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drawings/drawing2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5.xml" ContentType="application/vnd.openxmlformats-officedocument.drawing+xml"/>
  <Override PartName="/xl/charts/chart31.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32.xml" ContentType="application/vnd.openxmlformats-officedocument.drawingml.chart+xml"/>
  <Override PartName="/xl/drawings/drawing28.xml" ContentType="application/vnd.openxmlformats-officedocument.drawing+xml"/>
  <Override PartName="/xl/charts/chart33.xml" ContentType="application/vnd.openxmlformats-officedocument.drawingml.chart+xml"/>
  <Override PartName="/xl/drawings/drawing2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3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3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32.xml" ContentType="application/vnd.openxmlformats-officedocument.drawingml.chartshapes+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 - Travaux en cours\208 - 21 novembre 2019 - Plénière\Mise en ligne excel\"/>
    </mc:Choice>
  </mc:AlternateContent>
  <bookViews>
    <workbookView xWindow="-15" yWindow="5910" windowWidth="19410" windowHeight="5955" tabRatio="725" firstSheet="14" activeTab="30"/>
  </bookViews>
  <sheets>
    <sheet name="Sommaire" sheetId="69" r:id="rId1"/>
    <sheet name="Tab 1.1" sheetId="10" r:id="rId2"/>
    <sheet name="Fig 1.1" sheetId="1" r:id="rId3"/>
    <sheet name="Tab 1.2" sheetId="5" r:id="rId4"/>
    <sheet name="Tab 1.3" sheetId="2" r:id="rId5"/>
    <sheet name="Fig 1.2" sheetId="3" r:id="rId6"/>
    <sheet name="Fig 1.3" sheetId="4" r:id="rId7"/>
    <sheet name="Tab 1.4" sheetId="6" r:id="rId8"/>
    <sheet name="Fig 1.4" sheetId="7" r:id="rId9"/>
    <sheet name="Fig 1.5" sheetId="8" r:id="rId10"/>
    <sheet name="Fig 1.6" sheetId="9" r:id="rId11"/>
    <sheet name="Fig 2.1" sheetId="43" r:id="rId12"/>
    <sheet name="Fig 2.2" sheetId="44" r:id="rId13"/>
    <sheet name="Fig 2.3" sheetId="45" r:id="rId14"/>
    <sheet name="Fig 2.4" sheetId="46" r:id="rId15"/>
    <sheet name="Fig 2.5" sheetId="47" r:id="rId16"/>
    <sheet name="Fig 2.6" sheetId="48" r:id="rId17"/>
    <sheet name="Fig 2.7" sheetId="49" r:id="rId18"/>
    <sheet name="Fig 2.8" sheetId="50" r:id="rId19"/>
    <sheet name="Fig 2.9" sheetId="51" r:id="rId20"/>
    <sheet name="Fig 2.10" sheetId="52" r:id="rId21"/>
    <sheet name="Fig 2.11" sheetId="53" r:id="rId22"/>
    <sheet name="Fig 2.12" sheetId="54" r:id="rId23"/>
    <sheet name="Fig 2.13" sheetId="55" r:id="rId24"/>
    <sheet name="Fig 2.14" sheetId="57" r:id="rId25"/>
    <sheet name="Fig 2.15" sheetId="58" r:id="rId26"/>
    <sheet name="Fig 2.16" sheetId="59" r:id="rId27"/>
    <sheet name="Tab 2.1" sheetId="60" r:id="rId28"/>
    <sheet name="Tab 2.2" sheetId="61" r:id="rId29"/>
    <sheet name="Tab 2.3" sheetId="62" r:id="rId30"/>
    <sheet name="Tab 2.4" sheetId="63" r:id="rId31"/>
    <sheet name="Fig 2.17" sheetId="79" r:id="rId32"/>
    <sheet name="Fig 2.18" sheetId="80" r:id="rId33"/>
    <sheet name="Tab 3.1" sheetId="71" r:id="rId34"/>
    <sheet name="Tab 3.2" sheetId="72" r:id="rId35"/>
    <sheet name="Tab 3.3" sheetId="77" r:id="rId36"/>
    <sheet name="Tab 3.4" sheetId="76" r:id="rId37"/>
    <sheet name="Tab 3.5" sheetId="75" r:id="rId38"/>
    <sheet name="Tab 3.6" sheetId="74" r:id="rId39"/>
    <sheet name="Tab 3.7" sheetId="73" r:id="rId40"/>
    <sheet name="Tab 3.8" sheetId="78" r:id="rId41"/>
    <sheet name="Fiche CNAV+FSV" sheetId="65" r:id="rId42"/>
    <sheet name="Fiche_AA" sheetId="66" r:id="rId43"/>
    <sheet name="Fiche_FPE" sheetId="67" r:id="rId44"/>
    <sheet name="Fiche_CNRACL" sheetId="68" r:id="rId45"/>
    <sheet name="Tab A.5" sheetId="70" r:id="rId46"/>
  </sheets>
  <externalReferences>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123Graph_ABERLGRAP" localSheetId="42" hidden="1">'[1]Time series'!#REF!</definedName>
    <definedName name="__123Graph_ABERLGRAP" localSheetId="10" hidden="1">'[2]Time series'!#REF!</definedName>
    <definedName name="__123Graph_ABERLGRAP" localSheetId="20" hidden="1">'[2]Time series'!#REF!</definedName>
    <definedName name="__123Graph_ABERLGRAP" localSheetId="26" hidden="1">'[2]Time series'!#REF!</definedName>
    <definedName name="__123Graph_ABERLGRAP" localSheetId="32" hidden="1">'[2]Time series'!#REF!</definedName>
    <definedName name="__123Graph_ABERLGRAP" localSheetId="12" hidden="1">'[2]Time series'!#REF!</definedName>
    <definedName name="__123Graph_ABERLGRAP" localSheetId="14" hidden="1">'[2]Time series'!#REF!</definedName>
    <definedName name="__123Graph_ABERLGRAP" localSheetId="15" hidden="1">'[1]Time series'!#REF!</definedName>
    <definedName name="__123Graph_ABERLGRAP" localSheetId="16" hidden="1">'[2]Time series'!#REF!</definedName>
    <definedName name="__123Graph_ABERLGRAP" localSheetId="19" hidden="1">'[2]Time series'!#REF!</definedName>
    <definedName name="__123Graph_ABERLGRAP" localSheetId="29" hidden="1">'[2]Time series'!#REF!</definedName>
    <definedName name="__123Graph_ABERLGRAP" localSheetId="30" hidden="1">'[2]Time series'!#REF!</definedName>
    <definedName name="__123Graph_ABERLGRAP" hidden="1">'[2]Time series'!#REF!</definedName>
    <definedName name="__123Graph_ACATCH1" localSheetId="42" hidden="1">'[1]Time series'!#REF!</definedName>
    <definedName name="__123Graph_ACATCH1" localSheetId="20" hidden="1">'[2]Time series'!#REF!</definedName>
    <definedName name="__123Graph_ACATCH1" localSheetId="26" hidden="1">'[2]Time series'!#REF!</definedName>
    <definedName name="__123Graph_ACATCH1" localSheetId="32" hidden="1">'[2]Time series'!#REF!</definedName>
    <definedName name="__123Graph_ACATCH1" localSheetId="12" hidden="1">'[2]Time series'!#REF!</definedName>
    <definedName name="__123Graph_ACATCH1" localSheetId="14" hidden="1">'[2]Time series'!#REF!</definedName>
    <definedName name="__123Graph_ACATCH1" localSheetId="15" hidden="1">'[1]Time series'!#REF!</definedName>
    <definedName name="__123Graph_ACATCH1" localSheetId="16" hidden="1">'[2]Time series'!#REF!</definedName>
    <definedName name="__123Graph_ACATCH1" localSheetId="19" hidden="1">'[2]Time series'!#REF!</definedName>
    <definedName name="__123Graph_ACATCH1" localSheetId="29" hidden="1">'[2]Time series'!#REF!</definedName>
    <definedName name="__123Graph_ACATCH1" localSheetId="30" hidden="1">'[2]Time series'!#REF!</definedName>
    <definedName name="__123Graph_ACATCH1" hidden="1">'[2]Time series'!#REF!</definedName>
    <definedName name="__123Graph_ACONVERG1" localSheetId="42" hidden="1">'[1]Time series'!#REF!</definedName>
    <definedName name="__123Graph_ACONVERG1" localSheetId="20" hidden="1">'[2]Time series'!#REF!</definedName>
    <definedName name="__123Graph_ACONVERG1" localSheetId="26" hidden="1">'[2]Time series'!#REF!</definedName>
    <definedName name="__123Graph_ACONVERG1" localSheetId="32" hidden="1">'[2]Time series'!#REF!</definedName>
    <definedName name="__123Graph_ACONVERG1" localSheetId="12" hidden="1">'[2]Time series'!#REF!</definedName>
    <definedName name="__123Graph_ACONVERG1" localSheetId="14" hidden="1">'[2]Time series'!#REF!</definedName>
    <definedName name="__123Graph_ACONVERG1" localSheetId="15" hidden="1">'[1]Time series'!#REF!</definedName>
    <definedName name="__123Graph_ACONVERG1" localSheetId="16" hidden="1">'[2]Time series'!#REF!</definedName>
    <definedName name="__123Graph_ACONVERG1" localSheetId="19" hidden="1">'[2]Time series'!#REF!</definedName>
    <definedName name="__123Graph_ACONVERG1" localSheetId="29" hidden="1">'[2]Time series'!#REF!</definedName>
    <definedName name="__123Graph_ACONVERG1" localSheetId="30" hidden="1">'[2]Time series'!#REF!</definedName>
    <definedName name="__123Graph_ACONVERG1" hidden="1">'[2]Time series'!#REF!</definedName>
    <definedName name="__123Graph_AGRAPH2" localSheetId="42" hidden="1">'[1]Time series'!#REF!</definedName>
    <definedName name="__123Graph_AGRAPH2" localSheetId="20" hidden="1">'[2]Time series'!#REF!</definedName>
    <definedName name="__123Graph_AGRAPH2" localSheetId="26" hidden="1">'[2]Time series'!#REF!</definedName>
    <definedName name="__123Graph_AGRAPH2" localSheetId="32" hidden="1">'[2]Time series'!#REF!</definedName>
    <definedName name="__123Graph_AGRAPH2" localSheetId="12" hidden="1">'[2]Time series'!#REF!</definedName>
    <definedName name="__123Graph_AGRAPH2" localSheetId="14" hidden="1">'[2]Time series'!#REF!</definedName>
    <definedName name="__123Graph_AGRAPH2" localSheetId="15" hidden="1">'[1]Time series'!#REF!</definedName>
    <definedName name="__123Graph_AGRAPH2" localSheetId="16" hidden="1">'[2]Time series'!#REF!</definedName>
    <definedName name="__123Graph_AGRAPH2" localSheetId="19" hidden="1">'[2]Time series'!#REF!</definedName>
    <definedName name="__123Graph_AGRAPH2" localSheetId="29" hidden="1">'[2]Time series'!#REF!</definedName>
    <definedName name="__123Graph_AGRAPH2" localSheetId="30" hidden="1">'[2]Time series'!#REF!</definedName>
    <definedName name="__123Graph_AGRAPH2" hidden="1">'[2]Time series'!#REF!</definedName>
    <definedName name="__123Graph_AGRAPH41" localSheetId="42" hidden="1">'[1]Time series'!#REF!</definedName>
    <definedName name="__123Graph_AGRAPH41" localSheetId="20" hidden="1">'[2]Time series'!#REF!</definedName>
    <definedName name="__123Graph_AGRAPH41" localSheetId="26" hidden="1">'[2]Time series'!#REF!</definedName>
    <definedName name="__123Graph_AGRAPH41" localSheetId="32" hidden="1">'[2]Time series'!#REF!</definedName>
    <definedName name="__123Graph_AGRAPH41" localSheetId="12" hidden="1">'[2]Time series'!#REF!</definedName>
    <definedName name="__123Graph_AGRAPH41" localSheetId="14" hidden="1">'[2]Time series'!#REF!</definedName>
    <definedName name="__123Graph_AGRAPH41" localSheetId="15" hidden="1">'[1]Time series'!#REF!</definedName>
    <definedName name="__123Graph_AGRAPH41" localSheetId="16" hidden="1">'[2]Time series'!#REF!</definedName>
    <definedName name="__123Graph_AGRAPH41" localSheetId="19" hidden="1">'[2]Time series'!#REF!</definedName>
    <definedName name="__123Graph_AGRAPH41" localSheetId="29" hidden="1">'[2]Time series'!#REF!</definedName>
    <definedName name="__123Graph_AGRAPH41" localSheetId="30" hidden="1">'[2]Time series'!#REF!</definedName>
    <definedName name="__123Graph_AGRAPH41" hidden="1">'[2]Time series'!#REF!</definedName>
    <definedName name="__123Graph_AGRAPH42" localSheetId="20" hidden="1">'[2]Time series'!#REF!</definedName>
    <definedName name="__123Graph_AGRAPH42" localSheetId="26" hidden="1">'[2]Time series'!#REF!</definedName>
    <definedName name="__123Graph_AGRAPH42" localSheetId="32" hidden="1">'[2]Time series'!#REF!</definedName>
    <definedName name="__123Graph_AGRAPH42" localSheetId="12" hidden="1">'[2]Time series'!#REF!</definedName>
    <definedName name="__123Graph_AGRAPH42" localSheetId="14" hidden="1">'[2]Time series'!#REF!</definedName>
    <definedName name="__123Graph_AGRAPH42" localSheetId="15" hidden="1">'[1]Time series'!#REF!</definedName>
    <definedName name="__123Graph_AGRAPH42" localSheetId="16" hidden="1">'[2]Time series'!#REF!</definedName>
    <definedName name="__123Graph_AGRAPH42" localSheetId="19" hidden="1">'[2]Time series'!#REF!</definedName>
    <definedName name="__123Graph_AGRAPH42" localSheetId="29" hidden="1">'[2]Time series'!#REF!</definedName>
    <definedName name="__123Graph_AGRAPH42" localSheetId="30" hidden="1">'[2]Time series'!#REF!</definedName>
    <definedName name="__123Graph_AGRAPH42" hidden="1">'[2]Time series'!#REF!</definedName>
    <definedName name="__123Graph_AGRAPH44" localSheetId="20" hidden="1">'[2]Time series'!#REF!</definedName>
    <definedName name="__123Graph_AGRAPH44" localSheetId="26" hidden="1">'[2]Time series'!#REF!</definedName>
    <definedName name="__123Graph_AGRAPH44" localSheetId="32" hidden="1">'[2]Time series'!#REF!</definedName>
    <definedName name="__123Graph_AGRAPH44" localSheetId="12" hidden="1">'[2]Time series'!#REF!</definedName>
    <definedName name="__123Graph_AGRAPH44" localSheetId="14" hidden="1">'[2]Time series'!#REF!</definedName>
    <definedName name="__123Graph_AGRAPH44" localSheetId="15" hidden="1">'[1]Time series'!#REF!</definedName>
    <definedName name="__123Graph_AGRAPH44" localSheetId="16" hidden="1">'[2]Time series'!#REF!</definedName>
    <definedName name="__123Graph_AGRAPH44" localSheetId="19" hidden="1">'[2]Time series'!#REF!</definedName>
    <definedName name="__123Graph_AGRAPH44" localSheetId="29" hidden="1">'[2]Time series'!#REF!</definedName>
    <definedName name="__123Graph_AGRAPH44" localSheetId="30" hidden="1">'[2]Time series'!#REF!</definedName>
    <definedName name="__123Graph_AGRAPH44" hidden="1">'[2]Time series'!#REF!</definedName>
    <definedName name="__123Graph_APERIB" localSheetId="20" hidden="1">'[2]Time series'!#REF!</definedName>
    <definedName name="__123Graph_APERIB" localSheetId="26" hidden="1">'[2]Time series'!#REF!</definedName>
    <definedName name="__123Graph_APERIB" localSheetId="32" hidden="1">'[2]Time series'!#REF!</definedName>
    <definedName name="__123Graph_APERIB" localSheetId="12" hidden="1">'[2]Time series'!#REF!</definedName>
    <definedName name="__123Graph_APERIB" localSheetId="14" hidden="1">'[2]Time series'!#REF!</definedName>
    <definedName name="__123Graph_APERIB" localSheetId="15" hidden="1">'[1]Time series'!#REF!</definedName>
    <definedName name="__123Graph_APERIB" localSheetId="16" hidden="1">'[2]Time series'!#REF!</definedName>
    <definedName name="__123Graph_APERIB" localSheetId="19" hidden="1">'[2]Time series'!#REF!</definedName>
    <definedName name="__123Graph_APERIB" localSheetId="29" hidden="1">'[2]Time series'!#REF!</definedName>
    <definedName name="__123Graph_APERIB" localSheetId="30" hidden="1">'[2]Time series'!#REF!</definedName>
    <definedName name="__123Graph_APERIB" hidden="1">'[2]Time series'!#REF!</definedName>
    <definedName name="__123Graph_APRODABSC" localSheetId="20" hidden="1">'[2]Time series'!#REF!</definedName>
    <definedName name="__123Graph_APRODABSC" localSheetId="26" hidden="1">'[2]Time series'!#REF!</definedName>
    <definedName name="__123Graph_APRODABSC" localSheetId="32" hidden="1">'[2]Time series'!#REF!</definedName>
    <definedName name="__123Graph_APRODABSC" localSheetId="12" hidden="1">'[2]Time series'!#REF!</definedName>
    <definedName name="__123Graph_APRODABSC" localSheetId="14" hidden="1">'[2]Time series'!#REF!</definedName>
    <definedName name="__123Graph_APRODABSC" localSheetId="15" hidden="1">'[1]Time series'!#REF!</definedName>
    <definedName name="__123Graph_APRODABSC" localSheetId="16" hidden="1">'[2]Time series'!#REF!</definedName>
    <definedName name="__123Graph_APRODABSC" localSheetId="19" hidden="1">'[2]Time series'!#REF!</definedName>
    <definedName name="__123Graph_APRODABSC" localSheetId="29" hidden="1">'[2]Time series'!#REF!</definedName>
    <definedName name="__123Graph_APRODABSC" localSheetId="30" hidden="1">'[2]Time series'!#REF!</definedName>
    <definedName name="__123Graph_APRODABSC" hidden="1">'[2]Time series'!#REF!</definedName>
    <definedName name="__123Graph_APRODABSD" localSheetId="20" hidden="1">'[2]Time series'!#REF!</definedName>
    <definedName name="__123Graph_APRODABSD" localSheetId="26" hidden="1">'[2]Time series'!#REF!</definedName>
    <definedName name="__123Graph_APRODABSD" localSheetId="32" hidden="1">'[2]Time series'!#REF!</definedName>
    <definedName name="__123Graph_APRODABSD" localSheetId="12" hidden="1">'[2]Time series'!#REF!</definedName>
    <definedName name="__123Graph_APRODABSD" localSheetId="14" hidden="1">'[2]Time series'!#REF!</definedName>
    <definedName name="__123Graph_APRODABSD" localSheetId="15" hidden="1">'[1]Time series'!#REF!</definedName>
    <definedName name="__123Graph_APRODABSD" localSheetId="16" hidden="1">'[2]Time series'!#REF!</definedName>
    <definedName name="__123Graph_APRODABSD" localSheetId="19" hidden="1">'[2]Time series'!#REF!</definedName>
    <definedName name="__123Graph_APRODABSD" localSheetId="29" hidden="1">'[2]Time series'!#REF!</definedName>
    <definedName name="__123Graph_APRODABSD" localSheetId="30" hidden="1">'[2]Time series'!#REF!</definedName>
    <definedName name="__123Graph_APRODABSD" hidden="1">'[2]Time series'!#REF!</definedName>
    <definedName name="__123Graph_APRODTRE2" localSheetId="20" hidden="1">'[2]Time series'!#REF!</definedName>
    <definedName name="__123Graph_APRODTRE2" localSheetId="26" hidden="1">'[2]Time series'!#REF!</definedName>
    <definedName name="__123Graph_APRODTRE2" localSheetId="32" hidden="1">'[2]Time series'!#REF!</definedName>
    <definedName name="__123Graph_APRODTRE2" localSheetId="12" hidden="1">'[2]Time series'!#REF!</definedName>
    <definedName name="__123Graph_APRODTRE2" localSheetId="14" hidden="1">'[2]Time series'!#REF!</definedName>
    <definedName name="__123Graph_APRODTRE2" localSheetId="15" hidden="1">'[1]Time series'!#REF!</definedName>
    <definedName name="__123Graph_APRODTRE2" localSheetId="16" hidden="1">'[2]Time series'!#REF!</definedName>
    <definedName name="__123Graph_APRODTRE2" localSheetId="19" hidden="1">'[2]Time series'!#REF!</definedName>
    <definedName name="__123Graph_APRODTRE2" localSheetId="29" hidden="1">'[2]Time series'!#REF!</definedName>
    <definedName name="__123Graph_APRODTRE2" localSheetId="30" hidden="1">'[2]Time series'!#REF!</definedName>
    <definedName name="__123Graph_APRODTRE2" hidden="1">'[2]Time series'!#REF!</definedName>
    <definedName name="__123Graph_APRODTRE3" localSheetId="20" hidden="1">'[2]Time series'!#REF!</definedName>
    <definedName name="__123Graph_APRODTRE3" localSheetId="26" hidden="1">'[2]Time series'!#REF!</definedName>
    <definedName name="__123Graph_APRODTRE3" localSheetId="32" hidden="1">'[2]Time series'!#REF!</definedName>
    <definedName name="__123Graph_APRODTRE3" localSheetId="12" hidden="1">'[2]Time series'!#REF!</definedName>
    <definedName name="__123Graph_APRODTRE3" localSheetId="14" hidden="1">'[2]Time series'!#REF!</definedName>
    <definedName name="__123Graph_APRODTRE3" localSheetId="15" hidden="1">'[1]Time series'!#REF!</definedName>
    <definedName name="__123Graph_APRODTRE3" localSheetId="16" hidden="1">'[2]Time series'!#REF!</definedName>
    <definedName name="__123Graph_APRODTRE3" localSheetId="19" hidden="1">'[2]Time series'!#REF!</definedName>
    <definedName name="__123Graph_APRODTRE3" localSheetId="29" hidden="1">'[2]Time series'!#REF!</definedName>
    <definedName name="__123Graph_APRODTRE3" localSheetId="30" hidden="1">'[2]Time series'!#REF!</definedName>
    <definedName name="__123Graph_APRODTRE3" hidden="1">'[2]Time series'!#REF!</definedName>
    <definedName name="__123Graph_APRODTRE4" localSheetId="20" hidden="1">'[2]Time series'!#REF!</definedName>
    <definedName name="__123Graph_APRODTRE4" localSheetId="26" hidden="1">'[2]Time series'!#REF!</definedName>
    <definedName name="__123Graph_APRODTRE4" localSheetId="32" hidden="1">'[2]Time series'!#REF!</definedName>
    <definedName name="__123Graph_APRODTRE4" localSheetId="12" hidden="1">'[2]Time series'!#REF!</definedName>
    <definedName name="__123Graph_APRODTRE4" localSheetId="14" hidden="1">'[2]Time series'!#REF!</definedName>
    <definedName name="__123Graph_APRODTRE4" localSheetId="15" hidden="1">'[1]Time series'!#REF!</definedName>
    <definedName name="__123Graph_APRODTRE4" localSheetId="16" hidden="1">'[2]Time series'!#REF!</definedName>
    <definedName name="__123Graph_APRODTRE4" localSheetId="19" hidden="1">'[2]Time series'!#REF!</definedName>
    <definedName name="__123Graph_APRODTRE4" localSheetId="29" hidden="1">'[2]Time series'!#REF!</definedName>
    <definedName name="__123Graph_APRODTRE4" localSheetId="30" hidden="1">'[2]Time series'!#REF!</definedName>
    <definedName name="__123Graph_APRODTRE4" hidden="1">'[2]Time series'!#REF!</definedName>
    <definedName name="__123Graph_APRODTREND" localSheetId="20" hidden="1">'[2]Time series'!#REF!</definedName>
    <definedName name="__123Graph_APRODTREND" localSheetId="26" hidden="1">'[2]Time series'!#REF!</definedName>
    <definedName name="__123Graph_APRODTREND" localSheetId="32" hidden="1">'[2]Time series'!#REF!</definedName>
    <definedName name="__123Graph_APRODTREND" localSheetId="12" hidden="1">'[2]Time series'!#REF!</definedName>
    <definedName name="__123Graph_APRODTREND" localSheetId="14" hidden="1">'[2]Time series'!#REF!</definedName>
    <definedName name="__123Graph_APRODTREND" localSheetId="15" hidden="1">'[1]Time series'!#REF!</definedName>
    <definedName name="__123Graph_APRODTREND" localSheetId="16" hidden="1">'[2]Time series'!#REF!</definedName>
    <definedName name="__123Graph_APRODTREND" localSheetId="19" hidden="1">'[2]Time series'!#REF!</definedName>
    <definedName name="__123Graph_APRODTREND" localSheetId="29" hidden="1">'[2]Time series'!#REF!</definedName>
    <definedName name="__123Graph_APRODTREND" localSheetId="30" hidden="1">'[2]Time series'!#REF!</definedName>
    <definedName name="__123Graph_APRODTREND" hidden="1">'[2]Time series'!#REF!</definedName>
    <definedName name="__123Graph_AUTRECHT" localSheetId="20" hidden="1">'[2]Time series'!#REF!</definedName>
    <definedName name="__123Graph_AUTRECHT" localSheetId="26" hidden="1">'[2]Time series'!#REF!</definedName>
    <definedName name="__123Graph_AUTRECHT" localSheetId="32" hidden="1">'[2]Time series'!#REF!</definedName>
    <definedName name="__123Graph_AUTRECHT" localSheetId="12" hidden="1">'[2]Time series'!#REF!</definedName>
    <definedName name="__123Graph_AUTRECHT" localSheetId="14" hidden="1">'[2]Time series'!#REF!</definedName>
    <definedName name="__123Graph_AUTRECHT" localSheetId="15" hidden="1">'[1]Time series'!#REF!</definedName>
    <definedName name="__123Graph_AUTRECHT" localSheetId="16" hidden="1">'[2]Time series'!#REF!</definedName>
    <definedName name="__123Graph_AUTRECHT" localSheetId="19" hidden="1">'[2]Time series'!#REF!</definedName>
    <definedName name="__123Graph_AUTRECHT" localSheetId="29" hidden="1">'[2]Time series'!#REF!</definedName>
    <definedName name="__123Graph_AUTRECHT" localSheetId="30" hidden="1">'[2]Time series'!#REF!</definedName>
    <definedName name="__123Graph_AUTRECHT" hidden="1">'[2]Time series'!#REF!</definedName>
    <definedName name="__123Graph_BBERLGRAP" localSheetId="20" hidden="1">'[2]Time series'!#REF!</definedName>
    <definedName name="__123Graph_BBERLGRAP" localSheetId="26" hidden="1">'[2]Time series'!#REF!</definedName>
    <definedName name="__123Graph_BBERLGRAP" localSheetId="32" hidden="1">'[2]Time series'!#REF!</definedName>
    <definedName name="__123Graph_BBERLGRAP" localSheetId="12" hidden="1">'[2]Time series'!#REF!</definedName>
    <definedName name="__123Graph_BBERLGRAP" localSheetId="14" hidden="1">'[2]Time series'!#REF!</definedName>
    <definedName name="__123Graph_BBERLGRAP" localSheetId="15" hidden="1">'[1]Time series'!#REF!</definedName>
    <definedName name="__123Graph_BBERLGRAP" localSheetId="16" hidden="1">'[2]Time series'!#REF!</definedName>
    <definedName name="__123Graph_BBERLGRAP" localSheetId="19" hidden="1">'[2]Time series'!#REF!</definedName>
    <definedName name="__123Graph_BBERLGRAP" localSheetId="29" hidden="1">'[2]Time series'!#REF!</definedName>
    <definedName name="__123Graph_BBERLGRAP" localSheetId="30" hidden="1">'[2]Time series'!#REF!</definedName>
    <definedName name="__123Graph_BBERLGRAP" hidden="1">'[2]Time series'!#REF!</definedName>
    <definedName name="__123Graph_BCATCH1" localSheetId="20" hidden="1">'[2]Time series'!#REF!</definedName>
    <definedName name="__123Graph_BCATCH1" localSheetId="26" hidden="1">'[2]Time series'!#REF!</definedName>
    <definedName name="__123Graph_BCATCH1" localSheetId="32" hidden="1">'[2]Time series'!#REF!</definedName>
    <definedName name="__123Graph_BCATCH1" localSheetId="12" hidden="1">'[2]Time series'!#REF!</definedName>
    <definedName name="__123Graph_BCATCH1" localSheetId="14" hidden="1">'[2]Time series'!#REF!</definedName>
    <definedName name="__123Graph_BCATCH1" localSheetId="15" hidden="1">'[1]Time series'!#REF!</definedName>
    <definedName name="__123Graph_BCATCH1" localSheetId="16" hidden="1">'[2]Time series'!#REF!</definedName>
    <definedName name="__123Graph_BCATCH1" localSheetId="19" hidden="1">'[2]Time series'!#REF!</definedName>
    <definedName name="__123Graph_BCATCH1" localSheetId="29" hidden="1">'[2]Time series'!#REF!</definedName>
    <definedName name="__123Graph_BCATCH1" localSheetId="30" hidden="1">'[2]Time series'!#REF!</definedName>
    <definedName name="__123Graph_BCATCH1" hidden="1">'[2]Time series'!#REF!</definedName>
    <definedName name="__123Graph_BCONVERG1" localSheetId="20" hidden="1">'[2]Time series'!#REF!</definedName>
    <definedName name="__123Graph_BCONVERG1" localSheetId="26" hidden="1">'[2]Time series'!#REF!</definedName>
    <definedName name="__123Graph_BCONVERG1" localSheetId="32" hidden="1">'[2]Time series'!#REF!</definedName>
    <definedName name="__123Graph_BCONVERG1" localSheetId="12" hidden="1">'[2]Time series'!#REF!</definedName>
    <definedName name="__123Graph_BCONVERG1" localSheetId="14" hidden="1">'[2]Time series'!#REF!</definedName>
    <definedName name="__123Graph_BCONVERG1" localSheetId="15" hidden="1">'[1]Time series'!#REF!</definedName>
    <definedName name="__123Graph_BCONVERG1" localSheetId="16" hidden="1">'[2]Time series'!#REF!</definedName>
    <definedName name="__123Graph_BCONVERG1" localSheetId="19" hidden="1">'[2]Time series'!#REF!</definedName>
    <definedName name="__123Graph_BCONVERG1" localSheetId="29" hidden="1">'[2]Time series'!#REF!</definedName>
    <definedName name="__123Graph_BCONVERG1" localSheetId="30" hidden="1">'[2]Time series'!#REF!</definedName>
    <definedName name="__123Graph_BCONVERG1" hidden="1">'[2]Time series'!#REF!</definedName>
    <definedName name="__123Graph_BGRAPH2" localSheetId="20" hidden="1">'[2]Time series'!#REF!</definedName>
    <definedName name="__123Graph_BGRAPH2" localSheetId="26" hidden="1">'[2]Time series'!#REF!</definedName>
    <definedName name="__123Graph_BGRAPH2" localSheetId="32" hidden="1">'[2]Time series'!#REF!</definedName>
    <definedName name="__123Graph_BGRAPH2" localSheetId="12" hidden="1">'[2]Time series'!#REF!</definedName>
    <definedName name="__123Graph_BGRAPH2" localSheetId="14" hidden="1">'[2]Time series'!#REF!</definedName>
    <definedName name="__123Graph_BGRAPH2" localSheetId="15" hidden="1">'[1]Time series'!#REF!</definedName>
    <definedName name="__123Graph_BGRAPH2" localSheetId="16" hidden="1">'[2]Time series'!#REF!</definedName>
    <definedName name="__123Graph_BGRAPH2" localSheetId="19" hidden="1">'[2]Time series'!#REF!</definedName>
    <definedName name="__123Graph_BGRAPH2" localSheetId="29" hidden="1">'[2]Time series'!#REF!</definedName>
    <definedName name="__123Graph_BGRAPH2" localSheetId="30" hidden="1">'[2]Time series'!#REF!</definedName>
    <definedName name="__123Graph_BGRAPH2" hidden="1">'[2]Time series'!#REF!</definedName>
    <definedName name="__123Graph_BGRAPH41" localSheetId="20" hidden="1">'[2]Time series'!#REF!</definedName>
    <definedName name="__123Graph_BGRAPH41" localSheetId="26" hidden="1">'[2]Time series'!#REF!</definedName>
    <definedName name="__123Graph_BGRAPH41" localSheetId="32" hidden="1">'[2]Time series'!#REF!</definedName>
    <definedName name="__123Graph_BGRAPH41" localSheetId="12" hidden="1">'[2]Time series'!#REF!</definedName>
    <definedName name="__123Graph_BGRAPH41" localSheetId="14" hidden="1">'[2]Time series'!#REF!</definedName>
    <definedName name="__123Graph_BGRAPH41" localSheetId="15" hidden="1">'[1]Time series'!#REF!</definedName>
    <definedName name="__123Graph_BGRAPH41" localSheetId="16" hidden="1">'[2]Time series'!#REF!</definedName>
    <definedName name="__123Graph_BGRAPH41" localSheetId="19" hidden="1">'[2]Time series'!#REF!</definedName>
    <definedName name="__123Graph_BGRAPH41" localSheetId="29" hidden="1">'[2]Time series'!#REF!</definedName>
    <definedName name="__123Graph_BGRAPH41" localSheetId="30" hidden="1">'[2]Time series'!#REF!</definedName>
    <definedName name="__123Graph_BGRAPH41" hidden="1">'[2]Time series'!#REF!</definedName>
    <definedName name="__123Graph_BPERIB" localSheetId="20" hidden="1">'[2]Time series'!#REF!</definedName>
    <definedName name="__123Graph_BPERIB" localSheetId="26" hidden="1">'[2]Time series'!#REF!</definedName>
    <definedName name="__123Graph_BPERIB" localSheetId="32" hidden="1">'[2]Time series'!#REF!</definedName>
    <definedName name="__123Graph_BPERIB" localSheetId="12" hidden="1">'[2]Time series'!#REF!</definedName>
    <definedName name="__123Graph_BPERIB" localSheetId="14" hidden="1">'[2]Time series'!#REF!</definedName>
    <definedName name="__123Graph_BPERIB" localSheetId="15" hidden="1">'[1]Time series'!#REF!</definedName>
    <definedName name="__123Graph_BPERIB" localSheetId="16" hidden="1">'[2]Time series'!#REF!</definedName>
    <definedName name="__123Graph_BPERIB" localSheetId="19" hidden="1">'[2]Time series'!#REF!</definedName>
    <definedName name="__123Graph_BPERIB" localSheetId="29" hidden="1">'[2]Time series'!#REF!</definedName>
    <definedName name="__123Graph_BPERIB" localSheetId="30" hidden="1">'[2]Time series'!#REF!</definedName>
    <definedName name="__123Graph_BPERIB" hidden="1">'[2]Time series'!#REF!</definedName>
    <definedName name="__123Graph_BPRODABSC" localSheetId="20" hidden="1">'[2]Time series'!#REF!</definedName>
    <definedName name="__123Graph_BPRODABSC" localSheetId="26" hidden="1">'[2]Time series'!#REF!</definedName>
    <definedName name="__123Graph_BPRODABSC" localSheetId="32" hidden="1">'[2]Time series'!#REF!</definedName>
    <definedName name="__123Graph_BPRODABSC" localSheetId="12" hidden="1">'[2]Time series'!#REF!</definedName>
    <definedName name="__123Graph_BPRODABSC" localSheetId="14" hidden="1">'[2]Time series'!#REF!</definedName>
    <definedName name="__123Graph_BPRODABSC" localSheetId="15" hidden="1">'[1]Time series'!#REF!</definedName>
    <definedName name="__123Graph_BPRODABSC" localSheetId="16" hidden="1">'[2]Time series'!#REF!</definedName>
    <definedName name="__123Graph_BPRODABSC" localSheetId="19" hidden="1">'[2]Time series'!#REF!</definedName>
    <definedName name="__123Graph_BPRODABSC" localSheetId="29" hidden="1">'[2]Time series'!#REF!</definedName>
    <definedName name="__123Graph_BPRODABSC" localSheetId="30" hidden="1">'[2]Time series'!#REF!</definedName>
    <definedName name="__123Graph_BPRODABSC" hidden="1">'[2]Time series'!#REF!</definedName>
    <definedName name="__123Graph_BPRODABSD" localSheetId="20" hidden="1">'[2]Time series'!#REF!</definedName>
    <definedName name="__123Graph_BPRODABSD" localSheetId="26" hidden="1">'[2]Time series'!#REF!</definedName>
    <definedName name="__123Graph_BPRODABSD" localSheetId="32" hidden="1">'[2]Time series'!#REF!</definedName>
    <definedName name="__123Graph_BPRODABSD" localSheetId="12" hidden="1">'[2]Time series'!#REF!</definedName>
    <definedName name="__123Graph_BPRODABSD" localSheetId="14" hidden="1">'[2]Time series'!#REF!</definedName>
    <definedName name="__123Graph_BPRODABSD" localSheetId="15" hidden="1">'[1]Time series'!#REF!</definedName>
    <definedName name="__123Graph_BPRODABSD" localSheetId="16" hidden="1">'[2]Time series'!#REF!</definedName>
    <definedName name="__123Graph_BPRODABSD" localSheetId="19" hidden="1">'[2]Time series'!#REF!</definedName>
    <definedName name="__123Graph_BPRODABSD" localSheetId="29" hidden="1">'[2]Time series'!#REF!</definedName>
    <definedName name="__123Graph_BPRODABSD" localSheetId="30" hidden="1">'[2]Time series'!#REF!</definedName>
    <definedName name="__123Graph_BPRODABSD" hidden="1">'[2]Time series'!#REF!</definedName>
    <definedName name="__123Graph_CBERLGRAP" localSheetId="20" hidden="1">'[2]Time series'!#REF!</definedName>
    <definedName name="__123Graph_CBERLGRAP" localSheetId="26" hidden="1">'[2]Time series'!#REF!</definedName>
    <definedName name="__123Graph_CBERLGRAP" localSheetId="32" hidden="1">'[2]Time series'!#REF!</definedName>
    <definedName name="__123Graph_CBERLGRAP" localSheetId="12" hidden="1">'[2]Time series'!#REF!</definedName>
    <definedName name="__123Graph_CBERLGRAP" localSheetId="14" hidden="1">'[2]Time series'!#REF!</definedName>
    <definedName name="__123Graph_CBERLGRAP" localSheetId="15" hidden="1">'[1]Time series'!#REF!</definedName>
    <definedName name="__123Graph_CBERLGRAP" localSheetId="16" hidden="1">'[2]Time series'!#REF!</definedName>
    <definedName name="__123Graph_CBERLGRAP" localSheetId="19" hidden="1">'[2]Time series'!#REF!</definedName>
    <definedName name="__123Graph_CBERLGRAP" localSheetId="29" hidden="1">'[2]Time series'!#REF!</definedName>
    <definedName name="__123Graph_CBERLGRAP" localSheetId="30" hidden="1">'[2]Time series'!#REF!</definedName>
    <definedName name="__123Graph_CBERLGRAP" hidden="1">'[2]Time series'!#REF!</definedName>
    <definedName name="__123Graph_CCATCH1" localSheetId="20" hidden="1">'[2]Time series'!#REF!</definedName>
    <definedName name="__123Graph_CCATCH1" localSheetId="26" hidden="1">'[2]Time series'!#REF!</definedName>
    <definedName name="__123Graph_CCATCH1" localSheetId="32" hidden="1">'[2]Time series'!#REF!</definedName>
    <definedName name="__123Graph_CCATCH1" localSheetId="12" hidden="1">'[2]Time series'!#REF!</definedName>
    <definedName name="__123Graph_CCATCH1" localSheetId="14" hidden="1">'[2]Time series'!#REF!</definedName>
    <definedName name="__123Graph_CCATCH1" localSheetId="15" hidden="1">'[1]Time series'!#REF!</definedName>
    <definedName name="__123Graph_CCATCH1" localSheetId="16" hidden="1">'[2]Time series'!#REF!</definedName>
    <definedName name="__123Graph_CCATCH1" localSheetId="19" hidden="1">'[2]Time series'!#REF!</definedName>
    <definedName name="__123Graph_CCATCH1" localSheetId="29" hidden="1">'[2]Time series'!#REF!</definedName>
    <definedName name="__123Graph_CCATCH1" localSheetId="30" hidden="1">'[2]Time series'!#REF!</definedName>
    <definedName name="__123Graph_CCATCH1" hidden="1">'[2]Time series'!#REF!</definedName>
    <definedName name="__123Graph_CGRAPH41" localSheetId="20" hidden="1">'[2]Time series'!#REF!</definedName>
    <definedName name="__123Graph_CGRAPH41" localSheetId="26" hidden="1">'[2]Time series'!#REF!</definedName>
    <definedName name="__123Graph_CGRAPH41" localSheetId="32" hidden="1">'[2]Time series'!#REF!</definedName>
    <definedName name="__123Graph_CGRAPH41" localSheetId="12" hidden="1">'[2]Time series'!#REF!</definedName>
    <definedName name="__123Graph_CGRAPH41" localSheetId="14" hidden="1">'[2]Time series'!#REF!</definedName>
    <definedName name="__123Graph_CGRAPH41" localSheetId="15" hidden="1">'[1]Time series'!#REF!</definedName>
    <definedName name="__123Graph_CGRAPH41" localSheetId="16" hidden="1">'[2]Time series'!#REF!</definedName>
    <definedName name="__123Graph_CGRAPH41" localSheetId="19" hidden="1">'[2]Time series'!#REF!</definedName>
    <definedName name="__123Graph_CGRAPH41" localSheetId="29" hidden="1">'[2]Time series'!#REF!</definedName>
    <definedName name="__123Graph_CGRAPH41" localSheetId="30" hidden="1">'[2]Time series'!#REF!</definedName>
    <definedName name="__123Graph_CGRAPH41" hidden="1">'[2]Time series'!#REF!</definedName>
    <definedName name="__123Graph_CGRAPH44" localSheetId="20" hidden="1">'[2]Time series'!#REF!</definedName>
    <definedName name="__123Graph_CGRAPH44" localSheetId="26" hidden="1">'[2]Time series'!#REF!</definedName>
    <definedName name="__123Graph_CGRAPH44" localSheetId="32" hidden="1">'[2]Time series'!#REF!</definedName>
    <definedName name="__123Graph_CGRAPH44" localSheetId="12" hidden="1">'[2]Time series'!#REF!</definedName>
    <definedName name="__123Graph_CGRAPH44" localSheetId="14" hidden="1">'[2]Time series'!#REF!</definedName>
    <definedName name="__123Graph_CGRAPH44" localSheetId="15" hidden="1">'[1]Time series'!#REF!</definedName>
    <definedName name="__123Graph_CGRAPH44" localSheetId="16" hidden="1">'[2]Time series'!#REF!</definedName>
    <definedName name="__123Graph_CGRAPH44" localSheetId="19" hidden="1">'[2]Time series'!#REF!</definedName>
    <definedName name="__123Graph_CGRAPH44" localSheetId="29" hidden="1">'[2]Time series'!#REF!</definedName>
    <definedName name="__123Graph_CGRAPH44" localSheetId="30" hidden="1">'[2]Time series'!#REF!</definedName>
    <definedName name="__123Graph_CGRAPH44" hidden="1">'[2]Time series'!#REF!</definedName>
    <definedName name="__123Graph_CPERIA" localSheetId="20" hidden="1">'[2]Time series'!#REF!</definedName>
    <definedName name="__123Graph_CPERIA" localSheetId="26" hidden="1">'[2]Time series'!#REF!</definedName>
    <definedName name="__123Graph_CPERIA" localSheetId="32" hidden="1">'[2]Time series'!#REF!</definedName>
    <definedName name="__123Graph_CPERIA" localSheetId="12" hidden="1">'[2]Time series'!#REF!</definedName>
    <definedName name="__123Graph_CPERIA" localSheetId="14" hidden="1">'[2]Time series'!#REF!</definedName>
    <definedName name="__123Graph_CPERIA" localSheetId="15" hidden="1">'[1]Time series'!#REF!</definedName>
    <definedName name="__123Graph_CPERIA" localSheetId="16" hidden="1">'[2]Time series'!#REF!</definedName>
    <definedName name="__123Graph_CPERIA" localSheetId="19" hidden="1">'[2]Time series'!#REF!</definedName>
    <definedName name="__123Graph_CPERIA" localSheetId="29" hidden="1">'[2]Time series'!#REF!</definedName>
    <definedName name="__123Graph_CPERIA" localSheetId="30" hidden="1">'[2]Time series'!#REF!</definedName>
    <definedName name="__123Graph_CPERIA" hidden="1">'[2]Time series'!#REF!</definedName>
    <definedName name="__123Graph_CPERIB" localSheetId="20" hidden="1">'[2]Time series'!#REF!</definedName>
    <definedName name="__123Graph_CPERIB" localSheetId="26" hidden="1">'[2]Time series'!#REF!</definedName>
    <definedName name="__123Graph_CPERIB" localSheetId="32" hidden="1">'[2]Time series'!#REF!</definedName>
    <definedName name="__123Graph_CPERIB" localSheetId="12" hidden="1">'[2]Time series'!#REF!</definedName>
    <definedName name="__123Graph_CPERIB" localSheetId="14" hidden="1">'[2]Time series'!#REF!</definedName>
    <definedName name="__123Graph_CPERIB" localSheetId="15" hidden="1">'[1]Time series'!#REF!</definedName>
    <definedName name="__123Graph_CPERIB" localSheetId="16" hidden="1">'[2]Time series'!#REF!</definedName>
    <definedName name="__123Graph_CPERIB" localSheetId="19" hidden="1">'[2]Time series'!#REF!</definedName>
    <definedName name="__123Graph_CPERIB" localSheetId="29" hidden="1">'[2]Time series'!#REF!</definedName>
    <definedName name="__123Graph_CPERIB" localSheetId="30" hidden="1">'[2]Time series'!#REF!</definedName>
    <definedName name="__123Graph_CPERIB" hidden="1">'[2]Time series'!#REF!</definedName>
    <definedName name="__123Graph_CPRODABSC" localSheetId="20" hidden="1">'[2]Time series'!#REF!</definedName>
    <definedName name="__123Graph_CPRODABSC" localSheetId="26" hidden="1">'[2]Time series'!#REF!</definedName>
    <definedName name="__123Graph_CPRODABSC" localSheetId="32" hidden="1">'[2]Time series'!#REF!</definedName>
    <definedName name="__123Graph_CPRODABSC" localSheetId="12" hidden="1">'[2]Time series'!#REF!</definedName>
    <definedName name="__123Graph_CPRODABSC" localSheetId="14" hidden="1">'[2]Time series'!#REF!</definedName>
    <definedName name="__123Graph_CPRODABSC" localSheetId="15" hidden="1">'[1]Time series'!#REF!</definedName>
    <definedName name="__123Graph_CPRODABSC" localSheetId="16" hidden="1">'[2]Time series'!#REF!</definedName>
    <definedName name="__123Graph_CPRODABSC" localSheetId="19" hidden="1">'[2]Time series'!#REF!</definedName>
    <definedName name="__123Graph_CPRODABSC" localSheetId="29" hidden="1">'[2]Time series'!#REF!</definedName>
    <definedName name="__123Graph_CPRODABSC" localSheetId="30" hidden="1">'[2]Time series'!#REF!</definedName>
    <definedName name="__123Graph_CPRODABSC" hidden="1">'[2]Time series'!#REF!</definedName>
    <definedName name="__123Graph_CPRODTRE2" localSheetId="20" hidden="1">'[2]Time series'!#REF!</definedName>
    <definedName name="__123Graph_CPRODTRE2" localSheetId="26" hidden="1">'[2]Time series'!#REF!</definedName>
    <definedName name="__123Graph_CPRODTRE2" localSheetId="32" hidden="1">'[2]Time series'!#REF!</definedName>
    <definedName name="__123Graph_CPRODTRE2" localSheetId="12" hidden="1">'[2]Time series'!#REF!</definedName>
    <definedName name="__123Graph_CPRODTRE2" localSheetId="14" hidden="1">'[2]Time series'!#REF!</definedName>
    <definedName name="__123Graph_CPRODTRE2" localSheetId="15" hidden="1">'[1]Time series'!#REF!</definedName>
    <definedName name="__123Graph_CPRODTRE2" localSheetId="16" hidden="1">'[2]Time series'!#REF!</definedName>
    <definedName name="__123Graph_CPRODTRE2" localSheetId="19" hidden="1">'[2]Time series'!#REF!</definedName>
    <definedName name="__123Graph_CPRODTRE2" localSheetId="29" hidden="1">'[2]Time series'!#REF!</definedName>
    <definedName name="__123Graph_CPRODTRE2" localSheetId="30" hidden="1">'[2]Time series'!#REF!</definedName>
    <definedName name="__123Graph_CPRODTRE2" hidden="1">'[2]Time series'!#REF!</definedName>
    <definedName name="__123Graph_CPRODTREND" localSheetId="20" hidden="1">'[2]Time series'!#REF!</definedName>
    <definedName name="__123Graph_CPRODTREND" localSheetId="26" hidden="1">'[2]Time series'!#REF!</definedName>
    <definedName name="__123Graph_CPRODTREND" localSheetId="32" hidden="1">'[2]Time series'!#REF!</definedName>
    <definedName name="__123Graph_CPRODTREND" localSheetId="12" hidden="1">'[2]Time series'!#REF!</definedName>
    <definedName name="__123Graph_CPRODTREND" localSheetId="14" hidden="1">'[2]Time series'!#REF!</definedName>
    <definedName name="__123Graph_CPRODTREND" localSheetId="15" hidden="1">'[1]Time series'!#REF!</definedName>
    <definedName name="__123Graph_CPRODTREND" localSheetId="16" hidden="1">'[2]Time series'!#REF!</definedName>
    <definedName name="__123Graph_CPRODTREND" localSheetId="19" hidden="1">'[2]Time series'!#REF!</definedName>
    <definedName name="__123Graph_CPRODTREND" localSheetId="29" hidden="1">'[2]Time series'!#REF!</definedName>
    <definedName name="__123Graph_CPRODTREND" localSheetId="30" hidden="1">'[2]Time series'!#REF!</definedName>
    <definedName name="__123Graph_CPRODTREND" hidden="1">'[2]Time series'!#REF!</definedName>
    <definedName name="__123Graph_CUTRECHT" localSheetId="20" hidden="1">'[2]Time series'!#REF!</definedName>
    <definedName name="__123Graph_CUTRECHT" localSheetId="26" hidden="1">'[2]Time series'!#REF!</definedName>
    <definedName name="__123Graph_CUTRECHT" localSheetId="32" hidden="1">'[2]Time series'!#REF!</definedName>
    <definedName name="__123Graph_CUTRECHT" localSheetId="12" hidden="1">'[2]Time series'!#REF!</definedName>
    <definedName name="__123Graph_CUTRECHT" localSheetId="14" hidden="1">'[2]Time series'!#REF!</definedName>
    <definedName name="__123Graph_CUTRECHT" localSheetId="15" hidden="1">'[1]Time series'!#REF!</definedName>
    <definedName name="__123Graph_CUTRECHT" localSheetId="16" hidden="1">'[2]Time series'!#REF!</definedName>
    <definedName name="__123Graph_CUTRECHT" localSheetId="19" hidden="1">'[2]Time series'!#REF!</definedName>
    <definedName name="__123Graph_CUTRECHT" localSheetId="29" hidden="1">'[2]Time series'!#REF!</definedName>
    <definedName name="__123Graph_CUTRECHT" localSheetId="30" hidden="1">'[2]Time series'!#REF!</definedName>
    <definedName name="__123Graph_CUTRECHT" hidden="1">'[2]Time series'!#REF!</definedName>
    <definedName name="__123Graph_DBERLGRAP" localSheetId="20" hidden="1">'[2]Time series'!#REF!</definedName>
    <definedName name="__123Graph_DBERLGRAP" localSheetId="26" hidden="1">'[2]Time series'!#REF!</definedName>
    <definedName name="__123Graph_DBERLGRAP" localSheetId="32" hidden="1">'[2]Time series'!#REF!</definedName>
    <definedName name="__123Graph_DBERLGRAP" localSheetId="12" hidden="1">'[2]Time series'!#REF!</definedName>
    <definedName name="__123Graph_DBERLGRAP" localSheetId="14" hidden="1">'[2]Time series'!#REF!</definedName>
    <definedName name="__123Graph_DBERLGRAP" localSheetId="15" hidden="1">'[1]Time series'!#REF!</definedName>
    <definedName name="__123Graph_DBERLGRAP" localSheetId="16" hidden="1">'[2]Time series'!#REF!</definedName>
    <definedName name="__123Graph_DBERLGRAP" localSheetId="19" hidden="1">'[2]Time series'!#REF!</definedName>
    <definedName name="__123Graph_DBERLGRAP" localSheetId="29" hidden="1">'[2]Time series'!#REF!</definedName>
    <definedName name="__123Graph_DBERLGRAP" localSheetId="30" hidden="1">'[2]Time series'!#REF!</definedName>
    <definedName name="__123Graph_DBERLGRAP" hidden="1">'[2]Time series'!#REF!</definedName>
    <definedName name="__123Graph_DCATCH1" localSheetId="20" hidden="1">'[2]Time series'!#REF!</definedName>
    <definedName name="__123Graph_DCATCH1" localSheetId="26" hidden="1">'[2]Time series'!#REF!</definedName>
    <definedName name="__123Graph_DCATCH1" localSheetId="32" hidden="1">'[2]Time series'!#REF!</definedName>
    <definedName name="__123Graph_DCATCH1" localSheetId="12" hidden="1">'[2]Time series'!#REF!</definedName>
    <definedName name="__123Graph_DCATCH1" localSheetId="14" hidden="1">'[2]Time series'!#REF!</definedName>
    <definedName name="__123Graph_DCATCH1" localSheetId="15" hidden="1">'[1]Time series'!#REF!</definedName>
    <definedName name="__123Graph_DCATCH1" localSheetId="16" hidden="1">'[2]Time series'!#REF!</definedName>
    <definedName name="__123Graph_DCATCH1" localSheetId="19" hidden="1">'[2]Time series'!#REF!</definedName>
    <definedName name="__123Graph_DCATCH1" localSheetId="29" hidden="1">'[2]Time series'!#REF!</definedName>
    <definedName name="__123Graph_DCATCH1" localSheetId="30" hidden="1">'[2]Time series'!#REF!</definedName>
    <definedName name="__123Graph_DCATCH1" hidden="1">'[2]Time series'!#REF!</definedName>
    <definedName name="__123Graph_DCONVERG1" localSheetId="20" hidden="1">'[2]Time series'!#REF!</definedName>
    <definedName name="__123Graph_DCONVERG1" localSheetId="26" hidden="1">'[2]Time series'!#REF!</definedName>
    <definedName name="__123Graph_DCONVERG1" localSheetId="32" hidden="1">'[2]Time series'!#REF!</definedName>
    <definedName name="__123Graph_DCONVERG1" localSheetId="12" hidden="1">'[2]Time series'!#REF!</definedName>
    <definedName name="__123Graph_DCONVERG1" localSheetId="14" hidden="1">'[2]Time series'!#REF!</definedName>
    <definedName name="__123Graph_DCONVERG1" localSheetId="15" hidden="1">'[1]Time series'!#REF!</definedName>
    <definedName name="__123Graph_DCONVERG1" localSheetId="16" hidden="1">'[2]Time series'!#REF!</definedName>
    <definedName name="__123Graph_DCONVERG1" localSheetId="19" hidden="1">'[2]Time series'!#REF!</definedName>
    <definedName name="__123Graph_DCONVERG1" localSheetId="29" hidden="1">'[2]Time series'!#REF!</definedName>
    <definedName name="__123Graph_DCONVERG1" localSheetId="30" hidden="1">'[2]Time series'!#REF!</definedName>
    <definedName name="__123Graph_DCONVERG1" hidden="1">'[2]Time series'!#REF!</definedName>
    <definedName name="__123Graph_DGRAPH41" localSheetId="20" hidden="1">'[2]Time series'!#REF!</definedName>
    <definedName name="__123Graph_DGRAPH41" localSheetId="26" hidden="1">'[2]Time series'!#REF!</definedName>
    <definedName name="__123Graph_DGRAPH41" localSheetId="32" hidden="1">'[2]Time series'!#REF!</definedName>
    <definedName name="__123Graph_DGRAPH41" localSheetId="12" hidden="1">'[2]Time series'!#REF!</definedName>
    <definedName name="__123Graph_DGRAPH41" localSheetId="14" hidden="1">'[2]Time series'!#REF!</definedName>
    <definedName name="__123Graph_DGRAPH41" localSheetId="15" hidden="1">'[1]Time series'!#REF!</definedName>
    <definedName name="__123Graph_DGRAPH41" localSheetId="16" hidden="1">'[2]Time series'!#REF!</definedName>
    <definedName name="__123Graph_DGRAPH41" localSheetId="19" hidden="1">'[2]Time series'!#REF!</definedName>
    <definedName name="__123Graph_DGRAPH41" localSheetId="29" hidden="1">'[2]Time series'!#REF!</definedName>
    <definedName name="__123Graph_DGRAPH41" localSheetId="30" hidden="1">'[2]Time series'!#REF!</definedName>
    <definedName name="__123Graph_DGRAPH41" hidden="1">'[2]Time series'!#REF!</definedName>
    <definedName name="__123Graph_DPERIA" localSheetId="20" hidden="1">'[2]Time series'!#REF!</definedName>
    <definedName name="__123Graph_DPERIA" localSheetId="26" hidden="1">'[2]Time series'!#REF!</definedName>
    <definedName name="__123Graph_DPERIA" localSheetId="32" hidden="1">'[2]Time series'!#REF!</definedName>
    <definedName name="__123Graph_DPERIA" localSheetId="12" hidden="1">'[2]Time series'!#REF!</definedName>
    <definedName name="__123Graph_DPERIA" localSheetId="14" hidden="1">'[2]Time series'!#REF!</definedName>
    <definedName name="__123Graph_DPERIA" localSheetId="15" hidden="1">'[1]Time series'!#REF!</definedName>
    <definedName name="__123Graph_DPERIA" localSheetId="16" hidden="1">'[2]Time series'!#REF!</definedName>
    <definedName name="__123Graph_DPERIA" localSheetId="19" hidden="1">'[2]Time series'!#REF!</definedName>
    <definedName name="__123Graph_DPERIA" localSheetId="29" hidden="1">'[2]Time series'!#REF!</definedName>
    <definedName name="__123Graph_DPERIA" localSheetId="30" hidden="1">'[2]Time series'!#REF!</definedName>
    <definedName name="__123Graph_DPERIA" hidden="1">'[2]Time series'!#REF!</definedName>
    <definedName name="__123Graph_DPERIB" localSheetId="20" hidden="1">'[2]Time series'!#REF!</definedName>
    <definedName name="__123Graph_DPERIB" localSheetId="26" hidden="1">'[2]Time series'!#REF!</definedName>
    <definedName name="__123Graph_DPERIB" localSheetId="32" hidden="1">'[2]Time series'!#REF!</definedName>
    <definedName name="__123Graph_DPERIB" localSheetId="12" hidden="1">'[2]Time series'!#REF!</definedName>
    <definedName name="__123Graph_DPERIB" localSheetId="14" hidden="1">'[2]Time series'!#REF!</definedName>
    <definedName name="__123Graph_DPERIB" localSheetId="15" hidden="1">'[1]Time series'!#REF!</definedName>
    <definedName name="__123Graph_DPERIB" localSheetId="16" hidden="1">'[2]Time series'!#REF!</definedName>
    <definedName name="__123Graph_DPERIB" localSheetId="19" hidden="1">'[2]Time series'!#REF!</definedName>
    <definedName name="__123Graph_DPERIB" localSheetId="29" hidden="1">'[2]Time series'!#REF!</definedName>
    <definedName name="__123Graph_DPERIB" localSheetId="30" hidden="1">'[2]Time series'!#REF!</definedName>
    <definedName name="__123Graph_DPERIB" hidden="1">'[2]Time series'!#REF!</definedName>
    <definedName name="__123Graph_DPRODABSC" localSheetId="20" hidden="1">'[2]Time series'!#REF!</definedName>
    <definedName name="__123Graph_DPRODABSC" localSheetId="26" hidden="1">'[2]Time series'!#REF!</definedName>
    <definedName name="__123Graph_DPRODABSC" localSheetId="32" hidden="1">'[2]Time series'!#REF!</definedName>
    <definedName name="__123Graph_DPRODABSC" localSheetId="12" hidden="1">'[2]Time series'!#REF!</definedName>
    <definedName name="__123Graph_DPRODABSC" localSheetId="14" hidden="1">'[2]Time series'!#REF!</definedName>
    <definedName name="__123Graph_DPRODABSC" localSheetId="15" hidden="1">'[1]Time series'!#REF!</definedName>
    <definedName name="__123Graph_DPRODABSC" localSheetId="16" hidden="1">'[2]Time series'!#REF!</definedName>
    <definedName name="__123Graph_DPRODABSC" localSheetId="19" hidden="1">'[2]Time series'!#REF!</definedName>
    <definedName name="__123Graph_DPRODABSC" localSheetId="29" hidden="1">'[2]Time series'!#REF!</definedName>
    <definedName name="__123Graph_DPRODABSC" localSheetId="30" hidden="1">'[2]Time series'!#REF!</definedName>
    <definedName name="__123Graph_DPRODABSC" hidden="1">'[2]Time series'!#REF!</definedName>
    <definedName name="__123Graph_DUTRECHT" localSheetId="20" hidden="1">'[2]Time series'!#REF!</definedName>
    <definedName name="__123Graph_DUTRECHT" localSheetId="26" hidden="1">'[2]Time series'!#REF!</definedName>
    <definedName name="__123Graph_DUTRECHT" localSheetId="32" hidden="1">'[2]Time series'!#REF!</definedName>
    <definedName name="__123Graph_DUTRECHT" localSheetId="12" hidden="1">'[2]Time series'!#REF!</definedName>
    <definedName name="__123Graph_DUTRECHT" localSheetId="14" hidden="1">'[2]Time series'!#REF!</definedName>
    <definedName name="__123Graph_DUTRECHT" localSheetId="15" hidden="1">'[1]Time series'!#REF!</definedName>
    <definedName name="__123Graph_DUTRECHT" localSheetId="16" hidden="1">'[2]Time series'!#REF!</definedName>
    <definedName name="__123Graph_DUTRECHT" localSheetId="19" hidden="1">'[2]Time series'!#REF!</definedName>
    <definedName name="__123Graph_DUTRECHT" localSheetId="29" hidden="1">'[2]Time series'!#REF!</definedName>
    <definedName name="__123Graph_DUTRECHT" localSheetId="30" hidden="1">'[2]Time series'!#REF!</definedName>
    <definedName name="__123Graph_DUTRECHT" hidden="1">'[2]Time series'!#REF!</definedName>
    <definedName name="__123Graph_EBERLGRAP" localSheetId="20" hidden="1">'[2]Time series'!#REF!</definedName>
    <definedName name="__123Graph_EBERLGRAP" localSheetId="26" hidden="1">'[2]Time series'!#REF!</definedName>
    <definedName name="__123Graph_EBERLGRAP" localSheetId="32" hidden="1">'[2]Time series'!#REF!</definedName>
    <definedName name="__123Graph_EBERLGRAP" localSheetId="12" hidden="1">'[2]Time series'!#REF!</definedName>
    <definedName name="__123Graph_EBERLGRAP" localSheetId="14" hidden="1">'[2]Time series'!#REF!</definedName>
    <definedName name="__123Graph_EBERLGRAP" localSheetId="15" hidden="1">'[1]Time series'!#REF!</definedName>
    <definedName name="__123Graph_EBERLGRAP" localSheetId="16" hidden="1">'[2]Time series'!#REF!</definedName>
    <definedName name="__123Graph_EBERLGRAP" localSheetId="19" hidden="1">'[2]Time series'!#REF!</definedName>
    <definedName name="__123Graph_EBERLGRAP" localSheetId="29" hidden="1">'[2]Time series'!#REF!</definedName>
    <definedName name="__123Graph_EBERLGRAP" localSheetId="30" hidden="1">'[2]Time series'!#REF!</definedName>
    <definedName name="__123Graph_EBERLGRAP" hidden="1">'[2]Time series'!#REF!</definedName>
    <definedName name="__123Graph_ECONVERG1" localSheetId="20" hidden="1">'[2]Time series'!#REF!</definedName>
    <definedName name="__123Graph_ECONVERG1" localSheetId="26" hidden="1">'[2]Time series'!#REF!</definedName>
    <definedName name="__123Graph_ECONVERG1" localSheetId="32" hidden="1">'[2]Time series'!#REF!</definedName>
    <definedName name="__123Graph_ECONVERG1" localSheetId="12" hidden="1">'[2]Time series'!#REF!</definedName>
    <definedName name="__123Graph_ECONVERG1" localSheetId="14" hidden="1">'[2]Time series'!#REF!</definedName>
    <definedName name="__123Graph_ECONVERG1" localSheetId="15" hidden="1">'[1]Time series'!#REF!</definedName>
    <definedName name="__123Graph_ECONVERG1" localSheetId="16" hidden="1">'[2]Time series'!#REF!</definedName>
    <definedName name="__123Graph_ECONVERG1" localSheetId="19" hidden="1">'[2]Time series'!#REF!</definedName>
    <definedName name="__123Graph_ECONVERG1" localSheetId="29" hidden="1">'[2]Time series'!#REF!</definedName>
    <definedName name="__123Graph_ECONVERG1" localSheetId="30" hidden="1">'[2]Time series'!#REF!</definedName>
    <definedName name="__123Graph_ECONVERG1" hidden="1">'[2]Time series'!#REF!</definedName>
    <definedName name="__123Graph_EGRAPH41" localSheetId="20" hidden="1">'[2]Time series'!#REF!</definedName>
    <definedName name="__123Graph_EGRAPH41" localSheetId="26" hidden="1">'[2]Time series'!#REF!</definedName>
    <definedName name="__123Graph_EGRAPH41" localSheetId="32" hidden="1">'[2]Time series'!#REF!</definedName>
    <definedName name="__123Graph_EGRAPH41" localSheetId="12" hidden="1">'[2]Time series'!#REF!</definedName>
    <definedName name="__123Graph_EGRAPH41" localSheetId="14" hidden="1">'[2]Time series'!#REF!</definedName>
    <definedName name="__123Graph_EGRAPH41" localSheetId="15" hidden="1">'[1]Time series'!#REF!</definedName>
    <definedName name="__123Graph_EGRAPH41" localSheetId="16" hidden="1">'[2]Time series'!#REF!</definedName>
    <definedName name="__123Graph_EGRAPH41" localSheetId="19" hidden="1">'[2]Time series'!#REF!</definedName>
    <definedName name="__123Graph_EGRAPH41" localSheetId="29" hidden="1">'[2]Time series'!#REF!</definedName>
    <definedName name="__123Graph_EGRAPH41" localSheetId="30" hidden="1">'[2]Time series'!#REF!</definedName>
    <definedName name="__123Graph_EGRAPH41" hidden="1">'[2]Time series'!#REF!</definedName>
    <definedName name="__123Graph_EPERIA" localSheetId="20" hidden="1">'[2]Time series'!#REF!</definedName>
    <definedName name="__123Graph_EPERIA" localSheetId="26" hidden="1">'[2]Time series'!#REF!</definedName>
    <definedName name="__123Graph_EPERIA" localSheetId="32" hidden="1">'[2]Time series'!#REF!</definedName>
    <definedName name="__123Graph_EPERIA" localSheetId="12" hidden="1">'[2]Time series'!#REF!</definedName>
    <definedName name="__123Graph_EPERIA" localSheetId="14" hidden="1">'[2]Time series'!#REF!</definedName>
    <definedName name="__123Graph_EPERIA" localSheetId="15" hidden="1">'[1]Time series'!#REF!</definedName>
    <definedName name="__123Graph_EPERIA" localSheetId="16" hidden="1">'[2]Time series'!#REF!</definedName>
    <definedName name="__123Graph_EPERIA" localSheetId="19" hidden="1">'[2]Time series'!#REF!</definedName>
    <definedName name="__123Graph_EPERIA" localSheetId="29" hidden="1">'[2]Time series'!#REF!</definedName>
    <definedName name="__123Graph_EPERIA" localSheetId="30" hidden="1">'[2]Time series'!#REF!</definedName>
    <definedName name="__123Graph_EPERIA" hidden="1">'[2]Time series'!#REF!</definedName>
    <definedName name="__123Graph_EPRODABSC" localSheetId="20" hidden="1">'[2]Time series'!#REF!</definedName>
    <definedName name="__123Graph_EPRODABSC" localSheetId="26" hidden="1">'[2]Time series'!#REF!</definedName>
    <definedName name="__123Graph_EPRODABSC" localSheetId="32" hidden="1">'[2]Time series'!#REF!</definedName>
    <definedName name="__123Graph_EPRODABSC" localSheetId="12" hidden="1">'[2]Time series'!#REF!</definedName>
    <definedName name="__123Graph_EPRODABSC" localSheetId="14" hidden="1">'[2]Time series'!#REF!</definedName>
    <definedName name="__123Graph_EPRODABSC" localSheetId="15" hidden="1">'[1]Time series'!#REF!</definedName>
    <definedName name="__123Graph_EPRODABSC" localSheetId="16" hidden="1">'[2]Time series'!#REF!</definedName>
    <definedName name="__123Graph_EPRODABSC" localSheetId="19" hidden="1">'[2]Time series'!#REF!</definedName>
    <definedName name="__123Graph_EPRODABSC" localSheetId="29" hidden="1">'[2]Time series'!#REF!</definedName>
    <definedName name="__123Graph_EPRODABSC" localSheetId="30" hidden="1">'[2]Time series'!#REF!</definedName>
    <definedName name="__123Graph_EPRODABSC" hidden="1">'[2]Time series'!#REF!</definedName>
    <definedName name="__123Graph_F" localSheetId="20" hidden="1">[3]A11!#REF!</definedName>
    <definedName name="__123Graph_F" localSheetId="26" hidden="1">[3]A11!#REF!</definedName>
    <definedName name="__123Graph_F" localSheetId="32" hidden="1">[3]A11!#REF!</definedName>
    <definedName name="__123Graph_F" localSheetId="12" hidden="1">[3]A11!#REF!</definedName>
    <definedName name="__123Graph_F" localSheetId="14" hidden="1">[3]A11!#REF!</definedName>
    <definedName name="__123Graph_F" localSheetId="15" hidden="1">[4]A11!#REF!</definedName>
    <definedName name="__123Graph_F" localSheetId="16" hidden="1">[3]A11!#REF!</definedName>
    <definedName name="__123Graph_F" localSheetId="19" hidden="1">[3]A11!#REF!</definedName>
    <definedName name="__123Graph_F" localSheetId="29" hidden="1">[3]A11!#REF!</definedName>
    <definedName name="__123Graph_F" localSheetId="30" hidden="1">[3]A11!#REF!</definedName>
    <definedName name="__123Graph_F" hidden="1">[3]A11!#REF!</definedName>
    <definedName name="__123Graph_FBERLGRAP" localSheetId="20" hidden="1">'[2]Time series'!#REF!</definedName>
    <definedName name="__123Graph_FBERLGRAP" localSheetId="26" hidden="1">'[2]Time series'!#REF!</definedName>
    <definedName name="__123Graph_FBERLGRAP" localSheetId="32" hidden="1">'[2]Time series'!#REF!</definedName>
    <definedName name="__123Graph_FBERLGRAP" localSheetId="12" hidden="1">'[2]Time series'!#REF!</definedName>
    <definedName name="__123Graph_FBERLGRAP" localSheetId="14" hidden="1">'[2]Time series'!#REF!</definedName>
    <definedName name="__123Graph_FBERLGRAP" localSheetId="15" hidden="1">'[1]Time series'!#REF!</definedName>
    <definedName name="__123Graph_FBERLGRAP" localSheetId="16" hidden="1">'[2]Time series'!#REF!</definedName>
    <definedName name="__123Graph_FBERLGRAP" localSheetId="19" hidden="1">'[2]Time series'!#REF!</definedName>
    <definedName name="__123Graph_FBERLGRAP" localSheetId="29" hidden="1">'[2]Time series'!#REF!</definedName>
    <definedName name="__123Graph_FBERLGRAP" localSheetId="30" hidden="1">'[2]Time series'!#REF!</definedName>
    <definedName name="__123Graph_FBERLGRAP" hidden="1">'[2]Time series'!#REF!</definedName>
    <definedName name="__123Graph_FGRAPH41" localSheetId="20" hidden="1">'[2]Time series'!#REF!</definedName>
    <definedName name="__123Graph_FGRAPH41" localSheetId="26" hidden="1">'[2]Time series'!#REF!</definedName>
    <definedName name="__123Graph_FGRAPH41" localSheetId="32" hidden="1">'[2]Time series'!#REF!</definedName>
    <definedName name="__123Graph_FGRAPH41" localSheetId="12" hidden="1">'[2]Time series'!#REF!</definedName>
    <definedName name="__123Graph_FGRAPH41" localSheetId="14" hidden="1">'[2]Time series'!#REF!</definedName>
    <definedName name="__123Graph_FGRAPH41" localSheetId="15" hidden="1">'[1]Time series'!#REF!</definedName>
    <definedName name="__123Graph_FGRAPH41" localSheetId="16" hidden="1">'[2]Time series'!#REF!</definedName>
    <definedName name="__123Graph_FGRAPH41" localSheetId="19" hidden="1">'[2]Time series'!#REF!</definedName>
    <definedName name="__123Graph_FGRAPH41" localSheetId="29" hidden="1">'[2]Time series'!#REF!</definedName>
    <definedName name="__123Graph_FGRAPH41" localSheetId="30" hidden="1">'[2]Time series'!#REF!</definedName>
    <definedName name="__123Graph_FGRAPH41" hidden="1">'[2]Time series'!#REF!</definedName>
    <definedName name="__123Graph_FPRODABSC" localSheetId="20" hidden="1">'[2]Time series'!#REF!</definedName>
    <definedName name="__123Graph_FPRODABSC" localSheetId="26" hidden="1">'[2]Time series'!#REF!</definedName>
    <definedName name="__123Graph_FPRODABSC" localSheetId="32" hidden="1">'[2]Time series'!#REF!</definedName>
    <definedName name="__123Graph_FPRODABSC" localSheetId="12" hidden="1">'[2]Time series'!#REF!</definedName>
    <definedName name="__123Graph_FPRODABSC" localSheetId="14" hidden="1">'[2]Time series'!#REF!</definedName>
    <definedName name="__123Graph_FPRODABSC" localSheetId="15" hidden="1">'[1]Time series'!#REF!</definedName>
    <definedName name="__123Graph_FPRODABSC" localSheetId="16" hidden="1">'[2]Time series'!#REF!</definedName>
    <definedName name="__123Graph_FPRODABSC" localSheetId="19" hidden="1">'[2]Time series'!#REF!</definedName>
    <definedName name="__123Graph_FPRODABSC" localSheetId="29" hidden="1">'[2]Time series'!#REF!</definedName>
    <definedName name="__123Graph_FPRODABSC" localSheetId="30" hidden="1">'[2]Time series'!#REF!</definedName>
    <definedName name="__123Graph_FPRODABSC" hidden="1">'[2]Time series'!#REF!</definedName>
    <definedName name="_1__123Graph_ADEV_EMPL" localSheetId="20" hidden="1">'[5]Time series'!#REF!</definedName>
    <definedName name="_1__123Graph_ADEV_EMPL" localSheetId="26" hidden="1">'[5]Time series'!#REF!</definedName>
    <definedName name="_1__123Graph_ADEV_EMPL" localSheetId="32" hidden="1">'[5]Time series'!#REF!</definedName>
    <definedName name="_1__123Graph_ADEV_EMPL" localSheetId="12" hidden="1">'[5]Time series'!#REF!</definedName>
    <definedName name="_1__123Graph_ADEV_EMPL" localSheetId="14" hidden="1">'[5]Time series'!#REF!</definedName>
    <definedName name="_1__123Graph_ADEV_EMPL" localSheetId="15" hidden="1">'[6]Time series'!#REF!</definedName>
    <definedName name="_1__123Graph_ADEV_EMPL" localSheetId="16" hidden="1">'[5]Time series'!#REF!</definedName>
    <definedName name="_1__123Graph_ADEV_EMPL" localSheetId="19" hidden="1">'[5]Time series'!#REF!</definedName>
    <definedName name="_1__123Graph_ADEV_EMPL" localSheetId="29" hidden="1">'[5]Time series'!#REF!</definedName>
    <definedName name="_1__123Graph_ADEV_EMPL" localSheetId="30" hidden="1">'[5]Time series'!#REF!</definedName>
    <definedName name="_1__123Graph_ADEV_EMPL" hidden="1">'[5]Time series'!#REF!</definedName>
    <definedName name="_102__123Graph_C_CURRENT_7" localSheetId="20" hidden="1">[3]A11!#REF!</definedName>
    <definedName name="_102__123Graph_C_CURRENT_7" localSheetId="26" hidden="1">[3]A11!#REF!</definedName>
    <definedName name="_102__123Graph_C_CURRENT_7" localSheetId="32" hidden="1">[3]A11!#REF!</definedName>
    <definedName name="_102__123Graph_C_CURRENT_7" localSheetId="12" hidden="1">[3]A11!#REF!</definedName>
    <definedName name="_102__123Graph_C_CURRENT_7" localSheetId="14" hidden="1">[3]A11!#REF!</definedName>
    <definedName name="_102__123Graph_C_CURRENT_7" localSheetId="15" hidden="1">[4]A11!#REF!</definedName>
    <definedName name="_102__123Graph_C_CURRENT_7" localSheetId="16" hidden="1">[3]A11!#REF!</definedName>
    <definedName name="_102__123Graph_C_CURRENT_7" localSheetId="19" hidden="1">[3]A11!#REF!</definedName>
    <definedName name="_102__123Graph_C_CURRENT_7" localSheetId="29" hidden="1">[3]A11!#REF!</definedName>
    <definedName name="_102__123Graph_C_CURRENT_7" localSheetId="30" hidden="1">[3]A11!#REF!</definedName>
    <definedName name="_102__123Graph_C_CURRENT_7" hidden="1">[3]A11!#REF!</definedName>
    <definedName name="_105__123Graph_C_CURRENT_8" localSheetId="20" hidden="1">[3]A11!#REF!</definedName>
    <definedName name="_105__123Graph_C_CURRENT_8" localSheetId="26" hidden="1">[3]A11!#REF!</definedName>
    <definedName name="_105__123Graph_C_CURRENT_8" localSheetId="32" hidden="1">[3]A11!#REF!</definedName>
    <definedName name="_105__123Graph_C_CURRENT_8" localSheetId="12" hidden="1">[3]A11!#REF!</definedName>
    <definedName name="_105__123Graph_C_CURRENT_8" localSheetId="14" hidden="1">[3]A11!#REF!</definedName>
    <definedName name="_105__123Graph_C_CURRENT_8" localSheetId="15" hidden="1">[4]A11!#REF!</definedName>
    <definedName name="_105__123Graph_C_CURRENT_8" localSheetId="16" hidden="1">[3]A11!#REF!</definedName>
    <definedName name="_105__123Graph_C_CURRENT_8" localSheetId="19" hidden="1">[3]A11!#REF!</definedName>
    <definedName name="_105__123Graph_C_CURRENT_8" localSheetId="29" hidden="1">[3]A11!#REF!</definedName>
    <definedName name="_105__123Graph_C_CURRENT_8" localSheetId="30" hidden="1">[3]A11!#REF!</definedName>
    <definedName name="_105__123Graph_C_CURRENT_8" hidden="1">[3]A11!#REF!</definedName>
    <definedName name="_108__123Graph_C_CURRENT_9" localSheetId="20" hidden="1">[3]A11!#REF!</definedName>
    <definedName name="_108__123Graph_C_CURRENT_9" localSheetId="26" hidden="1">[3]A11!#REF!</definedName>
    <definedName name="_108__123Graph_C_CURRENT_9" localSheetId="32" hidden="1">[3]A11!#REF!</definedName>
    <definedName name="_108__123Graph_C_CURRENT_9" localSheetId="12" hidden="1">[3]A11!#REF!</definedName>
    <definedName name="_108__123Graph_C_CURRENT_9" localSheetId="14" hidden="1">[3]A11!#REF!</definedName>
    <definedName name="_108__123Graph_C_CURRENT_9" localSheetId="15" hidden="1">[4]A11!#REF!</definedName>
    <definedName name="_108__123Graph_C_CURRENT_9" localSheetId="16" hidden="1">[3]A11!#REF!</definedName>
    <definedName name="_108__123Graph_C_CURRENT_9" localSheetId="19" hidden="1">[3]A11!#REF!</definedName>
    <definedName name="_108__123Graph_C_CURRENT_9" localSheetId="29" hidden="1">[3]A11!#REF!</definedName>
    <definedName name="_108__123Graph_C_CURRENT_9" localSheetId="30" hidden="1">[3]A11!#REF!</definedName>
    <definedName name="_108__123Graph_C_CURRENT_9" hidden="1">[3]A11!#REF!</definedName>
    <definedName name="_111__123Graph_CDEV_EMPL" localSheetId="20" hidden="1">'[2]Time series'!#REF!</definedName>
    <definedName name="_111__123Graph_CDEV_EMPL" localSheetId="26" hidden="1">'[2]Time series'!#REF!</definedName>
    <definedName name="_111__123Graph_CDEV_EMPL" localSheetId="32" hidden="1">'[2]Time series'!#REF!</definedName>
    <definedName name="_111__123Graph_CDEV_EMPL" localSheetId="12" hidden="1">'[2]Time series'!#REF!</definedName>
    <definedName name="_111__123Graph_CDEV_EMPL" localSheetId="14" hidden="1">'[2]Time series'!#REF!</definedName>
    <definedName name="_111__123Graph_CDEV_EMPL" localSheetId="15" hidden="1">'[1]Time series'!#REF!</definedName>
    <definedName name="_111__123Graph_CDEV_EMPL" localSheetId="16" hidden="1">'[2]Time series'!#REF!</definedName>
    <definedName name="_111__123Graph_CDEV_EMPL" localSheetId="19" hidden="1">'[2]Time series'!#REF!</definedName>
    <definedName name="_111__123Graph_CDEV_EMPL" localSheetId="29" hidden="1">'[2]Time series'!#REF!</definedName>
    <definedName name="_111__123Graph_CDEV_EMPL" localSheetId="30" hidden="1">'[2]Time series'!#REF!</definedName>
    <definedName name="_111__123Graph_CDEV_EMPL" hidden="1">'[2]Time series'!#REF!</definedName>
    <definedName name="_114__123Graph_CSWE_EMPL" localSheetId="20" hidden="1">'[2]Time series'!#REF!</definedName>
    <definedName name="_114__123Graph_CSWE_EMPL" localSheetId="26" hidden="1">'[2]Time series'!#REF!</definedName>
    <definedName name="_114__123Graph_CSWE_EMPL" localSheetId="32" hidden="1">'[2]Time series'!#REF!</definedName>
    <definedName name="_114__123Graph_CSWE_EMPL" localSheetId="12" hidden="1">'[2]Time series'!#REF!</definedName>
    <definedName name="_114__123Graph_CSWE_EMPL" localSheetId="14" hidden="1">'[2]Time series'!#REF!</definedName>
    <definedName name="_114__123Graph_CSWE_EMPL" localSheetId="15" hidden="1">'[1]Time series'!#REF!</definedName>
    <definedName name="_114__123Graph_CSWE_EMPL" localSheetId="16" hidden="1">'[2]Time series'!#REF!</definedName>
    <definedName name="_114__123Graph_CSWE_EMPL" localSheetId="19" hidden="1">'[2]Time series'!#REF!</definedName>
    <definedName name="_114__123Graph_CSWE_EMPL" localSheetId="29" hidden="1">'[2]Time series'!#REF!</definedName>
    <definedName name="_114__123Graph_CSWE_EMPL" localSheetId="30" hidden="1">'[2]Time series'!#REF!</definedName>
    <definedName name="_114__123Graph_CSWE_EMPL" hidden="1">'[2]Time series'!#REF!</definedName>
    <definedName name="_117__123Graph_D_CURRENT" localSheetId="20" hidden="1">[3]A11!#REF!</definedName>
    <definedName name="_117__123Graph_D_CURRENT" localSheetId="26" hidden="1">[3]A11!#REF!</definedName>
    <definedName name="_117__123Graph_D_CURRENT" localSheetId="32" hidden="1">[3]A11!#REF!</definedName>
    <definedName name="_117__123Graph_D_CURRENT" localSheetId="12" hidden="1">[3]A11!#REF!</definedName>
    <definedName name="_117__123Graph_D_CURRENT" localSheetId="14" hidden="1">[3]A11!#REF!</definedName>
    <definedName name="_117__123Graph_D_CURRENT" localSheetId="15" hidden="1">[4]A11!#REF!</definedName>
    <definedName name="_117__123Graph_D_CURRENT" localSheetId="16" hidden="1">[3]A11!#REF!</definedName>
    <definedName name="_117__123Graph_D_CURRENT" localSheetId="19" hidden="1">[3]A11!#REF!</definedName>
    <definedName name="_117__123Graph_D_CURRENT" localSheetId="29" hidden="1">[3]A11!#REF!</definedName>
    <definedName name="_117__123Graph_D_CURRENT" localSheetId="30" hidden="1">[3]A11!#REF!</definedName>
    <definedName name="_117__123Graph_D_CURRENT" hidden="1">[3]A11!#REF!</definedName>
    <definedName name="_12__123Graph_A_CURRENT_2" localSheetId="20" hidden="1">[3]A11!#REF!</definedName>
    <definedName name="_12__123Graph_A_CURRENT_2" localSheetId="26" hidden="1">[3]A11!#REF!</definedName>
    <definedName name="_12__123Graph_A_CURRENT_2" localSheetId="32" hidden="1">[3]A11!#REF!</definedName>
    <definedName name="_12__123Graph_A_CURRENT_2" localSheetId="12" hidden="1">[3]A11!#REF!</definedName>
    <definedName name="_12__123Graph_A_CURRENT_2" localSheetId="14" hidden="1">[3]A11!#REF!</definedName>
    <definedName name="_12__123Graph_A_CURRENT_2" localSheetId="15" hidden="1">[4]A11!#REF!</definedName>
    <definedName name="_12__123Graph_A_CURRENT_2" localSheetId="16" hidden="1">[3]A11!#REF!</definedName>
    <definedName name="_12__123Graph_A_CURRENT_2" localSheetId="19" hidden="1">[3]A11!#REF!</definedName>
    <definedName name="_12__123Graph_A_CURRENT_2" localSheetId="29" hidden="1">[3]A11!#REF!</definedName>
    <definedName name="_12__123Graph_A_CURRENT_2" localSheetId="30" hidden="1">[3]A11!#REF!</definedName>
    <definedName name="_12__123Graph_A_CURRENT_2" hidden="1">[3]A11!#REF!</definedName>
    <definedName name="_120__123Graph_D_CURRENT_1" localSheetId="20" hidden="1">[3]A11!#REF!</definedName>
    <definedName name="_120__123Graph_D_CURRENT_1" localSheetId="26" hidden="1">[3]A11!#REF!</definedName>
    <definedName name="_120__123Graph_D_CURRENT_1" localSheetId="32" hidden="1">[3]A11!#REF!</definedName>
    <definedName name="_120__123Graph_D_CURRENT_1" localSheetId="12" hidden="1">[3]A11!#REF!</definedName>
    <definedName name="_120__123Graph_D_CURRENT_1" localSheetId="14" hidden="1">[3]A11!#REF!</definedName>
    <definedName name="_120__123Graph_D_CURRENT_1" localSheetId="15" hidden="1">[4]A11!#REF!</definedName>
    <definedName name="_120__123Graph_D_CURRENT_1" localSheetId="16" hidden="1">[3]A11!#REF!</definedName>
    <definedName name="_120__123Graph_D_CURRENT_1" localSheetId="19" hidden="1">[3]A11!#REF!</definedName>
    <definedName name="_120__123Graph_D_CURRENT_1" localSheetId="29" hidden="1">[3]A11!#REF!</definedName>
    <definedName name="_120__123Graph_D_CURRENT_1" localSheetId="30" hidden="1">[3]A11!#REF!</definedName>
    <definedName name="_120__123Graph_D_CURRENT_1" hidden="1">[3]A11!#REF!</definedName>
    <definedName name="_123__123Graph_D_CURRENT_10" localSheetId="20" hidden="1">[3]A11!#REF!</definedName>
    <definedName name="_123__123Graph_D_CURRENT_10" localSheetId="26" hidden="1">[3]A11!#REF!</definedName>
    <definedName name="_123__123Graph_D_CURRENT_10" localSheetId="32" hidden="1">[3]A11!#REF!</definedName>
    <definedName name="_123__123Graph_D_CURRENT_10" localSheetId="12" hidden="1">[3]A11!#REF!</definedName>
    <definedName name="_123__123Graph_D_CURRENT_10" localSheetId="14" hidden="1">[3]A11!#REF!</definedName>
    <definedName name="_123__123Graph_D_CURRENT_10" localSheetId="15" hidden="1">[4]A11!#REF!</definedName>
    <definedName name="_123__123Graph_D_CURRENT_10" localSheetId="16" hidden="1">[3]A11!#REF!</definedName>
    <definedName name="_123__123Graph_D_CURRENT_10" localSheetId="19" hidden="1">[3]A11!#REF!</definedName>
    <definedName name="_123__123Graph_D_CURRENT_10" localSheetId="29" hidden="1">[3]A11!#REF!</definedName>
    <definedName name="_123__123Graph_D_CURRENT_10" localSheetId="30" hidden="1">[3]A11!#REF!</definedName>
    <definedName name="_123__123Graph_D_CURRENT_10" hidden="1">[3]A11!#REF!</definedName>
    <definedName name="_126__123Graph_D_CURRENT_2" localSheetId="20" hidden="1">[3]A11!#REF!</definedName>
    <definedName name="_126__123Graph_D_CURRENT_2" localSheetId="26" hidden="1">[3]A11!#REF!</definedName>
    <definedName name="_126__123Graph_D_CURRENT_2" localSheetId="32" hidden="1">[3]A11!#REF!</definedName>
    <definedName name="_126__123Graph_D_CURRENT_2" localSheetId="12" hidden="1">[3]A11!#REF!</definedName>
    <definedName name="_126__123Graph_D_CURRENT_2" localSheetId="14" hidden="1">[3]A11!#REF!</definedName>
    <definedName name="_126__123Graph_D_CURRENT_2" localSheetId="15" hidden="1">[4]A11!#REF!</definedName>
    <definedName name="_126__123Graph_D_CURRENT_2" localSheetId="16" hidden="1">[3]A11!#REF!</definedName>
    <definedName name="_126__123Graph_D_CURRENT_2" localSheetId="19" hidden="1">[3]A11!#REF!</definedName>
    <definedName name="_126__123Graph_D_CURRENT_2" localSheetId="29" hidden="1">[3]A11!#REF!</definedName>
    <definedName name="_126__123Graph_D_CURRENT_2" localSheetId="30" hidden="1">[3]A11!#REF!</definedName>
    <definedName name="_126__123Graph_D_CURRENT_2" hidden="1">[3]A11!#REF!</definedName>
    <definedName name="_129__123Graph_D_CURRENT_3" localSheetId="20" hidden="1">[3]A11!#REF!</definedName>
    <definedName name="_129__123Graph_D_CURRENT_3" localSheetId="26" hidden="1">[3]A11!#REF!</definedName>
    <definedName name="_129__123Graph_D_CURRENT_3" localSheetId="32" hidden="1">[3]A11!#REF!</definedName>
    <definedName name="_129__123Graph_D_CURRENT_3" localSheetId="12" hidden="1">[3]A11!#REF!</definedName>
    <definedName name="_129__123Graph_D_CURRENT_3" localSheetId="14" hidden="1">[3]A11!#REF!</definedName>
    <definedName name="_129__123Graph_D_CURRENT_3" localSheetId="15" hidden="1">[4]A11!#REF!</definedName>
    <definedName name="_129__123Graph_D_CURRENT_3" localSheetId="16" hidden="1">[3]A11!#REF!</definedName>
    <definedName name="_129__123Graph_D_CURRENT_3" localSheetId="19" hidden="1">[3]A11!#REF!</definedName>
    <definedName name="_129__123Graph_D_CURRENT_3" localSheetId="29" hidden="1">[3]A11!#REF!</definedName>
    <definedName name="_129__123Graph_D_CURRENT_3" localSheetId="30" hidden="1">[3]A11!#REF!</definedName>
    <definedName name="_129__123Graph_D_CURRENT_3" hidden="1">[3]A11!#REF!</definedName>
    <definedName name="_132__123Graph_D_CURRENT_4" localSheetId="20" hidden="1">[3]A11!#REF!</definedName>
    <definedName name="_132__123Graph_D_CURRENT_4" localSheetId="26" hidden="1">[3]A11!#REF!</definedName>
    <definedName name="_132__123Graph_D_CURRENT_4" localSheetId="32" hidden="1">[3]A11!#REF!</definedName>
    <definedName name="_132__123Graph_D_CURRENT_4" localSheetId="12" hidden="1">[3]A11!#REF!</definedName>
    <definedName name="_132__123Graph_D_CURRENT_4" localSheetId="14" hidden="1">[3]A11!#REF!</definedName>
    <definedName name="_132__123Graph_D_CURRENT_4" localSheetId="15" hidden="1">[4]A11!#REF!</definedName>
    <definedName name="_132__123Graph_D_CURRENT_4" localSheetId="16" hidden="1">[3]A11!#REF!</definedName>
    <definedName name="_132__123Graph_D_CURRENT_4" localSheetId="19" hidden="1">[3]A11!#REF!</definedName>
    <definedName name="_132__123Graph_D_CURRENT_4" localSheetId="29" hidden="1">[3]A11!#REF!</definedName>
    <definedName name="_132__123Graph_D_CURRENT_4" localSheetId="30" hidden="1">[3]A11!#REF!</definedName>
    <definedName name="_132__123Graph_D_CURRENT_4" hidden="1">[3]A11!#REF!</definedName>
    <definedName name="_135__123Graph_D_CURRENT_5" localSheetId="20" hidden="1">[3]A11!#REF!</definedName>
    <definedName name="_135__123Graph_D_CURRENT_5" localSheetId="26" hidden="1">[3]A11!#REF!</definedName>
    <definedName name="_135__123Graph_D_CURRENT_5" localSheetId="32" hidden="1">[3]A11!#REF!</definedName>
    <definedName name="_135__123Graph_D_CURRENT_5" localSheetId="12" hidden="1">[3]A11!#REF!</definedName>
    <definedName name="_135__123Graph_D_CURRENT_5" localSheetId="14" hidden="1">[3]A11!#REF!</definedName>
    <definedName name="_135__123Graph_D_CURRENT_5" localSheetId="15" hidden="1">[4]A11!#REF!</definedName>
    <definedName name="_135__123Graph_D_CURRENT_5" localSheetId="16" hidden="1">[3]A11!#REF!</definedName>
    <definedName name="_135__123Graph_D_CURRENT_5" localSheetId="19" hidden="1">[3]A11!#REF!</definedName>
    <definedName name="_135__123Graph_D_CURRENT_5" localSheetId="29" hidden="1">[3]A11!#REF!</definedName>
    <definedName name="_135__123Graph_D_CURRENT_5" localSheetId="30" hidden="1">[3]A11!#REF!</definedName>
    <definedName name="_135__123Graph_D_CURRENT_5" hidden="1">[3]A11!#REF!</definedName>
    <definedName name="_138__123Graph_D_CURRENT_6" localSheetId="20" hidden="1">[3]A11!#REF!</definedName>
    <definedName name="_138__123Graph_D_CURRENT_6" localSheetId="26" hidden="1">[3]A11!#REF!</definedName>
    <definedName name="_138__123Graph_D_CURRENT_6" localSheetId="32" hidden="1">[3]A11!#REF!</definedName>
    <definedName name="_138__123Graph_D_CURRENT_6" localSheetId="12" hidden="1">[3]A11!#REF!</definedName>
    <definedName name="_138__123Graph_D_CURRENT_6" localSheetId="14" hidden="1">[3]A11!#REF!</definedName>
    <definedName name="_138__123Graph_D_CURRENT_6" localSheetId="15" hidden="1">[4]A11!#REF!</definedName>
    <definedName name="_138__123Graph_D_CURRENT_6" localSheetId="16" hidden="1">[3]A11!#REF!</definedName>
    <definedName name="_138__123Graph_D_CURRENT_6" localSheetId="19" hidden="1">[3]A11!#REF!</definedName>
    <definedName name="_138__123Graph_D_CURRENT_6" localSheetId="29" hidden="1">[3]A11!#REF!</definedName>
    <definedName name="_138__123Graph_D_CURRENT_6" localSheetId="30" hidden="1">[3]A11!#REF!</definedName>
    <definedName name="_138__123Graph_D_CURRENT_6" hidden="1">[3]A11!#REF!</definedName>
    <definedName name="_141__123Graph_D_CURRENT_7" localSheetId="20" hidden="1">[3]A11!#REF!</definedName>
    <definedName name="_141__123Graph_D_CURRENT_7" localSheetId="26" hidden="1">[3]A11!#REF!</definedName>
    <definedName name="_141__123Graph_D_CURRENT_7" localSheetId="32" hidden="1">[3]A11!#REF!</definedName>
    <definedName name="_141__123Graph_D_CURRENT_7" localSheetId="12" hidden="1">[3]A11!#REF!</definedName>
    <definedName name="_141__123Graph_D_CURRENT_7" localSheetId="14" hidden="1">[3]A11!#REF!</definedName>
    <definedName name="_141__123Graph_D_CURRENT_7" localSheetId="15" hidden="1">[4]A11!#REF!</definedName>
    <definedName name="_141__123Graph_D_CURRENT_7" localSheetId="16" hidden="1">[3]A11!#REF!</definedName>
    <definedName name="_141__123Graph_D_CURRENT_7" localSheetId="19" hidden="1">[3]A11!#REF!</definedName>
    <definedName name="_141__123Graph_D_CURRENT_7" localSheetId="29" hidden="1">[3]A11!#REF!</definedName>
    <definedName name="_141__123Graph_D_CURRENT_7" localSheetId="30" hidden="1">[3]A11!#REF!</definedName>
    <definedName name="_141__123Graph_D_CURRENT_7" hidden="1">[3]A11!#REF!</definedName>
    <definedName name="_144__123Graph_D_CURRENT_8" localSheetId="20" hidden="1">[3]A11!#REF!</definedName>
    <definedName name="_144__123Graph_D_CURRENT_8" localSheetId="26" hidden="1">[3]A11!#REF!</definedName>
    <definedName name="_144__123Graph_D_CURRENT_8" localSheetId="32" hidden="1">[3]A11!#REF!</definedName>
    <definedName name="_144__123Graph_D_CURRENT_8" localSheetId="12" hidden="1">[3]A11!#REF!</definedName>
    <definedName name="_144__123Graph_D_CURRENT_8" localSheetId="14" hidden="1">[3]A11!#REF!</definedName>
    <definedName name="_144__123Graph_D_CURRENT_8" localSheetId="15" hidden="1">[4]A11!#REF!</definedName>
    <definedName name="_144__123Graph_D_CURRENT_8" localSheetId="16" hidden="1">[3]A11!#REF!</definedName>
    <definedName name="_144__123Graph_D_CURRENT_8" localSheetId="19" hidden="1">[3]A11!#REF!</definedName>
    <definedName name="_144__123Graph_D_CURRENT_8" localSheetId="29" hidden="1">[3]A11!#REF!</definedName>
    <definedName name="_144__123Graph_D_CURRENT_8" localSheetId="30" hidden="1">[3]A11!#REF!</definedName>
    <definedName name="_144__123Graph_D_CURRENT_8" hidden="1">[3]A11!#REF!</definedName>
    <definedName name="_147__123Graph_D_CURRENT_9" localSheetId="20" hidden="1">[3]A11!#REF!</definedName>
    <definedName name="_147__123Graph_D_CURRENT_9" localSheetId="26" hidden="1">[3]A11!#REF!</definedName>
    <definedName name="_147__123Graph_D_CURRENT_9" localSheetId="32" hidden="1">[3]A11!#REF!</definedName>
    <definedName name="_147__123Graph_D_CURRENT_9" localSheetId="12" hidden="1">[3]A11!#REF!</definedName>
    <definedName name="_147__123Graph_D_CURRENT_9" localSheetId="14" hidden="1">[3]A11!#REF!</definedName>
    <definedName name="_147__123Graph_D_CURRENT_9" localSheetId="15" hidden="1">[4]A11!#REF!</definedName>
    <definedName name="_147__123Graph_D_CURRENT_9" localSheetId="16" hidden="1">[3]A11!#REF!</definedName>
    <definedName name="_147__123Graph_D_CURRENT_9" localSheetId="19" hidden="1">[3]A11!#REF!</definedName>
    <definedName name="_147__123Graph_D_CURRENT_9" localSheetId="29" hidden="1">[3]A11!#REF!</definedName>
    <definedName name="_147__123Graph_D_CURRENT_9" localSheetId="30" hidden="1">[3]A11!#REF!</definedName>
    <definedName name="_147__123Graph_D_CURRENT_9" hidden="1">[3]A11!#REF!</definedName>
    <definedName name="_15__123Graph_A_CURRENT_3" localSheetId="20" hidden="1">[3]A11!#REF!</definedName>
    <definedName name="_15__123Graph_A_CURRENT_3" localSheetId="26" hidden="1">[3]A11!#REF!</definedName>
    <definedName name="_15__123Graph_A_CURRENT_3" localSheetId="32" hidden="1">[3]A11!#REF!</definedName>
    <definedName name="_15__123Graph_A_CURRENT_3" localSheetId="12" hidden="1">[3]A11!#REF!</definedName>
    <definedName name="_15__123Graph_A_CURRENT_3" localSheetId="14" hidden="1">[3]A11!#REF!</definedName>
    <definedName name="_15__123Graph_A_CURRENT_3" localSheetId="15" hidden="1">[4]A11!#REF!</definedName>
    <definedName name="_15__123Graph_A_CURRENT_3" localSheetId="16" hidden="1">[3]A11!#REF!</definedName>
    <definedName name="_15__123Graph_A_CURRENT_3" localSheetId="19" hidden="1">[3]A11!#REF!</definedName>
    <definedName name="_15__123Graph_A_CURRENT_3" localSheetId="29" hidden="1">[3]A11!#REF!</definedName>
    <definedName name="_15__123Graph_A_CURRENT_3" localSheetId="30" hidden="1">[3]A11!#REF!</definedName>
    <definedName name="_15__123Graph_A_CURRENT_3" hidden="1">[3]A11!#REF!</definedName>
    <definedName name="_150__123Graph_E_CURRENT" localSheetId="20" hidden="1">[3]A11!#REF!</definedName>
    <definedName name="_150__123Graph_E_CURRENT" localSheetId="26" hidden="1">[3]A11!#REF!</definedName>
    <definedName name="_150__123Graph_E_CURRENT" localSheetId="32" hidden="1">[3]A11!#REF!</definedName>
    <definedName name="_150__123Graph_E_CURRENT" localSheetId="12" hidden="1">[3]A11!#REF!</definedName>
    <definedName name="_150__123Graph_E_CURRENT" localSheetId="14" hidden="1">[3]A11!#REF!</definedName>
    <definedName name="_150__123Graph_E_CURRENT" localSheetId="15" hidden="1">[4]A11!#REF!</definedName>
    <definedName name="_150__123Graph_E_CURRENT" localSheetId="16" hidden="1">[3]A11!#REF!</definedName>
    <definedName name="_150__123Graph_E_CURRENT" localSheetId="19" hidden="1">[3]A11!#REF!</definedName>
    <definedName name="_150__123Graph_E_CURRENT" localSheetId="29" hidden="1">[3]A11!#REF!</definedName>
    <definedName name="_150__123Graph_E_CURRENT" localSheetId="30" hidden="1">[3]A11!#REF!</definedName>
    <definedName name="_150__123Graph_E_CURRENT" hidden="1">[3]A11!#REF!</definedName>
    <definedName name="_153__123Graph_E_CURRENT_1" localSheetId="20" hidden="1">[3]A11!#REF!</definedName>
    <definedName name="_153__123Graph_E_CURRENT_1" localSheetId="26" hidden="1">[3]A11!#REF!</definedName>
    <definedName name="_153__123Graph_E_CURRENT_1" localSheetId="32" hidden="1">[3]A11!#REF!</definedName>
    <definedName name="_153__123Graph_E_CURRENT_1" localSheetId="12" hidden="1">[3]A11!#REF!</definedName>
    <definedName name="_153__123Graph_E_CURRENT_1" localSheetId="14" hidden="1">[3]A11!#REF!</definedName>
    <definedName name="_153__123Graph_E_CURRENT_1" localSheetId="15" hidden="1">[4]A11!#REF!</definedName>
    <definedName name="_153__123Graph_E_CURRENT_1" localSheetId="16" hidden="1">[3]A11!#REF!</definedName>
    <definedName name="_153__123Graph_E_CURRENT_1" localSheetId="19" hidden="1">[3]A11!#REF!</definedName>
    <definedName name="_153__123Graph_E_CURRENT_1" localSheetId="29" hidden="1">[3]A11!#REF!</definedName>
    <definedName name="_153__123Graph_E_CURRENT_1" localSheetId="30" hidden="1">[3]A11!#REF!</definedName>
    <definedName name="_153__123Graph_E_CURRENT_1" hidden="1">[3]A11!#REF!</definedName>
    <definedName name="_156__123Graph_E_CURRENT_10" localSheetId="20" hidden="1">[3]A11!#REF!</definedName>
    <definedName name="_156__123Graph_E_CURRENT_10" localSheetId="26" hidden="1">[3]A11!#REF!</definedName>
    <definedName name="_156__123Graph_E_CURRENT_10" localSheetId="32" hidden="1">[3]A11!#REF!</definedName>
    <definedName name="_156__123Graph_E_CURRENT_10" localSheetId="12" hidden="1">[3]A11!#REF!</definedName>
    <definedName name="_156__123Graph_E_CURRENT_10" localSheetId="14" hidden="1">[3]A11!#REF!</definedName>
    <definedName name="_156__123Graph_E_CURRENT_10" localSheetId="15" hidden="1">[4]A11!#REF!</definedName>
    <definedName name="_156__123Graph_E_CURRENT_10" localSheetId="16" hidden="1">[3]A11!#REF!</definedName>
    <definedName name="_156__123Graph_E_CURRENT_10" localSheetId="19" hidden="1">[3]A11!#REF!</definedName>
    <definedName name="_156__123Graph_E_CURRENT_10" localSheetId="29" hidden="1">[3]A11!#REF!</definedName>
    <definedName name="_156__123Graph_E_CURRENT_10" localSheetId="30" hidden="1">[3]A11!#REF!</definedName>
    <definedName name="_156__123Graph_E_CURRENT_10" hidden="1">[3]A11!#REF!</definedName>
    <definedName name="_159__123Graph_E_CURRENT_2" localSheetId="20" hidden="1">[3]A11!#REF!</definedName>
    <definedName name="_159__123Graph_E_CURRENT_2" localSheetId="26" hidden="1">[3]A11!#REF!</definedName>
    <definedName name="_159__123Graph_E_CURRENT_2" localSheetId="32" hidden="1">[3]A11!#REF!</definedName>
    <definedName name="_159__123Graph_E_CURRENT_2" localSheetId="12" hidden="1">[3]A11!#REF!</definedName>
    <definedName name="_159__123Graph_E_CURRENT_2" localSheetId="14" hidden="1">[3]A11!#REF!</definedName>
    <definedName name="_159__123Graph_E_CURRENT_2" localSheetId="15" hidden="1">[4]A11!#REF!</definedName>
    <definedName name="_159__123Graph_E_CURRENT_2" localSheetId="16" hidden="1">[3]A11!#REF!</definedName>
    <definedName name="_159__123Graph_E_CURRENT_2" localSheetId="19" hidden="1">[3]A11!#REF!</definedName>
    <definedName name="_159__123Graph_E_CURRENT_2" localSheetId="29" hidden="1">[3]A11!#REF!</definedName>
    <definedName name="_159__123Graph_E_CURRENT_2" localSheetId="30" hidden="1">[3]A11!#REF!</definedName>
    <definedName name="_159__123Graph_E_CURRENT_2" hidden="1">[3]A11!#REF!</definedName>
    <definedName name="_162__123Graph_E_CURRENT_3" localSheetId="20" hidden="1">[3]A11!#REF!</definedName>
    <definedName name="_162__123Graph_E_CURRENT_3" localSheetId="26" hidden="1">[3]A11!#REF!</definedName>
    <definedName name="_162__123Graph_E_CURRENT_3" localSheetId="32" hidden="1">[3]A11!#REF!</definedName>
    <definedName name="_162__123Graph_E_CURRENT_3" localSheetId="12" hidden="1">[3]A11!#REF!</definedName>
    <definedName name="_162__123Graph_E_CURRENT_3" localSheetId="14" hidden="1">[3]A11!#REF!</definedName>
    <definedName name="_162__123Graph_E_CURRENT_3" localSheetId="15" hidden="1">[4]A11!#REF!</definedName>
    <definedName name="_162__123Graph_E_CURRENT_3" localSheetId="16" hidden="1">[3]A11!#REF!</definedName>
    <definedName name="_162__123Graph_E_CURRENT_3" localSheetId="19" hidden="1">[3]A11!#REF!</definedName>
    <definedName name="_162__123Graph_E_CURRENT_3" localSheetId="29" hidden="1">[3]A11!#REF!</definedName>
    <definedName name="_162__123Graph_E_CURRENT_3" localSheetId="30" hidden="1">[3]A11!#REF!</definedName>
    <definedName name="_162__123Graph_E_CURRENT_3" hidden="1">[3]A11!#REF!</definedName>
    <definedName name="_165__123Graph_E_CURRENT_4" localSheetId="20" hidden="1">[3]A11!#REF!</definedName>
    <definedName name="_165__123Graph_E_CURRENT_4" localSheetId="26" hidden="1">[3]A11!#REF!</definedName>
    <definedName name="_165__123Graph_E_CURRENT_4" localSheetId="32" hidden="1">[3]A11!#REF!</definedName>
    <definedName name="_165__123Graph_E_CURRENT_4" localSheetId="12" hidden="1">[3]A11!#REF!</definedName>
    <definedName name="_165__123Graph_E_CURRENT_4" localSheetId="14" hidden="1">[3]A11!#REF!</definedName>
    <definedName name="_165__123Graph_E_CURRENT_4" localSheetId="15" hidden="1">[4]A11!#REF!</definedName>
    <definedName name="_165__123Graph_E_CURRENT_4" localSheetId="16" hidden="1">[3]A11!#REF!</definedName>
    <definedName name="_165__123Graph_E_CURRENT_4" localSheetId="19" hidden="1">[3]A11!#REF!</definedName>
    <definedName name="_165__123Graph_E_CURRENT_4" localSheetId="29" hidden="1">[3]A11!#REF!</definedName>
    <definedName name="_165__123Graph_E_CURRENT_4" localSheetId="30" hidden="1">[3]A11!#REF!</definedName>
    <definedName name="_165__123Graph_E_CURRENT_4" hidden="1">[3]A11!#REF!</definedName>
    <definedName name="_168__123Graph_E_CURRENT_5" localSheetId="20" hidden="1">[3]A11!#REF!</definedName>
    <definedName name="_168__123Graph_E_CURRENT_5" localSheetId="26" hidden="1">[3]A11!#REF!</definedName>
    <definedName name="_168__123Graph_E_CURRENT_5" localSheetId="32" hidden="1">[3]A11!#REF!</definedName>
    <definedName name="_168__123Graph_E_CURRENT_5" localSheetId="12" hidden="1">[3]A11!#REF!</definedName>
    <definedName name="_168__123Graph_E_CURRENT_5" localSheetId="14" hidden="1">[3]A11!#REF!</definedName>
    <definedName name="_168__123Graph_E_CURRENT_5" localSheetId="15" hidden="1">[4]A11!#REF!</definedName>
    <definedName name="_168__123Graph_E_CURRENT_5" localSheetId="16" hidden="1">[3]A11!#REF!</definedName>
    <definedName name="_168__123Graph_E_CURRENT_5" localSheetId="19" hidden="1">[3]A11!#REF!</definedName>
    <definedName name="_168__123Graph_E_CURRENT_5" localSheetId="29" hidden="1">[3]A11!#REF!</definedName>
    <definedName name="_168__123Graph_E_CURRENT_5" localSheetId="30" hidden="1">[3]A11!#REF!</definedName>
    <definedName name="_168__123Graph_E_CURRENT_5" hidden="1">[3]A11!#REF!</definedName>
    <definedName name="_171__123Graph_E_CURRENT_6" localSheetId="20" hidden="1">[3]A11!#REF!</definedName>
    <definedName name="_171__123Graph_E_CURRENT_6" localSheetId="26" hidden="1">[3]A11!#REF!</definedName>
    <definedName name="_171__123Graph_E_CURRENT_6" localSheetId="32" hidden="1">[3]A11!#REF!</definedName>
    <definedName name="_171__123Graph_E_CURRENT_6" localSheetId="12" hidden="1">[3]A11!#REF!</definedName>
    <definedName name="_171__123Graph_E_CURRENT_6" localSheetId="14" hidden="1">[3]A11!#REF!</definedName>
    <definedName name="_171__123Graph_E_CURRENT_6" localSheetId="15" hidden="1">[4]A11!#REF!</definedName>
    <definedName name="_171__123Graph_E_CURRENT_6" localSheetId="16" hidden="1">[3]A11!#REF!</definedName>
    <definedName name="_171__123Graph_E_CURRENT_6" localSheetId="19" hidden="1">[3]A11!#REF!</definedName>
    <definedName name="_171__123Graph_E_CURRENT_6" localSheetId="29" hidden="1">[3]A11!#REF!</definedName>
    <definedName name="_171__123Graph_E_CURRENT_6" localSheetId="30" hidden="1">[3]A11!#REF!</definedName>
    <definedName name="_171__123Graph_E_CURRENT_6" hidden="1">[3]A11!#REF!</definedName>
    <definedName name="_174__123Graph_E_CURRENT_7" localSheetId="20" hidden="1">[3]A11!#REF!</definedName>
    <definedName name="_174__123Graph_E_CURRENT_7" localSheetId="26" hidden="1">[3]A11!#REF!</definedName>
    <definedName name="_174__123Graph_E_CURRENT_7" localSheetId="32" hidden="1">[3]A11!#REF!</definedName>
    <definedName name="_174__123Graph_E_CURRENT_7" localSheetId="12" hidden="1">[3]A11!#REF!</definedName>
    <definedName name="_174__123Graph_E_CURRENT_7" localSheetId="14" hidden="1">[3]A11!#REF!</definedName>
    <definedName name="_174__123Graph_E_CURRENT_7" localSheetId="15" hidden="1">[4]A11!#REF!</definedName>
    <definedName name="_174__123Graph_E_CURRENT_7" localSheetId="16" hidden="1">[3]A11!#REF!</definedName>
    <definedName name="_174__123Graph_E_CURRENT_7" localSheetId="19" hidden="1">[3]A11!#REF!</definedName>
    <definedName name="_174__123Graph_E_CURRENT_7" localSheetId="29" hidden="1">[3]A11!#REF!</definedName>
    <definedName name="_174__123Graph_E_CURRENT_7" localSheetId="30" hidden="1">[3]A11!#REF!</definedName>
    <definedName name="_174__123Graph_E_CURRENT_7" hidden="1">[3]A11!#REF!</definedName>
    <definedName name="_177__123Graph_E_CURRENT_8" localSheetId="20" hidden="1">[3]A11!#REF!</definedName>
    <definedName name="_177__123Graph_E_CURRENT_8" localSheetId="26" hidden="1">[3]A11!#REF!</definedName>
    <definedName name="_177__123Graph_E_CURRENT_8" localSheetId="32" hidden="1">[3]A11!#REF!</definedName>
    <definedName name="_177__123Graph_E_CURRENT_8" localSheetId="12" hidden="1">[3]A11!#REF!</definedName>
    <definedName name="_177__123Graph_E_CURRENT_8" localSheetId="14" hidden="1">[3]A11!#REF!</definedName>
    <definedName name="_177__123Graph_E_CURRENT_8" localSheetId="15" hidden="1">[4]A11!#REF!</definedName>
    <definedName name="_177__123Graph_E_CURRENT_8" localSheetId="16" hidden="1">[3]A11!#REF!</definedName>
    <definedName name="_177__123Graph_E_CURRENT_8" localSheetId="19" hidden="1">[3]A11!#REF!</definedName>
    <definedName name="_177__123Graph_E_CURRENT_8" localSheetId="29" hidden="1">[3]A11!#REF!</definedName>
    <definedName name="_177__123Graph_E_CURRENT_8" localSheetId="30" hidden="1">[3]A11!#REF!</definedName>
    <definedName name="_177__123Graph_E_CURRENT_8" hidden="1">[3]A11!#REF!</definedName>
    <definedName name="_18__123Graph_A_CURRENT_4" localSheetId="20" hidden="1">[3]A11!#REF!</definedName>
    <definedName name="_18__123Graph_A_CURRENT_4" localSheetId="26" hidden="1">[3]A11!#REF!</definedName>
    <definedName name="_18__123Graph_A_CURRENT_4" localSheetId="32" hidden="1">[3]A11!#REF!</definedName>
    <definedName name="_18__123Graph_A_CURRENT_4" localSheetId="12" hidden="1">[3]A11!#REF!</definedName>
    <definedName name="_18__123Graph_A_CURRENT_4" localSheetId="14" hidden="1">[3]A11!#REF!</definedName>
    <definedName name="_18__123Graph_A_CURRENT_4" localSheetId="15" hidden="1">[4]A11!#REF!</definedName>
    <definedName name="_18__123Graph_A_CURRENT_4" localSheetId="16" hidden="1">[3]A11!#REF!</definedName>
    <definedName name="_18__123Graph_A_CURRENT_4" localSheetId="19" hidden="1">[3]A11!#REF!</definedName>
    <definedName name="_18__123Graph_A_CURRENT_4" localSheetId="29" hidden="1">[3]A11!#REF!</definedName>
    <definedName name="_18__123Graph_A_CURRENT_4" localSheetId="30" hidden="1">[3]A11!#REF!</definedName>
    <definedName name="_18__123Graph_A_CURRENT_4" hidden="1">[3]A11!#REF!</definedName>
    <definedName name="_180__123Graph_E_CURRENT_9" localSheetId="20" hidden="1">[3]A11!#REF!</definedName>
    <definedName name="_180__123Graph_E_CURRENT_9" localSheetId="26" hidden="1">[3]A11!#REF!</definedName>
    <definedName name="_180__123Graph_E_CURRENT_9" localSheetId="32" hidden="1">[3]A11!#REF!</definedName>
    <definedName name="_180__123Graph_E_CURRENT_9" localSheetId="12" hidden="1">[3]A11!#REF!</definedName>
    <definedName name="_180__123Graph_E_CURRENT_9" localSheetId="14" hidden="1">[3]A11!#REF!</definedName>
    <definedName name="_180__123Graph_E_CURRENT_9" localSheetId="15" hidden="1">[4]A11!#REF!</definedName>
    <definedName name="_180__123Graph_E_CURRENT_9" localSheetId="16" hidden="1">[3]A11!#REF!</definedName>
    <definedName name="_180__123Graph_E_CURRENT_9" localSheetId="19" hidden="1">[3]A11!#REF!</definedName>
    <definedName name="_180__123Graph_E_CURRENT_9" localSheetId="29" hidden="1">[3]A11!#REF!</definedName>
    <definedName name="_180__123Graph_E_CURRENT_9" localSheetId="30" hidden="1">[3]A11!#REF!</definedName>
    <definedName name="_180__123Graph_E_CURRENT_9" hidden="1">[3]A11!#REF!</definedName>
    <definedName name="_183__123Graph_F_CURRENT" localSheetId="20" hidden="1">[3]A11!#REF!</definedName>
    <definedName name="_183__123Graph_F_CURRENT" localSheetId="26" hidden="1">[3]A11!#REF!</definedName>
    <definedName name="_183__123Graph_F_CURRENT" localSheetId="32" hidden="1">[3]A11!#REF!</definedName>
    <definedName name="_183__123Graph_F_CURRENT" localSheetId="12" hidden="1">[3]A11!#REF!</definedName>
    <definedName name="_183__123Graph_F_CURRENT" localSheetId="14" hidden="1">[3]A11!#REF!</definedName>
    <definedName name="_183__123Graph_F_CURRENT" localSheetId="15" hidden="1">[4]A11!#REF!</definedName>
    <definedName name="_183__123Graph_F_CURRENT" localSheetId="16" hidden="1">[3]A11!#REF!</definedName>
    <definedName name="_183__123Graph_F_CURRENT" localSheetId="19" hidden="1">[3]A11!#REF!</definedName>
    <definedName name="_183__123Graph_F_CURRENT" localSheetId="29" hidden="1">[3]A11!#REF!</definedName>
    <definedName name="_183__123Graph_F_CURRENT" localSheetId="30" hidden="1">[3]A11!#REF!</definedName>
    <definedName name="_183__123Graph_F_CURRENT" hidden="1">[3]A11!#REF!</definedName>
    <definedName name="_186__123Graph_F_CURRENT_1" localSheetId="20" hidden="1">[3]A11!#REF!</definedName>
    <definedName name="_186__123Graph_F_CURRENT_1" localSheetId="26" hidden="1">[3]A11!#REF!</definedName>
    <definedName name="_186__123Graph_F_CURRENT_1" localSheetId="32" hidden="1">[3]A11!#REF!</definedName>
    <definedName name="_186__123Graph_F_CURRENT_1" localSheetId="12" hidden="1">[3]A11!#REF!</definedName>
    <definedName name="_186__123Graph_F_CURRENT_1" localSheetId="14" hidden="1">[3]A11!#REF!</definedName>
    <definedName name="_186__123Graph_F_CURRENT_1" localSheetId="15" hidden="1">[4]A11!#REF!</definedName>
    <definedName name="_186__123Graph_F_CURRENT_1" localSheetId="16" hidden="1">[3]A11!#REF!</definedName>
    <definedName name="_186__123Graph_F_CURRENT_1" localSheetId="19" hidden="1">[3]A11!#REF!</definedName>
    <definedName name="_186__123Graph_F_CURRENT_1" localSheetId="29" hidden="1">[3]A11!#REF!</definedName>
    <definedName name="_186__123Graph_F_CURRENT_1" localSheetId="30" hidden="1">[3]A11!#REF!</definedName>
    <definedName name="_186__123Graph_F_CURRENT_1" hidden="1">[3]A11!#REF!</definedName>
    <definedName name="_189__123Graph_F_CURRENT_10" localSheetId="20" hidden="1">[3]A11!#REF!</definedName>
    <definedName name="_189__123Graph_F_CURRENT_10" localSheetId="26" hidden="1">[3]A11!#REF!</definedName>
    <definedName name="_189__123Graph_F_CURRENT_10" localSheetId="32" hidden="1">[3]A11!#REF!</definedName>
    <definedName name="_189__123Graph_F_CURRENT_10" localSheetId="12" hidden="1">[3]A11!#REF!</definedName>
    <definedName name="_189__123Graph_F_CURRENT_10" localSheetId="14" hidden="1">[3]A11!#REF!</definedName>
    <definedName name="_189__123Graph_F_CURRENT_10" localSheetId="15" hidden="1">[4]A11!#REF!</definedName>
    <definedName name="_189__123Graph_F_CURRENT_10" localSheetId="16" hidden="1">[3]A11!#REF!</definedName>
    <definedName name="_189__123Graph_F_CURRENT_10" localSheetId="19" hidden="1">[3]A11!#REF!</definedName>
    <definedName name="_189__123Graph_F_CURRENT_10" localSheetId="29" hidden="1">[3]A11!#REF!</definedName>
    <definedName name="_189__123Graph_F_CURRENT_10" localSheetId="30" hidden="1">[3]A11!#REF!</definedName>
    <definedName name="_189__123Graph_F_CURRENT_10" hidden="1">[3]A11!#REF!</definedName>
    <definedName name="_192__123Graph_F_CURRENT_2" localSheetId="20" hidden="1">[3]A11!#REF!</definedName>
    <definedName name="_192__123Graph_F_CURRENT_2" localSheetId="26" hidden="1">[3]A11!#REF!</definedName>
    <definedName name="_192__123Graph_F_CURRENT_2" localSheetId="32" hidden="1">[3]A11!#REF!</definedName>
    <definedName name="_192__123Graph_F_CURRENT_2" localSheetId="12" hidden="1">[3]A11!#REF!</definedName>
    <definedName name="_192__123Graph_F_CURRENT_2" localSheetId="14" hidden="1">[3]A11!#REF!</definedName>
    <definedName name="_192__123Graph_F_CURRENT_2" localSheetId="15" hidden="1">[4]A11!#REF!</definedName>
    <definedName name="_192__123Graph_F_CURRENT_2" localSheetId="16" hidden="1">[3]A11!#REF!</definedName>
    <definedName name="_192__123Graph_F_CURRENT_2" localSheetId="19" hidden="1">[3]A11!#REF!</definedName>
    <definedName name="_192__123Graph_F_CURRENT_2" localSheetId="29" hidden="1">[3]A11!#REF!</definedName>
    <definedName name="_192__123Graph_F_CURRENT_2" localSheetId="30" hidden="1">[3]A11!#REF!</definedName>
    <definedName name="_192__123Graph_F_CURRENT_2" hidden="1">[3]A11!#REF!</definedName>
    <definedName name="_195__123Graph_F_CURRENT_3" localSheetId="20" hidden="1">[3]A11!#REF!</definedName>
    <definedName name="_195__123Graph_F_CURRENT_3" localSheetId="26" hidden="1">[3]A11!#REF!</definedName>
    <definedName name="_195__123Graph_F_CURRENT_3" localSheetId="32" hidden="1">[3]A11!#REF!</definedName>
    <definedName name="_195__123Graph_F_CURRENT_3" localSheetId="12" hidden="1">[3]A11!#REF!</definedName>
    <definedName name="_195__123Graph_F_CURRENT_3" localSheetId="14" hidden="1">[3]A11!#REF!</definedName>
    <definedName name="_195__123Graph_F_CURRENT_3" localSheetId="15" hidden="1">[4]A11!#REF!</definedName>
    <definedName name="_195__123Graph_F_CURRENT_3" localSheetId="16" hidden="1">[3]A11!#REF!</definedName>
    <definedName name="_195__123Graph_F_CURRENT_3" localSheetId="19" hidden="1">[3]A11!#REF!</definedName>
    <definedName name="_195__123Graph_F_CURRENT_3" localSheetId="29" hidden="1">[3]A11!#REF!</definedName>
    <definedName name="_195__123Graph_F_CURRENT_3" localSheetId="30" hidden="1">[3]A11!#REF!</definedName>
    <definedName name="_195__123Graph_F_CURRENT_3" hidden="1">[3]A11!#REF!</definedName>
    <definedName name="_198__123Graph_F_CURRENT_4" localSheetId="20" hidden="1">[3]A11!#REF!</definedName>
    <definedName name="_198__123Graph_F_CURRENT_4" localSheetId="26" hidden="1">[3]A11!#REF!</definedName>
    <definedName name="_198__123Graph_F_CURRENT_4" localSheetId="32" hidden="1">[3]A11!#REF!</definedName>
    <definedName name="_198__123Graph_F_CURRENT_4" localSheetId="12" hidden="1">[3]A11!#REF!</definedName>
    <definedName name="_198__123Graph_F_CURRENT_4" localSheetId="14" hidden="1">[3]A11!#REF!</definedName>
    <definedName name="_198__123Graph_F_CURRENT_4" localSheetId="15" hidden="1">[4]A11!#REF!</definedName>
    <definedName name="_198__123Graph_F_CURRENT_4" localSheetId="16" hidden="1">[3]A11!#REF!</definedName>
    <definedName name="_198__123Graph_F_CURRENT_4" localSheetId="19" hidden="1">[3]A11!#REF!</definedName>
    <definedName name="_198__123Graph_F_CURRENT_4" localSheetId="29" hidden="1">[3]A11!#REF!</definedName>
    <definedName name="_198__123Graph_F_CURRENT_4" localSheetId="30" hidden="1">[3]A11!#REF!</definedName>
    <definedName name="_198__123Graph_F_CURRENT_4" hidden="1">[3]A11!#REF!</definedName>
    <definedName name="_2__123Graph_BDEV_EMPL" localSheetId="20" hidden="1">'[5]Time series'!#REF!</definedName>
    <definedName name="_2__123Graph_BDEV_EMPL" localSheetId="26" hidden="1">'[5]Time series'!#REF!</definedName>
    <definedName name="_2__123Graph_BDEV_EMPL" localSheetId="32" hidden="1">'[5]Time series'!#REF!</definedName>
    <definedName name="_2__123Graph_BDEV_EMPL" localSheetId="12" hidden="1">'[5]Time series'!#REF!</definedName>
    <definedName name="_2__123Graph_BDEV_EMPL" localSheetId="14" hidden="1">'[5]Time series'!#REF!</definedName>
    <definedName name="_2__123Graph_BDEV_EMPL" localSheetId="15" hidden="1">'[6]Time series'!#REF!</definedName>
    <definedName name="_2__123Graph_BDEV_EMPL" localSheetId="16" hidden="1">'[5]Time series'!#REF!</definedName>
    <definedName name="_2__123Graph_BDEV_EMPL" localSheetId="19" hidden="1">'[5]Time series'!#REF!</definedName>
    <definedName name="_2__123Graph_BDEV_EMPL" localSheetId="29" hidden="1">'[5]Time series'!#REF!</definedName>
    <definedName name="_2__123Graph_BDEV_EMPL" localSheetId="30" hidden="1">'[5]Time series'!#REF!</definedName>
    <definedName name="_2__123Graph_BDEV_EMPL" hidden="1">'[5]Time series'!#REF!</definedName>
    <definedName name="_201__123Graph_F_CURRENT_5" localSheetId="20" hidden="1">[3]A11!#REF!</definedName>
    <definedName name="_201__123Graph_F_CURRENT_5" localSheetId="26" hidden="1">[3]A11!#REF!</definedName>
    <definedName name="_201__123Graph_F_CURRENT_5" localSheetId="32" hidden="1">[3]A11!#REF!</definedName>
    <definedName name="_201__123Graph_F_CURRENT_5" localSheetId="12" hidden="1">[3]A11!#REF!</definedName>
    <definedName name="_201__123Graph_F_CURRENT_5" localSheetId="14" hidden="1">[3]A11!#REF!</definedName>
    <definedName name="_201__123Graph_F_CURRENT_5" localSheetId="15" hidden="1">[4]A11!#REF!</definedName>
    <definedName name="_201__123Graph_F_CURRENT_5" localSheetId="16" hidden="1">[3]A11!#REF!</definedName>
    <definedName name="_201__123Graph_F_CURRENT_5" localSheetId="19" hidden="1">[3]A11!#REF!</definedName>
    <definedName name="_201__123Graph_F_CURRENT_5" localSheetId="29" hidden="1">[3]A11!#REF!</definedName>
    <definedName name="_201__123Graph_F_CURRENT_5" localSheetId="30" hidden="1">[3]A11!#REF!</definedName>
    <definedName name="_201__123Graph_F_CURRENT_5" hidden="1">[3]A11!#REF!</definedName>
    <definedName name="_204__123Graph_F_CURRENT_6" localSheetId="20" hidden="1">[3]A11!#REF!</definedName>
    <definedName name="_204__123Graph_F_CURRENT_6" localSheetId="26" hidden="1">[3]A11!#REF!</definedName>
    <definedName name="_204__123Graph_F_CURRENT_6" localSheetId="32" hidden="1">[3]A11!#REF!</definedName>
    <definedName name="_204__123Graph_F_CURRENT_6" localSheetId="12" hidden="1">[3]A11!#REF!</definedName>
    <definedName name="_204__123Graph_F_CURRENT_6" localSheetId="14" hidden="1">[3]A11!#REF!</definedName>
    <definedName name="_204__123Graph_F_CURRENT_6" localSheetId="15" hidden="1">[4]A11!#REF!</definedName>
    <definedName name="_204__123Graph_F_CURRENT_6" localSheetId="16" hidden="1">[3]A11!#REF!</definedName>
    <definedName name="_204__123Graph_F_CURRENT_6" localSheetId="19" hidden="1">[3]A11!#REF!</definedName>
    <definedName name="_204__123Graph_F_CURRENT_6" localSheetId="29" hidden="1">[3]A11!#REF!</definedName>
    <definedName name="_204__123Graph_F_CURRENT_6" localSheetId="30" hidden="1">[3]A11!#REF!</definedName>
    <definedName name="_204__123Graph_F_CURRENT_6" hidden="1">[3]A11!#REF!</definedName>
    <definedName name="_207__123Graph_F_CURRENT_7" localSheetId="20" hidden="1">[3]A11!#REF!</definedName>
    <definedName name="_207__123Graph_F_CURRENT_7" localSheetId="26" hidden="1">[3]A11!#REF!</definedName>
    <definedName name="_207__123Graph_F_CURRENT_7" localSheetId="32" hidden="1">[3]A11!#REF!</definedName>
    <definedName name="_207__123Graph_F_CURRENT_7" localSheetId="12" hidden="1">[3]A11!#REF!</definedName>
    <definedName name="_207__123Graph_F_CURRENT_7" localSheetId="14" hidden="1">[3]A11!#REF!</definedName>
    <definedName name="_207__123Graph_F_CURRENT_7" localSheetId="15" hidden="1">[4]A11!#REF!</definedName>
    <definedName name="_207__123Graph_F_CURRENT_7" localSheetId="16" hidden="1">[3]A11!#REF!</definedName>
    <definedName name="_207__123Graph_F_CURRENT_7" localSheetId="19" hidden="1">[3]A11!#REF!</definedName>
    <definedName name="_207__123Graph_F_CURRENT_7" localSheetId="29" hidden="1">[3]A11!#REF!</definedName>
    <definedName name="_207__123Graph_F_CURRENT_7" localSheetId="30" hidden="1">[3]A11!#REF!</definedName>
    <definedName name="_207__123Graph_F_CURRENT_7" hidden="1">[3]A11!#REF!</definedName>
    <definedName name="_21__123Graph_A_CURRENT_5" localSheetId="20" hidden="1">[3]A11!#REF!</definedName>
    <definedName name="_21__123Graph_A_CURRENT_5" localSheetId="26" hidden="1">[3]A11!#REF!</definedName>
    <definedName name="_21__123Graph_A_CURRENT_5" localSheetId="32" hidden="1">[3]A11!#REF!</definedName>
    <definedName name="_21__123Graph_A_CURRENT_5" localSheetId="12" hidden="1">[3]A11!#REF!</definedName>
    <definedName name="_21__123Graph_A_CURRENT_5" localSheetId="14" hidden="1">[3]A11!#REF!</definedName>
    <definedName name="_21__123Graph_A_CURRENT_5" localSheetId="15" hidden="1">[4]A11!#REF!</definedName>
    <definedName name="_21__123Graph_A_CURRENT_5" localSheetId="16" hidden="1">[3]A11!#REF!</definedName>
    <definedName name="_21__123Graph_A_CURRENT_5" localSheetId="19" hidden="1">[3]A11!#REF!</definedName>
    <definedName name="_21__123Graph_A_CURRENT_5" localSheetId="29" hidden="1">[3]A11!#REF!</definedName>
    <definedName name="_21__123Graph_A_CURRENT_5" localSheetId="30" hidden="1">[3]A11!#REF!</definedName>
    <definedName name="_21__123Graph_A_CURRENT_5" hidden="1">[3]A11!#REF!</definedName>
    <definedName name="_210__123Graph_F_CURRENT_8" localSheetId="20" hidden="1">[3]A11!#REF!</definedName>
    <definedName name="_210__123Graph_F_CURRENT_8" localSheetId="26" hidden="1">[3]A11!#REF!</definedName>
    <definedName name="_210__123Graph_F_CURRENT_8" localSheetId="32" hidden="1">[3]A11!#REF!</definedName>
    <definedName name="_210__123Graph_F_CURRENT_8" localSheetId="12" hidden="1">[3]A11!#REF!</definedName>
    <definedName name="_210__123Graph_F_CURRENT_8" localSheetId="14" hidden="1">[3]A11!#REF!</definedName>
    <definedName name="_210__123Graph_F_CURRENT_8" localSheetId="15" hidden="1">[4]A11!#REF!</definedName>
    <definedName name="_210__123Graph_F_CURRENT_8" localSheetId="16" hidden="1">[3]A11!#REF!</definedName>
    <definedName name="_210__123Graph_F_CURRENT_8" localSheetId="19" hidden="1">[3]A11!#REF!</definedName>
    <definedName name="_210__123Graph_F_CURRENT_8" localSheetId="29" hidden="1">[3]A11!#REF!</definedName>
    <definedName name="_210__123Graph_F_CURRENT_8" localSheetId="30" hidden="1">[3]A11!#REF!</definedName>
    <definedName name="_210__123Graph_F_CURRENT_8" hidden="1">[3]A11!#REF!</definedName>
    <definedName name="_213__123Graph_F_CURRENT_9" localSheetId="20" hidden="1">[3]A11!#REF!</definedName>
    <definedName name="_213__123Graph_F_CURRENT_9" localSheetId="26" hidden="1">[3]A11!#REF!</definedName>
    <definedName name="_213__123Graph_F_CURRENT_9" localSheetId="32" hidden="1">[3]A11!#REF!</definedName>
    <definedName name="_213__123Graph_F_CURRENT_9" localSheetId="12" hidden="1">[3]A11!#REF!</definedName>
    <definedName name="_213__123Graph_F_CURRENT_9" localSheetId="14" hidden="1">[3]A11!#REF!</definedName>
    <definedName name="_213__123Graph_F_CURRENT_9" localSheetId="15" hidden="1">[4]A11!#REF!</definedName>
    <definedName name="_213__123Graph_F_CURRENT_9" localSheetId="16" hidden="1">[3]A11!#REF!</definedName>
    <definedName name="_213__123Graph_F_CURRENT_9" localSheetId="19" hidden="1">[3]A11!#REF!</definedName>
    <definedName name="_213__123Graph_F_CURRENT_9" localSheetId="29" hidden="1">[3]A11!#REF!</definedName>
    <definedName name="_213__123Graph_F_CURRENT_9" localSheetId="30" hidden="1">[3]A11!#REF!</definedName>
    <definedName name="_213__123Graph_F_CURRENT_9" hidden="1">[3]A11!#REF!</definedName>
    <definedName name="_24__123Graph_A_CURRENT_6" localSheetId="20" hidden="1">[3]A11!#REF!</definedName>
    <definedName name="_24__123Graph_A_CURRENT_6" localSheetId="26" hidden="1">[3]A11!#REF!</definedName>
    <definedName name="_24__123Graph_A_CURRENT_6" localSheetId="32" hidden="1">[3]A11!#REF!</definedName>
    <definedName name="_24__123Graph_A_CURRENT_6" localSheetId="12" hidden="1">[3]A11!#REF!</definedName>
    <definedName name="_24__123Graph_A_CURRENT_6" localSheetId="14" hidden="1">[3]A11!#REF!</definedName>
    <definedName name="_24__123Graph_A_CURRENT_6" localSheetId="15" hidden="1">[4]A11!#REF!</definedName>
    <definedName name="_24__123Graph_A_CURRENT_6" localSheetId="16" hidden="1">[3]A11!#REF!</definedName>
    <definedName name="_24__123Graph_A_CURRENT_6" localSheetId="19" hidden="1">[3]A11!#REF!</definedName>
    <definedName name="_24__123Graph_A_CURRENT_6" localSheetId="29" hidden="1">[3]A11!#REF!</definedName>
    <definedName name="_24__123Graph_A_CURRENT_6" localSheetId="30" hidden="1">[3]A11!#REF!</definedName>
    <definedName name="_24__123Graph_A_CURRENT_6" hidden="1">[3]A11!#REF!</definedName>
    <definedName name="_27__123Graph_A_CURRENT_7" localSheetId="20" hidden="1">[3]A11!#REF!</definedName>
    <definedName name="_27__123Graph_A_CURRENT_7" localSheetId="26" hidden="1">[3]A11!#REF!</definedName>
    <definedName name="_27__123Graph_A_CURRENT_7" localSheetId="32" hidden="1">[3]A11!#REF!</definedName>
    <definedName name="_27__123Graph_A_CURRENT_7" localSheetId="12" hidden="1">[3]A11!#REF!</definedName>
    <definedName name="_27__123Graph_A_CURRENT_7" localSheetId="14" hidden="1">[3]A11!#REF!</definedName>
    <definedName name="_27__123Graph_A_CURRENT_7" localSheetId="15" hidden="1">[4]A11!#REF!</definedName>
    <definedName name="_27__123Graph_A_CURRENT_7" localSheetId="16" hidden="1">[3]A11!#REF!</definedName>
    <definedName name="_27__123Graph_A_CURRENT_7" localSheetId="19" hidden="1">[3]A11!#REF!</definedName>
    <definedName name="_27__123Graph_A_CURRENT_7" localSheetId="29" hidden="1">[3]A11!#REF!</definedName>
    <definedName name="_27__123Graph_A_CURRENT_7" localSheetId="30" hidden="1">[3]A11!#REF!</definedName>
    <definedName name="_27__123Graph_A_CURRENT_7" hidden="1">[3]A11!#REF!</definedName>
    <definedName name="_3__123Graph_A_CURRENT" localSheetId="20" hidden="1">[3]A11!#REF!</definedName>
    <definedName name="_3__123Graph_A_CURRENT" localSheetId="26" hidden="1">[3]A11!#REF!</definedName>
    <definedName name="_3__123Graph_A_CURRENT" localSheetId="32" hidden="1">[3]A11!#REF!</definedName>
    <definedName name="_3__123Graph_A_CURRENT" localSheetId="12" hidden="1">[3]A11!#REF!</definedName>
    <definedName name="_3__123Graph_A_CURRENT" localSheetId="14" hidden="1">[3]A11!#REF!</definedName>
    <definedName name="_3__123Graph_A_CURRENT" localSheetId="15" hidden="1">[4]A11!#REF!</definedName>
    <definedName name="_3__123Graph_A_CURRENT" localSheetId="16" hidden="1">[3]A11!#REF!</definedName>
    <definedName name="_3__123Graph_A_CURRENT" localSheetId="19" hidden="1">[3]A11!#REF!</definedName>
    <definedName name="_3__123Graph_A_CURRENT" localSheetId="29" hidden="1">[3]A11!#REF!</definedName>
    <definedName name="_3__123Graph_A_CURRENT" localSheetId="30" hidden="1">[3]A11!#REF!</definedName>
    <definedName name="_3__123Graph_A_CURRENT" hidden="1">[3]A11!#REF!</definedName>
    <definedName name="_3__123Graph_CDEV_EMPL" localSheetId="20" hidden="1">'[5]Time series'!#REF!</definedName>
    <definedName name="_3__123Graph_CDEV_EMPL" localSheetId="26" hidden="1">'[5]Time series'!#REF!</definedName>
    <definedName name="_3__123Graph_CDEV_EMPL" localSheetId="32" hidden="1">'[5]Time series'!#REF!</definedName>
    <definedName name="_3__123Graph_CDEV_EMPL" localSheetId="12" hidden="1">'[5]Time series'!#REF!</definedName>
    <definedName name="_3__123Graph_CDEV_EMPL" localSheetId="14" hidden="1">'[5]Time series'!#REF!</definedName>
    <definedName name="_3__123Graph_CDEV_EMPL" localSheetId="15" hidden="1">'[6]Time series'!#REF!</definedName>
    <definedName name="_3__123Graph_CDEV_EMPL" localSheetId="16" hidden="1">'[5]Time series'!#REF!</definedName>
    <definedName name="_3__123Graph_CDEV_EMPL" localSheetId="19" hidden="1">'[5]Time series'!#REF!</definedName>
    <definedName name="_3__123Graph_CDEV_EMPL" localSheetId="29" hidden="1">'[5]Time series'!#REF!</definedName>
    <definedName name="_3__123Graph_CDEV_EMPL" localSheetId="30" hidden="1">'[5]Time series'!#REF!</definedName>
    <definedName name="_3__123Graph_CDEV_EMPL" hidden="1">'[5]Time series'!#REF!</definedName>
    <definedName name="_30__123Graph_A_CURRENT_8" localSheetId="20" hidden="1">[3]A11!#REF!</definedName>
    <definedName name="_30__123Graph_A_CURRENT_8" localSheetId="26" hidden="1">[3]A11!#REF!</definedName>
    <definedName name="_30__123Graph_A_CURRENT_8" localSheetId="32" hidden="1">[3]A11!#REF!</definedName>
    <definedName name="_30__123Graph_A_CURRENT_8" localSheetId="12" hidden="1">[3]A11!#REF!</definedName>
    <definedName name="_30__123Graph_A_CURRENT_8" localSheetId="14" hidden="1">[3]A11!#REF!</definedName>
    <definedName name="_30__123Graph_A_CURRENT_8" localSheetId="15" hidden="1">[4]A11!#REF!</definedName>
    <definedName name="_30__123Graph_A_CURRENT_8" localSheetId="16" hidden="1">[3]A11!#REF!</definedName>
    <definedName name="_30__123Graph_A_CURRENT_8" localSheetId="19" hidden="1">[3]A11!#REF!</definedName>
    <definedName name="_30__123Graph_A_CURRENT_8" localSheetId="29" hidden="1">[3]A11!#REF!</definedName>
    <definedName name="_30__123Graph_A_CURRENT_8" localSheetId="30" hidden="1">[3]A11!#REF!</definedName>
    <definedName name="_30__123Graph_A_CURRENT_8" hidden="1">[3]A11!#REF!</definedName>
    <definedName name="_33__123Graph_A_CURRENT_9" localSheetId="20" hidden="1">[3]A11!#REF!</definedName>
    <definedName name="_33__123Graph_A_CURRENT_9" localSheetId="26" hidden="1">[3]A11!#REF!</definedName>
    <definedName name="_33__123Graph_A_CURRENT_9" localSheetId="32" hidden="1">[3]A11!#REF!</definedName>
    <definedName name="_33__123Graph_A_CURRENT_9" localSheetId="12" hidden="1">[3]A11!#REF!</definedName>
    <definedName name="_33__123Graph_A_CURRENT_9" localSheetId="14" hidden="1">[3]A11!#REF!</definedName>
    <definedName name="_33__123Graph_A_CURRENT_9" localSheetId="15" hidden="1">[4]A11!#REF!</definedName>
    <definedName name="_33__123Graph_A_CURRENT_9" localSheetId="16" hidden="1">[3]A11!#REF!</definedName>
    <definedName name="_33__123Graph_A_CURRENT_9" localSheetId="19" hidden="1">[3]A11!#REF!</definedName>
    <definedName name="_33__123Graph_A_CURRENT_9" localSheetId="29" hidden="1">[3]A11!#REF!</definedName>
    <definedName name="_33__123Graph_A_CURRENT_9" localSheetId="30" hidden="1">[3]A11!#REF!</definedName>
    <definedName name="_33__123Graph_A_CURRENT_9" hidden="1">[3]A11!#REF!</definedName>
    <definedName name="_36__123Graph_AChart_1" localSheetId="20" hidden="1">'[7]Table 1'!#REF!</definedName>
    <definedName name="_36__123Graph_AChart_1" localSheetId="26" hidden="1">'[7]Table 1'!#REF!</definedName>
    <definedName name="_36__123Graph_AChart_1" localSheetId="32" hidden="1">'[7]Table 1'!#REF!</definedName>
    <definedName name="_36__123Graph_AChart_1" localSheetId="12" hidden="1">'[7]Table 1'!#REF!</definedName>
    <definedName name="_36__123Graph_AChart_1" localSheetId="14" hidden="1">'[7]Table 1'!#REF!</definedName>
    <definedName name="_36__123Graph_AChart_1" localSheetId="15" hidden="1">'[8]Table 1'!#REF!</definedName>
    <definedName name="_36__123Graph_AChart_1" localSheetId="16" hidden="1">'[7]Table 1'!#REF!</definedName>
    <definedName name="_36__123Graph_AChart_1" localSheetId="19" hidden="1">'[7]Table 1'!#REF!</definedName>
    <definedName name="_36__123Graph_AChart_1" localSheetId="29" hidden="1">'[7]Table 1'!#REF!</definedName>
    <definedName name="_36__123Graph_AChart_1" localSheetId="30" hidden="1">'[7]Table 1'!#REF!</definedName>
    <definedName name="_36__123Graph_AChart_1" hidden="1">'[7]Table 1'!#REF!</definedName>
    <definedName name="_39__123Graph_ADEV_EMPL" localSheetId="20" hidden="1">'[2]Time series'!#REF!</definedName>
    <definedName name="_39__123Graph_ADEV_EMPL" localSheetId="26" hidden="1">'[2]Time series'!#REF!</definedName>
    <definedName name="_39__123Graph_ADEV_EMPL" localSheetId="32" hidden="1">'[2]Time series'!#REF!</definedName>
    <definedName name="_39__123Graph_ADEV_EMPL" localSheetId="12" hidden="1">'[2]Time series'!#REF!</definedName>
    <definedName name="_39__123Graph_ADEV_EMPL" localSheetId="14" hidden="1">'[2]Time series'!#REF!</definedName>
    <definedName name="_39__123Graph_ADEV_EMPL" localSheetId="15" hidden="1">'[1]Time series'!#REF!</definedName>
    <definedName name="_39__123Graph_ADEV_EMPL" localSheetId="16" hidden="1">'[2]Time series'!#REF!</definedName>
    <definedName name="_39__123Graph_ADEV_EMPL" localSheetId="19" hidden="1">'[2]Time series'!#REF!</definedName>
    <definedName name="_39__123Graph_ADEV_EMPL" localSheetId="29" hidden="1">'[2]Time series'!#REF!</definedName>
    <definedName name="_39__123Graph_ADEV_EMPL" localSheetId="30" hidden="1">'[2]Time series'!#REF!</definedName>
    <definedName name="_39__123Graph_ADEV_EMPL" hidden="1">'[2]Time series'!#REF!</definedName>
    <definedName name="_4__123Graph_CSWE_EMPL" localSheetId="20" hidden="1">'[5]Time series'!#REF!</definedName>
    <definedName name="_4__123Graph_CSWE_EMPL" localSheetId="26" hidden="1">'[5]Time series'!#REF!</definedName>
    <definedName name="_4__123Graph_CSWE_EMPL" localSheetId="32" hidden="1">'[5]Time series'!#REF!</definedName>
    <definedName name="_4__123Graph_CSWE_EMPL" localSheetId="12" hidden="1">'[5]Time series'!#REF!</definedName>
    <definedName name="_4__123Graph_CSWE_EMPL" localSheetId="14" hidden="1">'[5]Time series'!#REF!</definedName>
    <definedName name="_4__123Graph_CSWE_EMPL" localSheetId="15" hidden="1">'[6]Time series'!#REF!</definedName>
    <definedName name="_4__123Graph_CSWE_EMPL" localSheetId="16" hidden="1">'[5]Time series'!#REF!</definedName>
    <definedName name="_4__123Graph_CSWE_EMPL" localSheetId="19" hidden="1">'[5]Time series'!#REF!</definedName>
    <definedName name="_4__123Graph_CSWE_EMPL" localSheetId="29" hidden="1">'[5]Time series'!#REF!</definedName>
    <definedName name="_4__123Graph_CSWE_EMPL" localSheetId="30" hidden="1">'[5]Time series'!#REF!</definedName>
    <definedName name="_4__123Graph_CSWE_EMPL" hidden="1">'[5]Time series'!#REF!</definedName>
    <definedName name="_42__123Graph_B_CURRENT" localSheetId="20" hidden="1">[3]A11!#REF!</definedName>
    <definedName name="_42__123Graph_B_CURRENT" localSheetId="26" hidden="1">[3]A11!#REF!</definedName>
    <definedName name="_42__123Graph_B_CURRENT" localSheetId="32" hidden="1">[3]A11!#REF!</definedName>
    <definedName name="_42__123Graph_B_CURRENT" localSheetId="12" hidden="1">[3]A11!#REF!</definedName>
    <definedName name="_42__123Graph_B_CURRENT" localSheetId="14" hidden="1">[3]A11!#REF!</definedName>
    <definedName name="_42__123Graph_B_CURRENT" localSheetId="15" hidden="1">[4]A11!#REF!</definedName>
    <definedName name="_42__123Graph_B_CURRENT" localSheetId="16" hidden="1">[3]A11!#REF!</definedName>
    <definedName name="_42__123Graph_B_CURRENT" localSheetId="19" hidden="1">[3]A11!#REF!</definedName>
    <definedName name="_42__123Graph_B_CURRENT" localSheetId="29" hidden="1">[3]A11!#REF!</definedName>
    <definedName name="_42__123Graph_B_CURRENT" localSheetId="30" hidden="1">[3]A11!#REF!</definedName>
    <definedName name="_42__123Graph_B_CURRENT" hidden="1">[3]A11!#REF!</definedName>
    <definedName name="_45__123Graph_B_CURRENT_1" localSheetId="20" hidden="1">[3]A11!#REF!</definedName>
    <definedName name="_45__123Graph_B_CURRENT_1" localSheetId="26" hidden="1">[3]A11!#REF!</definedName>
    <definedName name="_45__123Graph_B_CURRENT_1" localSheetId="32" hidden="1">[3]A11!#REF!</definedName>
    <definedName name="_45__123Graph_B_CURRENT_1" localSheetId="12" hidden="1">[3]A11!#REF!</definedName>
    <definedName name="_45__123Graph_B_CURRENT_1" localSheetId="14" hidden="1">[3]A11!#REF!</definedName>
    <definedName name="_45__123Graph_B_CURRENT_1" localSheetId="15" hidden="1">[4]A11!#REF!</definedName>
    <definedName name="_45__123Graph_B_CURRENT_1" localSheetId="16" hidden="1">[3]A11!#REF!</definedName>
    <definedName name="_45__123Graph_B_CURRENT_1" localSheetId="19" hidden="1">[3]A11!#REF!</definedName>
    <definedName name="_45__123Graph_B_CURRENT_1" localSheetId="29" hidden="1">[3]A11!#REF!</definedName>
    <definedName name="_45__123Graph_B_CURRENT_1" localSheetId="30" hidden="1">[3]A11!#REF!</definedName>
    <definedName name="_45__123Graph_B_CURRENT_1" hidden="1">[3]A11!#REF!</definedName>
    <definedName name="_48__123Graph_B_CURRENT_10" localSheetId="20" hidden="1">[3]A11!#REF!</definedName>
    <definedName name="_48__123Graph_B_CURRENT_10" localSheetId="26" hidden="1">[3]A11!#REF!</definedName>
    <definedName name="_48__123Graph_B_CURRENT_10" localSheetId="32" hidden="1">[3]A11!#REF!</definedName>
    <definedName name="_48__123Graph_B_CURRENT_10" localSheetId="12" hidden="1">[3]A11!#REF!</definedName>
    <definedName name="_48__123Graph_B_CURRENT_10" localSheetId="14" hidden="1">[3]A11!#REF!</definedName>
    <definedName name="_48__123Graph_B_CURRENT_10" localSheetId="15" hidden="1">[4]A11!#REF!</definedName>
    <definedName name="_48__123Graph_B_CURRENT_10" localSheetId="16" hidden="1">[3]A11!#REF!</definedName>
    <definedName name="_48__123Graph_B_CURRENT_10" localSheetId="19" hidden="1">[3]A11!#REF!</definedName>
    <definedName name="_48__123Graph_B_CURRENT_10" localSheetId="29" hidden="1">[3]A11!#REF!</definedName>
    <definedName name="_48__123Graph_B_CURRENT_10" localSheetId="30" hidden="1">[3]A11!#REF!</definedName>
    <definedName name="_48__123Graph_B_CURRENT_10" hidden="1">[3]A11!#REF!</definedName>
    <definedName name="_51__123Graph_B_CURRENT_2" localSheetId="20" hidden="1">[3]A11!#REF!</definedName>
    <definedName name="_51__123Graph_B_CURRENT_2" localSheetId="26" hidden="1">[3]A11!#REF!</definedName>
    <definedName name="_51__123Graph_B_CURRENT_2" localSheetId="32" hidden="1">[3]A11!#REF!</definedName>
    <definedName name="_51__123Graph_B_CURRENT_2" localSheetId="12" hidden="1">[3]A11!#REF!</definedName>
    <definedName name="_51__123Graph_B_CURRENT_2" localSheetId="14" hidden="1">[3]A11!#REF!</definedName>
    <definedName name="_51__123Graph_B_CURRENT_2" localSheetId="15" hidden="1">[4]A11!#REF!</definedName>
    <definedName name="_51__123Graph_B_CURRENT_2" localSheetId="16" hidden="1">[3]A11!#REF!</definedName>
    <definedName name="_51__123Graph_B_CURRENT_2" localSheetId="19" hidden="1">[3]A11!#REF!</definedName>
    <definedName name="_51__123Graph_B_CURRENT_2" localSheetId="29" hidden="1">[3]A11!#REF!</definedName>
    <definedName name="_51__123Graph_B_CURRENT_2" localSheetId="30" hidden="1">[3]A11!#REF!</definedName>
    <definedName name="_51__123Graph_B_CURRENT_2" hidden="1">[3]A11!#REF!</definedName>
    <definedName name="_54__123Graph_B_CURRENT_3" localSheetId="20" hidden="1">[3]A11!#REF!</definedName>
    <definedName name="_54__123Graph_B_CURRENT_3" localSheetId="26" hidden="1">[3]A11!#REF!</definedName>
    <definedName name="_54__123Graph_B_CURRENT_3" localSheetId="32" hidden="1">[3]A11!#REF!</definedName>
    <definedName name="_54__123Graph_B_CURRENT_3" localSheetId="12" hidden="1">[3]A11!#REF!</definedName>
    <definedName name="_54__123Graph_B_CURRENT_3" localSheetId="14" hidden="1">[3]A11!#REF!</definedName>
    <definedName name="_54__123Graph_B_CURRENT_3" localSheetId="15" hidden="1">[4]A11!#REF!</definedName>
    <definedName name="_54__123Graph_B_CURRENT_3" localSheetId="16" hidden="1">[3]A11!#REF!</definedName>
    <definedName name="_54__123Graph_B_CURRENT_3" localSheetId="19" hidden="1">[3]A11!#REF!</definedName>
    <definedName name="_54__123Graph_B_CURRENT_3" localSheetId="29" hidden="1">[3]A11!#REF!</definedName>
    <definedName name="_54__123Graph_B_CURRENT_3" localSheetId="30" hidden="1">[3]A11!#REF!</definedName>
    <definedName name="_54__123Graph_B_CURRENT_3" hidden="1">[3]A11!#REF!</definedName>
    <definedName name="_57__123Graph_B_CURRENT_4" localSheetId="20" hidden="1">[3]A11!#REF!</definedName>
    <definedName name="_57__123Graph_B_CURRENT_4" localSheetId="26" hidden="1">[3]A11!#REF!</definedName>
    <definedName name="_57__123Graph_B_CURRENT_4" localSheetId="32" hidden="1">[3]A11!#REF!</definedName>
    <definedName name="_57__123Graph_B_CURRENT_4" localSheetId="12" hidden="1">[3]A11!#REF!</definedName>
    <definedName name="_57__123Graph_B_CURRENT_4" localSheetId="14" hidden="1">[3]A11!#REF!</definedName>
    <definedName name="_57__123Graph_B_CURRENT_4" localSheetId="15" hidden="1">[4]A11!#REF!</definedName>
    <definedName name="_57__123Graph_B_CURRENT_4" localSheetId="16" hidden="1">[3]A11!#REF!</definedName>
    <definedName name="_57__123Graph_B_CURRENT_4" localSheetId="19" hidden="1">[3]A11!#REF!</definedName>
    <definedName name="_57__123Graph_B_CURRENT_4" localSheetId="29" hidden="1">[3]A11!#REF!</definedName>
    <definedName name="_57__123Graph_B_CURRENT_4" localSheetId="30" hidden="1">[3]A11!#REF!</definedName>
    <definedName name="_57__123Graph_B_CURRENT_4" hidden="1">[3]A11!#REF!</definedName>
    <definedName name="_6__123Graph_A_CURRENT_1" localSheetId="20" hidden="1">[3]A11!#REF!</definedName>
    <definedName name="_6__123Graph_A_CURRENT_1" localSheetId="26" hidden="1">[3]A11!#REF!</definedName>
    <definedName name="_6__123Graph_A_CURRENT_1" localSheetId="32" hidden="1">[3]A11!#REF!</definedName>
    <definedName name="_6__123Graph_A_CURRENT_1" localSheetId="12" hidden="1">[3]A11!#REF!</definedName>
    <definedName name="_6__123Graph_A_CURRENT_1" localSheetId="14" hidden="1">[3]A11!#REF!</definedName>
    <definedName name="_6__123Graph_A_CURRENT_1" localSheetId="15" hidden="1">[4]A11!#REF!</definedName>
    <definedName name="_6__123Graph_A_CURRENT_1" localSheetId="16" hidden="1">[3]A11!#REF!</definedName>
    <definedName name="_6__123Graph_A_CURRENT_1" localSheetId="19" hidden="1">[3]A11!#REF!</definedName>
    <definedName name="_6__123Graph_A_CURRENT_1" localSheetId="29" hidden="1">[3]A11!#REF!</definedName>
    <definedName name="_6__123Graph_A_CURRENT_1" localSheetId="30" hidden="1">[3]A11!#REF!</definedName>
    <definedName name="_6__123Graph_A_CURRENT_1" hidden="1">[3]A11!#REF!</definedName>
    <definedName name="_60__123Graph_B_CURRENT_5" localSheetId="20" hidden="1">[3]A11!#REF!</definedName>
    <definedName name="_60__123Graph_B_CURRENT_5" localSheetId="26" hidden="1">[3]A11!#REF!</definedName>
    <definedName name="_60__123Graph_B_CURRENT_5" localSheetId="32" hidden="1">[3]A11!#REF!</definedName>
    <definedName name="_60__123Graph_B_CURRENT_5" localSheetId="12" hidden="1">[3]A11!#REF!</definedName>
    <definedName name="_60__123Graph_B_CURRENT_5" localSheetId="14" hidden="1">[3]A11!#REF!</definedName>
    <definedName name="_60__123Graph_B_CURRENT_5" localSheetId="15" hidden="1">[4]A11!#REF!</definedName>
    <definedName name="_60__123Graph_B_CURRENT_5" localSheetId="16" hidden="1">[3]A11!#REF!</definedName>
    <definedName name="_60__123Graph_B_CURRENT_5" localSheetId="19" hidden="1">[3]A11!#REF!</definedName>
    <definedName name="_60__123Graph_B_CURRENT_5" localSheetId="29" hidden="1">[3]A11!#REF!</definedName>
    <definedName name="_60__123Graph_B_CURRENT_5" localSheetId="30" hidden="1">[3]A11!#REF!</definedName>
    <definedName name="_60__123Graph_B_CURRENT_5" hidden="1">[3]A11!#REF!</definedName>
    <definedName name="_63__123Graph_B_CURRENT_6" localSheetId="20" hidden="1">[3]A11!#REF!</definedName>
    <definedName name="_63__123Graph_B_CURRENT_6" localSheetId="26" hidden="1">[3]A11!#REF!</definedName>
    <definedName name="_63__123Graph_B_CURRENT_6" localSheetId="32" hidden="1">[3]A11!#REF!</definedName>
    <definedName name="_63__123Graph_B_CURRENT_6" localSheetId="12" hidden="1">[3]A11!#REF!</definedName>
    <definedName name="_63__123Graph_B_CURRENT_6" localSheetId="14" hidden="1">[3]A11!#REF!</definedName>
    <definedName name="_63__123Graph_B_CURRENT_6" localSheetId="15" hidden="1">[4]A11!#REF!</definedName>
    <definedName name="_63__123Graph_B_CURRENT_6" localSheetId="16" hidden="1">[3]A11!#REF!</definedName>
    <definedName name="_63__123Graph_B_CURRENT_6" localSheetId="19" hidden="1">[3]A11!#REF!</definedName>
    <definedName name="_63__123Graph_B_CURRENT_6" localSheetId="29" hidden="1">[3]A11!#REF!</definedName>
    <definedName name="_63__123Graph_B_CURRENT_6" localSheetId="30" hidden="1">[3]A11!#REF!</definedName>
    <definedName name="_63__123Graph_B_CURRENT_6" hidden="1">[3]A11!#REF!</definedName>
    <definedName name="_66__123Graph_B_CURRENT_7" localSheetId="20" hidden="1">[3]A11!#REF!</definedName>
    <definedName name="_66__123Graph_B_CURRENT_7" localSheetId="26" hidden="1">[3]A11!#REF!</definedName>
    <definedName name="_66__123Graph_B_CURRENT_7" localSheetId="32" hidden="1">[3]A11!#REF!</definedName>
    <definedName name="_66__123Graph_B_CURRENT_7" localSheetId="12" hidden="1">[3]A11!#REF!</definedName>
    <definedName name="_66__123Graph_B_CURRENT_7" localSheetId="14" hidden="1">[3]A11!#REF!</definedName>
    <definedName name="_66__123Graph_B_CURRENT_7" localSheetId="15" hidden="1">[4]A11!#REF!</definedName>
    <definedName name="_66__123Graph_B_CURRENT_7" localSheetId="16" hidden="1">[3]A11!#REF!</definedName>
    <definedName name="_66__123Graph_B_CURRENT_7" localSheetId="19" hidden="1">[3]A11!#REF!</definedName>
    <definedName name="_66__123Graph_B_CURRENT_7" localSheetId="29" hidden="1">[3]A11!#REF!</definedName>
    <definedName name="_66__123Graph_B_CURRENT_7" localSheetId="30" hidden="1">[3]A11!#REF!</definedName>
    <definedName name="_66__123Graph_B_CURRENT_7" hidden="1">[3]A11!#REF!</definedName>
    <definedName name="_69__123Graph_B_CURRENT_8" localSheetId="20" hidden="1">[3]A11!#REF!</definedName>
    <definedName name="_69__123Graph_B_CURRENT_8" localSheetId="26" hidden="1">[3]A11!#REF!</definedName>
    <definedName name="_69__123Graph_B_CURRENT_8" localSheetId="32" hidden="1">[3]A11!#REF!</definedName>
    <definedName name="_69__123Graph_B_CURRENT_8" localSheetId="12" hidden="1">[3]A11!#REF!</definedName>
    <definedName name="_69__123Graph_B_CURRENT_8" localSheetId="14" hidden="1">[3]A11!#REF!</definedName>
    <definedName name="_69__123Graph_B_CURRENT_8" localSheetId="15" hidden="1">[4]A11!#REF!</definedName>
    <definedName name="_69__123Graph_B_CURRENT_8" localSheetId="16" hidden="1">[3]A11!#REF!</definedName>
    <definedName name="_69__123Graph_B_CURRENT_8" localSheetId="19" hidden="1">[3]A11!#REF!</definedName>
    <definedName name="_69__123Graph_B_CURRENT_8" localSheetId="29" hidden="1">[3]A11!#REF!</definedName>
    <definedName name="_69__123Graph_B_CURRENT_8" localSheetId="30" hidden="1">[3]A11!#REF!</definedName>
    <definedName name="_69__123Graph_B_CURRENT_8" hidden="1">[3]A11!#REF!</definedName>
    <definedName name="_72__123Graph_B_CURRENT_9" localSheetId="20" hidden="1">[3]A11!#REF!</definedName>
    <definedName name="_72__123Graph_B_CURRENT_9" localSheetId="26" hidden="1">[3]A11!#REF!</definedName>
    <definedName name="_72__123Graph_B_CURRENT_9" localSheetId="32" hidden="1">[3]A11!#REF!</definedName>
    <definedName name="_72__123Graph_B_CURRENT_9" localSheetId="12" hidden="1">[3]A11!#REF!</definedName>
    <definedName name="_72__123Graph_B_CURRENT_9" localSheetId="14" hidden="1">[3]A11!#REF!</definedName>
    <definedName name="_72__123Graph_B_CURRENT_9" localSheetId="15" hidden="1">[4]A11!#REF!</definedName>
    <definedName name="_72__123Graph_B_CURRENT_9" localSheetId="16" hidden="1">[3]A11!#REF!</definedName>
    <definedName name="_72__123Graph_B_CURRENT_9" localSheetId="19" hidden="1">[3]A11!#REF!</definedName>
    <definedName name="_72__123Graph_B_CURRENT_9" localSheetId="29" hidden="1">[3]A11!#REF!</definedName>
    <definedName name="_72__123Graph_B_CURRENT_9" localSheetId="30" hidden="1">[3]A11!#REF!</definedName>
    <definedName name="_72__123Graph_B_CURRENT_9" hidden="1">[3]A11!#REF!</definedName>
    <definedName name="_75__123Graph_BDEV_EMPL" localSheetId="20" hidden="1">'[2]Time series'!#REF!</definedName>
    <definedName name="_75__123Graph_BDEV_EMPL" localSheetId="26" hidden="1">'[2]Time series'!#REF!</definedName>
    <definedName name="_75__123Graph_BDEV_EMPL" localSheetId="32" hidden="1">'[2]Time series'!#REF!</definedName>
    <definedName name="_75__123Graph_BDEV_EMPL" localSheetId="12" hidden="1">'[2]Time series'!#REF!</definedName>
    <definedName name="_75__123Graph_BDEV_EMPL" localSheetId="14" hidden="1">'[2]Time series'!#REF!</definedName>
    <definedName name="_75__123Graph_BDEV_EMPL" localSheetId="15" hidden="1">'[1]Time series'!#REF!</definedName>
    <definedName name="_75__123Graph_BDEV_EMPL" localSheetId="16" hidden="1">'[2]Time series'!#REF!</definedName>
    <definedName name="_75__123Graph_BDEV_EMPL" localSheetId="19" hidden="1">'[2]Time series'!#REF!</definedName>
    <definedName name="_75__123Graph_BDEV_EMPL" localSheetId="29" hidden="1">'[2]Time series'!#REF!</definedName>
    <definedName name="_75__123Graph_BDEV_EMPL" localSheetId="30" hidden="1">'[2]Time series'!#REF!</definedName>
    <definedName name="_75__123Graph_BDEV_EMPL" hidden="1">'[2]Time series'!#REF!</definedName>
    <definedName name="_78__123Graph_C_CURRENT" localSheetId="20" hidden="1">[3]A11!#REF!</definedName>
    <definedName name="_78__123Graph_C_CURRENT" localSheetId="26" hidden="1">[3]A11!#REF!</definedName>
    <definedName name="_78__123Graph_C_CURRENT" localSheetId="32" hidden="1">[3]A11!#REF!</definedName>
    <definedName name="_78__123Graph_C_CURRENT" localSheetId="12" hidden="1">[3]A11!#REF!</definedName>
    <definedName name="_78__123Graph_C_CURRENT" localSheetId="14" hidden="1">[3]A11!#REF!</definedName>
    <definedName name="_78__123Graph_C_CURRENT" localSheetId="15" hidden="1">[4]A11!#REF!</definedName>
    <definedName name="_78__123Graph_C_CURRENT" localSheetId="16" hidden="1">[3]A11!#REF!</definedName>
    <definedName name="_78__123Graph_C_CURRENT" localSheetId="19" hidden="1">[3]A11!#REF!</definedName>
    <definedName name="_78__123Graph_C_CURRENT" localSheetId="29" hidden="1">[3]A11!#REF!</definedName>
    <definedName name="_78__123Graph_C_CURRENT" localSheetId="30" hidden="1">[3]A11!#REF!</definedName>
    <definedName name="_78__123Graph_C_CURRENT" hidden="1">[3]A11!#REF!</definedName>
    <definedName name="_81__123Graph_C_CURRENT_1" localSheetId="20" hidden="1">[3]A11!#REF!</definedName>
    <definedName name="_81__123Graph_C_CURRENT_1" localSheetId="26" hidden="1">[3]A11!#REF!</definedName>
    <definedName name="_81__123Graph_C_CURRENT_1" localSheetId="32" hidden="1">[3]A11!#REF!</definedName>
    <definedName name="_81__123Graph_C_CURRENT_1" localSheetId="12" hidden="1">[3]A11!#REF!</definedName>
    <definedName name="_81__123Graph_C_CURRENT_1" localSheetId="14" hidden="1">[3]A11!#REF!</definedName>
    <definedName name="_81__123Graph_C_CURRENT_1" localSheetId="15" hidden="1">[4]A11!#REF!</definedName>
    <definedName name="_81__123Graph_C_CURRENT_1" localSheetId="16" hidden="1">[3]A11!#REF!</definedName>
    <definedName name="_81__123Graph_C_CURRENT_1" localSheetId="19" hidden="1">[3]A11!#REF!</definedName>
    <definedName name="_81__123Graph_C_CURRENT_1" localSheetId="29" hidden="1">[3]A11!#REF!</definedName>
    <definedName name="_81__123Graph_C_CURRENT_1" localSheetId="30" hidden="1">[3]A11!#REF!</definedName>
    <definedName name="_81__123Graph_C_CURRENT_1" hidden="1">[3]A11!#REF!</definedName>
    <definedName name="_84__123Graph_C_CURRENT_10" localSheetId="20" hidden="1">[3]A11!#REF!</definedName>
    <definedName name="_84__123Graph_C_CURRENT_10" localSheetId="26" hidden="1">[3]A11!#REF!</definedName>
    <definedName name="_84__123Graph_C_CURRENT_10" localSheetId="32" hidden="1">[3]A11!#REF!</definedName>
    <definedName name="_84__123Graph_C_CURRENT_10" localSheetId="12" hidden="1">[3]A11!#REF!</definedName>
    <definedName name="_84__123Graph_C_CURRENT_10" localSheetId="14" hidden="1">[3]A11!#REF!</definedName>
    <definedName name="_84__123Graph_C_CURRENT_10" localSheetId="15" hidden="1">[4]A11!#REF!</definedName>
    <definedName name="_84__123Graph_C_CURRENT_10" localSheetId="16" hidden="1">[3]A11!#REF!</definedName>
    <definedName name="_84__123Graph_C_CURRENT_10" localSheetId="19" hidden="1">[3]A11!#REF!</definedName>
    <definedName name="_84__123Graph_C_CURRENT_10" localSheetId="29" hidden="1">[3]A11!#REF!</definedName>
    <definedName name="_84__123Graph_C_CURRENT_10" localSheetId="30" hidden="1">[3]A11!#REF!</definedName>
    <definedName name="_84__123Graph_C_CURRENT_10" hidden="1">[3]A11!#REF!</definedName>
    <definedName name="_87__123Graph_C_CURRENT_2" localSheetId="20" hidden="1">[3]A11!#REF!</definedName>
    <definedName name="_87__123Graph_C_CURRENT_2" localSheetId="26" hidden="1">[3]A11!#REF!</definedName>
    <definedName name="_87__123Graph_C_CURRENT_2" localSheetId="32" hidden="1">[3]A11!#REF!</definedName>
    <definedName name="_87__123Graph_C_CURRENT_2" localSheetId="12" hidden="1">[3]A11!#REF!</definedName>
    <definedName name="_87__123Graph_C_CURRENT_2" localSheetId="14" hidden="1">[3]A11!#REF!</definedName>
    <definedName name="_87__123Graph_C_CURRENT_2" localSheetId="15" hidden="1">[4]A11!#REF!</definedName>
    <definedName name="_87__123Graph_C_CURRENT_2" localSheetId="16" hidden="1">[3]A11!#REF!</definedName>
    <definedName name="_87__123Graph_C_CURRENT_2" localSheetId="19" hidden="1">[3]A11!#REF!</definedName>
    <definedName name="_87__123Graph_C_CURRENT_2" localSheetId="29" hidden="1">[3]A11!#REF!</definedName>
    <definedName name="_87__123Graph_C_CURRENT_2" localSheetId="30" hidden="1">[3]A11!#REF!</definedName>
    <definedName name="_87__123Graph_C_CURRENT_2" hidden="1">[3]A11!#REF!</definedName>
    <definedName name="_9__123Graph_A_CURRENT_10" localSheetId="20" hidden="1">[3]A11!#REF!</definedName>
    <definedName name="_9__123Graph_A_CURRENT_10" localSheetId="26" hidden="1">[3]A11!#REF!</definedName>
    <definedName name="_9__123Graph_A_CURRENT_10" localSheetId="32" hidden="1">[3]A11!#REF!</definedName>
    <definedName name="_9__123Graph_A_CURRENT_10" localSheetId="12" hidden="1">[3]A11!#REF!</definedName>
    <definedName name="_9__123Graph_A_CURRENT_10" localSheetId="14" hidden="1">[3]A11!#REF!</definedName>
    <definedName name="_9__123Graph_A_CURRENT_10" localSheetId="15" hidden="1">[4]A11!#REF!</definedName>
    <definedName name="_9__123Graph_A_CURRENT_10" localSheetId="16" hidden="1">[3]A11!#REF!</definedName>
    <definedName name="_9__123Graph_A_CURRENT_10" localSheetId="19" hidden="1">[3]A11!#REF!</definedName>
    <definedName name="_9__123Graph_A_CURRENT_10" localSheetId="29" hidden="1">[3]A11!#REF!</definedName>
    <definedName name="_9__123Graph_A_CURRENT_10" localSheetId="30" hidden="1">[3]A11!#REF!</definedName>
    <definedName name="_9__123Graph_A_CURRENT_10" hidden="1">[3]A11!#REF!</definedName>
    <definedName name="_90__123Graph_C_CURRENT_3" localSheetId="20" hidden="1">[3]A11!#REF!</definedName>
    <definedName name="_90__123Graph_C_CURRENT_3" localSheetId="26" hidden="1">[3]A11!#REF!</definedName>
    <definedName name="_90__123Graph_C_CURRENT_3" localSheetId="32" hidden="1">[3]A11!#REF!</definedName>
    <definedName name="_90__123Graph_C_CURRENT_3" localSheetId="12" hidden="1">[3]A11!#REF!</definedName>
    <definedName name="_90__123Graph_C_CURRENT_3" localSheetId="14" hidden="1">[3]A11!#REF!</definedName>
    <definedName name="_90__123Graph_C_CURRENT_3" localSheetId="15" hidden="1">[4]A11!#REF!</definedName>
    <definedName name="_90__123Graph_C_CURRENT_3" localSheetId="16" hidden="1">[3]A11!#REF!</definedName>
    <definedName name="_90__123Graph_C_CURRENT_3" localSheetId="19" hidden="1">[3]A11!#REF!</definedName>
    <definedName name="_90__123Graph_C_CURRENT_3" localSheetId="29" hidden="1">[3]A11!#REF!</definedName>
    <definedName name="_90__123Graph_C_CURRENT_3" localSheetId="30" hidden="1">[3]A11!#REF!</definedName>
    <definedName name="_90__123Graph_C_CURRENT_3" hidden="1">[3]A11!#REF!</definedName>
    <definedName name="_93__123Graph_C_CURRENT_4" localSheetId="20" hidden="1">[3]A11!#REF!</definedName>
    <definedName name="_93__123Graph_C_CURRENT_4" localSheetId="26" hidden="1">[3]A11!#REF!</definedName>
    <definedName name="_93__123Graph_C_CURRENT_4" localSheetId="32" hidden="1">[3]A11!#REF!</definedName>
    <definedName name="_93__123Graph_C_CURRENT_4" localSheetId="12" hidden="1">[3]A11!#REF!</definedName>
    <definedName name="_93__123Graph_C_CURRENT_4" localSheetId="14" hidden="1">[3]A11!#REF!</definedName>
    <definedName name="_93__123Graph_C_CURRENT_4" localSheetId="15" hidden="1">[4]A11!#REF!</definedName>
    <definedName name="_93__123Graph_C_CURRENT_4" localSheetId="16" hidden="1">[3]A11!#REF!</definedName>
    <definedName name="_93__123Graph_C_CURRENT_4" localSheetId="19" hidden="1">[3]A11!#REF!</definedName>
    <definedName name="_93__123Graph_C_CURRENT_4" localSheetId="29" hidden="1">[3]A11!#REF!</definedName>
    <definedName name="_93__123Graph_C_CURRENT_4" localSheetId="30" hidden="1">[3]A11!#REF!</definedName>
    <definedName name="_93__123Graph_C_CURRENT_4" hidden="1">[3]A11!#REF!</definedName>
    <definedName name="_96__123Graph_C_CURRENT_5" localSheetId="20" hidden="1">[3]A11!#REF!</definedName>
    <definedName name="_96__123Graph_C_CURRENT_5" localSheetId="26" hidden="1">[3]A11!#REF!</definedName>
    <definedName name="_96__123Graph_C_CURRENT_5" localSheetId="32" hidden="1">[3]A11!#REF!</definedName>
    <definedName name="_96__123Graph_C_CURRENT_5" localSheetId="12" hidden="1">[3]A11!#REF!</definedName>
    <definedName name="_96__123Graph_C_CURRENT_5" localSheetId="14" hidden="1">[3]A11!#REF!</definedName>
    <definedName name="_96__123Graph_C_CURRENT_5" localSheetId="15" hidden="1">[4]A11!#REF!</definedName>
    <definedName name="_96__123Graph_C_CURRENT_5" localSheetId="16" hidden="1">[3]A11!#REF!</definedName>
    <definedName name="_96__123Graph_C_CURRENT_5" localSheetId="19" hidden="1">[3]A11!#REF!</definedName>
    <definedName name="_96__123Graph_C_CURRENT_5" localSheetId="29" hidden="1">[3]A11!#REF!</definedName>
    <definedName name="_96__123Graph_C_CURRENT_5" localSheetId="30" hidden="1">[3]A11!#REF!</definedName>
    <definedName name="_96__123Graph_C_CURRENT_5" hidden="1">[3]A11!#REF!</definedName>
    <definedName name="_99__123Graph_C_CURRENT_6" localSheetId="20" hidden="1">[3]A11!#REF!</definedName>
    <definedName name="_99__123Graph_C_CURRENT_6" localSheetId="26" hidden="1">[3]A11!#REF!</definedName>
    <definedName name="_99__123Graph_C_CURRENT_6" localSheetId="32" hidden="1">[3]A11!#REF!</definedName>
    <definedName name="_99__123Graph_C_CURRENT_6" localSheetId="12" hidden="1">[3]A11!#REF!</definedName>
    <definedName name="_99__123Graph_C_CURRENT_6" localSheetId="14" hidden="1">[3]A11!#REF!</definedName>
    <definedName name="_99__123Graph_C_CURRENT_6" localSheetId="15" hidden="1">[4]A11!#REF!</definedName>
    <definedName name="_99__123Graph_C_CURRENT_6" localSheetId="16" hidden="1">[3]A11!#REF!</definedName>
    <definedName name="_99__123Graph_C_CURRENT_6" localSheetId="19" hidden="1">[3]A11!#REF!</definedName>
    <definedName name="_99__123Graph_C_CURRENT_6" localSheetId="29" hidden="1">[3]A11!#REF!</definedName>
    <definedName name="_99__123Graph_C_CURRENT_6" localSheetId="30" hidden="1">[3]A11!#REF!</definedName>
    <definedName name="_99__123Graph_C_CURRENT_6" hidden="1">[3]A11!#REF!</definedName>
    <definedName name="_AMO_UniqueIdentifier" hidden="1">"'d476caa3-df4c-4598-85a6-a85f7eb284ed'"</definedName>
    <definedName name="_Fill" localSheetId="41" hidden="1">#REF!</definedName>
    <definedName name="_Fill" localSheetId="44" hidden="1">#REF!</definedName>
    <definedName name="_Fill" localSheetId="43" hidden="1">#REF!</definedName>
    <definedName name="_Fill" localSheetId="32" hidden="1">#REF!</definedName>
    <definedName name="_Fill" localSheetId="45" hidden="1">#REF!</definedName>
    <definedName name="_Fill" hidden="1">#REF!</definedName>
    <definedName name="_Order1" hidden="1">0</definedName>
    <definedName name="_Toc25241100" localSheetId="31">'Fig 2.17'!$A$1</definedName>
    <definedName name="_Toc25242289" localSheetId="32">'Fig 2.18'!$A$1</definedName>
    <definedName name="a" localSheetId="31" hidden="1">{"TABL1",#N/A,TRUE,"TABLX";"TABL2",#N/A,TRUE,"TABLX"}</definedName>
    <definedName name="a" localSheetId="32" hidden="1">{"TABL1",#N/A,TRUE,"TABLX";"TABL2",#N/A,TRUE,"TABLX"}</definedName>
    <definedName name="a" hidden="1">{"TABL1",#N/A,TRUE,"TABLX";"TABL2",#N/A,TRUE,"TABLX"}</definedName>
    <definedName name="aa" localSheetId="31" hidden="1">{"g95_96m1",#N/A,FALSE,"Graf(95+96)M";"g95_96m2",#N/A,FALSE,"Graf(95+96)M";"g95_96mb1",#N/A,FALSE,"Graf(95+96)Mb";"g95_96mb2",#N/A,FALSE,"Graf(95+96)Mb";"g95_96f1",#N/A,FALSE,"Graf(95+96)F";"g95_96f2",#N/A,FALSE,"Graf(95+96)F";"g95_96fb1",#N/A,FALSE,"Graf(95+96)Fb";"g95_96fb2",#N/A,FALSE,"Graf(95+96)Fb"}</definedName>
    <definedName name="aa" localSheetId="32"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0" hidden="1">'[2]Time series'!#REF!</definedName>
    <definedName name="aaa" localSheetId="20" hidden="1">'[2]Time series'!#REF!</definedName>
    <definedName name="aaa" localSheetId="26" hidden="1">'[2]Time series'!#REF!</definedName>
    <definedName name="aaa" localSheetId="32" hidden="1">'[2]Time series'!#REF!</definedName>
    <definedName name="aaa" localSheetId="12" hidden="1">'[2]Time series'!#REF!</definedName>
    <definedName name="aaa" localSheetId="14" hidden="1">'[2]Time series'!#REF!</definedName>
    <definedName name="aaa" localSheetId="15" hidden="1">'[1]Time series'!#REF!</definedName>
    <definedName name="aaa" localSheetId="16" hidden="1">'[2]Time series'!#REF!</definedName>
    <definedName name="aaa" localSheetId="19" hidden="1">'[2]Time series'!#REF!</definedName>
    <definedName name="aaa" localSheetId="29" hidden="1">'[2]Time series'!#REF!</definedName>
    <definedName name="aaa" localSheetId="30" hidden="1">'[2]Time series'!#REF!</definedName>
    <definedName name="aaa" localSheetId="45" hidden="1">'[2]Time series'!#REF!</definedName>
    <definedName name="aaa" hidden="1">'[2]Time series'!#REF!</definedName>
    <definedName name="Agirc">[9]RecapAGIRCm0m7!$A$9:$AZ$50</definedName>
    <definedName name="AgircArrco">[9]RecapRUm0m7!$A$9:$AZ$50</definedName>
    <definedName name="ANNEE">[10]ACTUEL!$A$10</definedName>
    <definedName name="Année" localSheetId="2">[11]TX!$C$8</definedName>
    <definedName name="Année" localSheetId="8">[11]TX!$C$8</definedName>
    <definedName name="Année" localSheetId="9">[11]TX!$C$8</definedName>
    <definedName name="Année" localSheetId="10">[11]TX!$C$8</definedName>
    <definedName name="Année" localSheetId="1">[11]TX!$C$8</definedName>
    <definedName name="Année" localSheetId="45">[11]TX!$C$8</definedName>
    <definedName name="Année">[12]TX!$C$8</definedName>
    <definedName name="Arrco">[9]RecapARRCOm0m7!$A$9:$AZ$50</definedName>
    <definedName name="b" localSheetId="31" hidden="1">{"Page1",#N/A,FALSE,"ARA M&amp;F&amp;T";"Page2",#N/A,FALSE,"ARA M&amp;F&amp;T";"Page3",#N/A,FALSE,"ARA M&amp;F&amp;T"}</definedName>
    <definedName name="b" localSheetId="32" hidden="1">{"Page1",#N/A,FALSE,"ARA M&amp;F&amp;T";"Page2",#N/A,FALSE,"ARA M&amp;F&amp;T";"Page3",#N/A,FALSE,"ARA M&amp;F&amp;T"}</definedName>
    <definedName name="b" hidden="1">{"TABL1",#N/A,TRUE,"TABLX";"TABL2",#N/A,TRUE,"TABLX"}</definedName>
    <definedName name="bande1">[13]ACTUEL!$A$3</definedName>
    <definedName name="bande2">[13]ACTUEL!$L$3</definedName>
    <definedName name="bisous" localSheetId="2" hidden="1">{"TABL1",#N/A,TRUE,"TABLX";"TABL2",#N/A,TRUE,"TABLX"}</definedName>
    <definedName name="bisous" localSheetId="8" hidden="1">{"TABL1",#N/A,TRUE,"TABLX";"TABL2",#N/A,TRUE,"TABLX"}</definedName>
    <definedName name="bisous" localSheetId="9" hidden="1">{"TABL1",#N/A,TRUE,"TABLX";"TABL2",#N/A,TRUE,"TABLX"}</definedName>
    <definedName name="bisous" localSheetId="31" hidden="1">{"TABL1",#N/A,TRUE,"TABLX";"TABL2",#N/A,TRUE,"TABLX"}</definedName>
    <definedName name="bisous" localSheetId="32" hidden="1">{"TABL1",#N/A,TRUE,"TABLX";"TABL2",#N/A,TRUE,"TABLX"}</definedName>
    <definedName name="bisous" localSheetId="1" hidden="1">{"TABL1",#N/A,TRUE,"TABLX";"TABL2",#N/A,TRUE,"TABLX"}</definedName>
    <definedName name="bisous" hidden="1">{"TABL1",#N/A,TRUE,"TABLX";"TABL2",#N/A,TRUE,"TABLX"}</definedName>
    <definedName name="blabla" localSheetId="10" hidden="1">{"TABL1",#N/A,TRUE,"TABLX";"TABL2",#N/A,TRUE,"TABLX"}</definedName>
    <definedName name="blabla" localSheetId="20" hidden="1">{"TABL1",#N/A,TRUE,"TABLX";"TABL2",#N/A,TRUE,"TABLX"}</definedName>
    <definedName name="blabla" localSheetId="24" hidden="1">{"TABL1",#N/A,TRUE,"TABLX";"TABL2",#N/A,TRUE,"TABLX"}</definedName>
    <definedName name="blabla" localSheetId="25" hidden="1">{"TABL1",#N/A,TRUE,"TABLX";"TABL2",#N/A,TRUE,"TABLX"}</definedName>
    <definedName name="blabla" localSheetId="26" hidden="1">{"TABL1",#N/A,TRUE,"TABLX";"TABL2",#N/A,TRUE,"TABLX"}</definedName>
    <definedName name="blabla" localSheetId="31" hidden="1">{"TABL1",#N/A,TRUE,"TABLX";"TABL2",#N/A,TRUE,"TABLX"}</definedName>
    <definedName name="blabla" localSheetId="32" hidden="1">{"TABL1",#N/A,TRUE,"TABLX";"TABL2",#N/A,TRUE,"TABLX"}</definedName>
    <definedName name="blabla" localSheetId="15" hidden="1">{"TABL1",#N/A,TRUE,"TABLX";"TABL2",#N/A,TRUE,"TABLX"}</definedName>
    <definedName name="blabla" localSheetId="1" hidden="1">{"TABL1",#N/A,TRUE,"TABLX";"TABL2",#N/A,TRUE,"TABLX"}</definedName>
    <definedName name="blabla" localSheetId="45" hidden="1">{"TABL1",#N/A,TRUE,"TABLX";"TABL2",#N/A,TRUE,"TABLX"}</definedName>
    <definedName name="blabla" hidden="1">{"TABL1",#N/A,TRUE,"TABLX";"TABL2",#N/A,TRUE,"TABLX"}</definedName>
    <definedName name="blabla2" localSheetId="31" hidden="1">{"TABL1",#N/A,TRUE,"TABLX";"TABL2",#N/A,TRUE,"TABLX"}</definedName>
    <definedName name="blabla2" localSheetId="32" hidden="1">{"TABL1",#N/A,TRUE,"TABLX";"TABL2",#N/A,TRUE,"TABLX"}</definedName>
    <definedName name="blabla2" hidden="1">{"TABL1",#N/A,TRUE,"TABLX";"TABL2",#N/A,TRUE,"TABLX"}</definedName>
    <definedName name="brut_graph2" localSheetId="2">#REF!</definedName>
    <definedName name="brut_graph2" localSheetId="31">#REF!</definedName>
    <definedName name="brut_graph2" localSheetId="32">#REF!</definedName>
    <definedName name="brut_graph2" localSheetId="45">#REF!</definedName>
    <definedName name="brut_graph2">#REF!</definedName>
    <definedName name="brut_mt" localSheetId="2">#REF!</definedName>
    <definedName name="brut_mt" localSheetId="31">#REF!</definedName>
    <definedName name="brut_mt" localSheetId="32">#REF!</definedName>
    <definedName name="brut_mt">#REF!</definedName>
    <definedName name="brut_tab1" localSheetId="2">#REF!</definedName>
    <definedName name="brut_tab1" localSheetId="31">#REF!</definedName>
    <definedName name="brut_tab1" localSheetId="32">#REF!</definedName>
    <definedName name="brut_tab1">#REF!</definedName>
    <definedName name="brut_txplein" localSheetId="2">#REF!</definedName>
    <definedName name="brut_txplein" localSheetId="31">#REF!</definedName>
    <definedName name="brut_txplein" localSheetId="32">#REF!</definedName>
    <definedName name="brut_txplein">#REF!</definedName>
    <definedName name="CHO_INAC_FLUX_ECHANT" localSheetId="2">#REF!</definedName>
    <definedName name="CHO_INAC_FLUX_ECHANT" localSheetId="31">#REF!</definedName>
    <definedName name="CHO_INAC_FLUX_ECHANT" localSheetId="32">#REF!</definedName>
    <definedName name="CHO_INAC_FLUX_ECHANT">#REF!</definedName>
    <definedName name="COHERENCE" localSheetId="2">#REF!</definedName>
    <definedName name="COHERENCE" localSheetId="31">#REF!</definedName>
    <definedName name="COHERENCE" localSheetId="32">#REF!</definedName>
    <definedName name="COHERENCE">#REF!</definedName>
    <definedName name="COHERENCE_FLUX_ECHANT" localSheetId="2">#REF!</definedName>
    <definedName name="COHERENCE_FLUX_ECHANT" localSheetId="31">#REF!</definedName>
    <definedName name="COHERENCE_FLUX_ECHANT" localSheetId="32">#REF!</definedName>
    <definedName name="COHERENCE_FLUX_ECHANT">#REF!</definedName>
    <definedName name="COMPARAISON_FLUXECHAN" localSheetId="2">#REF!</definedName>
    <definedName name="COMPARAISON_FLUXECHAN" localSheetId="31">#REF!</definedName>
    <definedName name="COMPARAISON_FLUXECHAN" localSheetId="32">#REF!</definedName>
    <definedName name="COMPARAISON_FLUXECHAN">#REF!</definedName>
    <definedName name="COT_GEN_M_NON_SAL" localSheetId="32">#REF!</definedName>
    <definedName name="COT_GEN_M_NON_SAL">#REF!</definedName>
    <definedName name="COT_SPE_V" localSheetId="32">#REF!</definedName>
    <definedName name="COT_SPE_V">#REF!</definedName>
    <definedName name="DATA" localSheetId="32">#REF!</definedName>
    <definedName name="DATA">#REF!</definedName>
    <definedName name="euro" localSheetId="2">[14]SOMMAIRE!$C$131</definedName>
    <definedName name="euro" localSheetId="8">[14]SOMMAIRE!$C$131</definedName>
    <definedName name="euro" localSheetId="9">[14]SOMMAIRE!$C$131</definedName>
    <definedName name="euro" localSheetId="10">[14]SOMMAIRE!$C$131</definedName>
    <definedName name="euro" localSheetId="1">[14]SOMMAIRE!$C$131</definedName>
    <definedName name="euro" localSheetId="45">[14]SOMMAIRE!$C$131</definedName>
    <definedName name="euro">[15]SOMMAIRE!$C$131</definedName>
    <definedName name="INDIC_BASE" localSheetId="2">#REF!</definedName>
    <definedName name="INDIC_BASE" localSheetId="31">#REF!</definedName>
    <definedName name="INDIC_BASE" localSheetId="32">#REF!</definedName>
    <definedName name="INDIC_BASE" localSheetId="45">#REF!</definedName>
    <definedName name="INDIC_BASE">#REF!</definedName>
    <definedName name="INDIC_ECH" localSheetId="2">#REF!</definedName>
    <definedName name="INDIC_ECH" localSheetId="31">#REF!</definedName>
    <definedName name="INDIC_ECH" localSheetId="32">#REF!</definedName>
    <definedName name="INDIC_ECH">#REF!</definedName>
    <definedName name="jjjmmhh" localSheetId="31" hidden="1">{"TABL1",#N/A,TRUE,"TABLX";"TABL2",#N/A,TRUE,"TABLX"}</definedName>
    <definedName name="jjjmmhh" localSheetId="32" hidden="1">{"TABL1",#N/A,TRUE,"TABLX";"TABL2",#N/A,TRUE,"TABLX"}</definedName>
    <definedName name="jjjmmhh" hidden="1">{"TABL1",#N/A,TRUE,"TABLX";"TABL2",#N/A,TRUE,"TABLX"}</definedName>
    <definedName name="jjmmhh" localSheetId="10" hidden="1">{"TABL1",#N/A,TRUE,"TABLX";"TABL2",#N/A,TRUE,"TABLX"}</definedName>
    <definedName name="jjmmhh" localSheetId="20" hidden="1">{"TABL1",#N/A,TRUE,"TABLX";"TABL2",#N/A,TRUE,"TABLX"}</definedName>
    <definedName name="jjmmhh" localSheetId="24" hidden="1">{"TABL1",#N/A,TRUE,"TABLX";"TABL2",#N/A,TRUE,"TABLX"}</definedName>
    <definedName name="jjmmhh" localSheetId="25" hidden="1">{"TABL1",#N/A,TRUE,"TABLX";"TABL2",#N/A,TRUE,"TABLX"}</definedName>
    <definedName name="jjmmhh" localSheetId="26" hidden="1">{"TABL1",#N/A,TRUE,"TABLX";"TABL2",#N/A,TRUE,"TABLX"}</definedName>
    <definedName name="jjmmhh" localSheetId="31" hidden="1">{"TABL1",#N/A,TRUE,"TABLX";"TABL2",#N/A,TRUE,"TABLX"}</definedName>
    <definedName name="jjmmhh" localSheetId="32" hidden="1">{"TABL1",#N/A,TRUE,"TABLX";"TABL2",#N/A,TRUE,"TABLX"}</definedName>
    <definedName name="jjmmhh" localSheetId="15" hidden="1">{"TABL1",#N/A,TRUE,"TABLX";"TABL2",#N/A,TRUE,"TABLX"}</definedName>
    <definedName name="jjmmhh" localSheetId="1" hidden="1">{"TABL1",#N/A,TRUE,"TABLX";"TABL2",#N/A,TRUE,"TABLX"}</definedName>
    <definedName name="jjmmhh" localSheetId="45" hidden="1">{"TABL1",#N/A,TRUE,"TABLX";"TABL2",#N/A,TRUE,"TABLX"}</definedName>
    <definedName name="jjmmhh" hidden="1">{"TABL1",#N/A,TRUE,"TABLX";"TABL2",#N/A,TRUE,"TABLX"}</definedName>
    <definedName name="jmhjmh" localSheetId="10" hidden="1">{"TABL1",#N/A,TRUE,"TABLX";"TABL2",#N/A,TRUE,"TABLX"}</definedName>
    <definedName name="jmhjmh" localSheetId="20" hidden="1">{"TABL1",#N/A,TRUE,"TABLX";"TABL2",#N/A,TRUE,"TABLX"}</definedName>
    <definedName name="jmhjmh" localSheetId="24" hidden="1">{"TABL1",#N/A,TRUE,"TABLX";"TABL2",#N/A,TRUE,"TABLX"}</definedName>
    <definedName name="jmhjmh" localSheetId="25" hidden="1">{"TABL1",#N/A,TRUE,"TABLX";"TABL2",#N/A,TRUE,"TABLX"}</definedName>
    <definedName name="jmhjmh" localSheetId="26" hidden="1">{"TABL1",#N/A,TRUE,"TABLX";"TABL2",#N/A,TRUE,"TABLX"}</definedName>
    <definedName name="jmhjmh" localSheetId="31" hidden="1">{"TABL1",#N/A,TRUE,"TABLX";"TABL2",#N/A,TRUE,"TABLX"}</definedName>
    <definedName name="jmhjmh" localSheetId="32" hidden="1">{"TABL1",#N/A,TRUE,"TABLX";"TABL2",#N/A,TRUE,"TABLX"}</definedName>
    <definedName name="jmhjmh" localSheetId="15" hidden="1">{"TABL1",#N/A,TRUE,"TABLX";"TABL2",#N/A,TRUE,"TABLX"}</definedName>
    <definedName name="jmhjmh" localSheetId="1" hidden="1">{"TABL1",#N/A,TRUE,"TABLX";"TABL2",#N/A,TRUE,"TABLX"}</definedName>
    <definedName name="jmhjmh" localSheetId="45" hidden="1">{"TABL1",#N/A,TRUE,"TABLX";"TABL2",#N/A,TRUE,"TABLX"}</definedName>
    <definedName name="jmhjmh" hidden="1">{"TABL1",#N/A,TRUE,"TABLX";"TABL2",#N/A,TRUE,"TABLX"}</definedName>
    <definedName name="jmhjmhh" localSheetId="31" hidden="1">{"TABL1",#N/A,TRUE,"TABLX";"TABL2",#N/A,TRUE,"TABLX"}</definedName>
    <definedName name="jmhjmhh" localSheetId="32" hidden="1">{"TABL1",#N/A,TRUE,"TABLX";"TABL2",#N/A,TRUE,"TABLX"}</definedName>
    <definedName name="jmhjmhh" hidden="1">{"TABL1",#N/A,TRUE,"TABLX";"TABL2",#N/A,TRUE,"TABLX"}</definedName>
    <definedName name="julio" localSheetId="32">#REF!</definedName>
    <definedName name="julio">#REF!</definedName>
    <definedName name="LIST_INCOHERENCE" localSheetId="2">#REF!</definedName>
    <definedName name="LIST_INCOHERENCE" localSheetId="31">#REF!</definedName>
    <definedName name="LIST_INCOHERENCE" localSheetId="32">#REF!</definedName>
    <definedName name="LIST_INCOHERENCE" localSheetId="45">#REF!</definedName>
    <definedName name="LIST_INCOHERENCE">#REF!</definedName>
    <definedName name="LIST_INCOHERENCE_2" localSheetId="2">#REF!</definedName>
    <definedName name="LIST_INCOHERENCE_2" localSheetId="31">#REF!</definedName>
    <definedName name="LIST_INCOHERENCE_2" localSheetId="32">#REF!</definedName>
    <definedName name="LIST_INCOHERENCE_2">#REF!</definedName>
    <definedName name="LIST_INCOHERENCE_CHO" localSheetId="2">#REF!</definedName>
    <definedName name="LIST_INCOHERENCE_CHO" localSheetId="31">#REF!</definedName>
    <definedName name="LIST_INCOHERENCE_CHO" localSheetId="32">#REF!</definedName>
    <definedName name="LIST_INCOHERENCE_CHO">#REF!</definedName>
    <definedName name="LIST_INCOHERENCE_CHO2" localSheetId="2">#REF!</definedName>
    <definedName name="LIST_INCOHERENCE_CHO2" localSheetId="31">#REF!</definedName>
    <definedName name="LIST_INCOHERENCE_CHO2" localSheetId="32">#REF!</definedName>
    <definedName name="LIST_INCOHERENCE_CHO2">#REF!</definedName>
    <definedName name="MASSE_SAL_BIL_BDF" localSheetId="32">#REF!</definedName>
    <definedName name="MASSE_SAL_BIL_BDF">#REF!</definedName>
    <definedName name="MASSE_SAL_COMP_GEN_SPE" localSheetId="32">#REF!</definedName>
    <definedName name="MASSE_SAL_COMP_GEN_SPE">#REF!</definedName>
    <definedName name="MASSE_SAL_GEN_M" localSheetId="32">#REF!</definedName>
    <definedName name="MASSE_SAL_GEN_M">#REF!</definedName>
    <definedName name="MASSE_SAL_GEN_M_BDF" localSheetId="32">#REF!</definedName>
    <definedName name="MASSE_SAL_GEN_M_BDF">#REF!</definedName>
    <definedName name="MASSE_SAL_GEN_M_RG" localSheetId="32">#REF!</definedName>
    <definedName name="MASSE_SAL_GEN_M_RG">#REF!</definedName>
    <definedName name="MOIS_EJ" localSheetId="2">#REF!</definedName>
    <definedName name="MOIS_EJ" localSheetId="31">#REF!</definedName>
    <definedName name="MOIS_EJ" localSheetId="32">#REF!</definedName>
    <definedName name="MOIS_EJ">#REF!</definedName>
    <definedName name="MONTANT" localSheetId="2">#REF!</definedName>
    <definedName name="MONTANT" localSheetId="31">#REF!</definedName>
    <definedName name="MONTANT" localSheetId="32">#REF!</definedName>
    <definedName name="MONTANT">#REF!</definedName>
    <definedName name="MONTANT_REVISION" localSheetId="2">#REF!</definedName>
    <definedName name="MONTANT_REVISION" localSheetId="31">#REF!</definedName>
    <definedName name="MONTANT_REVISION" localSheetId="32">#REF!</definedName>
    <definedName name="MONTANT_REVISION">#REF!</definedName>
    <definedName name="PB_COHERENCE" localSheetId="2">#REF!</definedName>
    <definedName name="PB_COHERENCE" localSheetId="31">#REF!</definedName>
    <definedName name="PB_COHERENCE" localSheetId="32">#REF!</definedName>
    <definedName name="PB_COHERENCE">#REF!</definedName>
    <definedName name="PENS_BIL_BDF" localSheetId="32">#REF!</definedName>
    <definedName name="PENS_BIL_BDF">#REF!</definedName>
    <definedName name="PREST_GEN_M_NON_SAL" localSheetId="32">#REF!</definedName>
    <definedName name="PREST_GEN_M_NON_SAL">#REF!</definedName>
    <definedName name="PREST_SPE_V_DER" localSheetId="32">#REF!</definedName>
    <definedName name="PREST_SPE_V_DER">#REF!</definedName>
    <definedName name="PREST_SPE_V_DIR" localSheetId="32">#REF!</definedName>
    <definedName name="PREST_SPE_V_DIR">#REF!</definedName>
    <definedName name="Probaa" localSheetId="2">#REF!</definedName>
    <definedName name="Probaa" localSheetId="8">#REF!</definedName>
    <definedName name="Probaa" localSheetId="9">#REF!</definedName>
    <definedName name="Probaa" localSheetId="31">#REF!</definedName>
    <definedName name="Probaa" localSheetId="32">#REF!</definedName>
    <definedName name="Probaa" localSheetId="1">#REF!</definedName>
    <definedName name="Probaa">#REF!</definedName>
    <definedName name="PROD_BIL_BDF" localSheetId="32">#REF!</definedName>
    <definedName name="PROD_BIL_BDF">#REF!</definedName>
    <definedName name="qq" localSheetId="10" hidden="1">[3]A11!#REF!</definedName>
    <definedName name="qq" localSheetId="20" hidden="1">[3]A11!#REF!</definedName>
    <definedName name="qq" localSheetId="26" hidden="1">[3]A11!#REF!</definedName>
    <definedName name="qq" localSheetId="32" hidden="1">[3]A11!#REF!</definedName>
    <definedName name="qq" localSheetId="12" hidden="1">[3]A11!#REF!</definedName>
    <definedName name="qq" localSheetId="14" hidden="1">[3]A11!#REF!</definedName>
    <definedName name="qq" localSheetId="15" hidden="1">[4]A11!#REF!</definedName>
    <definedName name="qq" localSheetId="16" hidden="1">[3]A11!#REF!</definedName>
    <definedName name="qq" localSheetId="19" hidden="1">[3]A11!#REF!</definedName>
    <definedName name="qq" localSheetId="29" hidden="1">[3]A11!#REF!</definedName>
    <definedName name="qq" localSheetId="30" hidden="1">[3]A11!#REF!</definedName>
    <definedName name="qq" localSheetId="45" hidden="1">[3]A11!#REF!</definedName>
    <definedName name="qq" hidden="1">[3]A11!#REF!</definedName>
    <definedName name="qqq" localSheetId="20" hidden="1">[3]A11!#REF!</definedName>
    <definedName name="qqq" localSheetId="26" hidden="1">[3]A11!#REF!</definedName>
    <definedName name="qqq" localSheetId="32" hidden="1">[3]A11!#REF!</definedName>
    <definedName name="qqq" localSheetId="12" hidden="1">[3]A11!#REF!</definedName>
    <definedName name="qqq" localSheetId="14" hidden="1">[3]A11!#REF!</definedName>
    <definedName name="qqq" localSheetId="15" hidden="1">[4]A11!#REF!</definedName>
    <definedName name="qqq" localSheetId="16" hidden="1">[3]A11!#REF!</definedName>
    <definedName name="qqq" localSheetId="19" hidden="1">[3]A11!#REF!</definedName>
    <definedName name="qqq" localSheetId="29" hidden="1">[3]A11!#REF!</definedName>
    <definedName name="qqq" localSheetId="30" hidden="1">[3]A11!#REF!</definedName>
    <definedName name="qqq" hidden="1">[3]A11!#REF!</definedName>
    <definedName name="REFACT_SPE" localSheetId="32">#REF!</definedName>
    <definedName name="REFACT_SPE">#REF!</definedName>
    <definedName name="réfaction_cotis_bil" localSheetId="32">#REF!</definedName>
    <definedName name="réfaction_cotis_bil">#REF!</definedName>
    <definedName name="SAS_TAB_TEST_INDICATEUR" localSheetId="2">#REF!</definedName>
    <definedName name="SAS_TAB_TEST_INDICATEUR" localSheetId="31">#REF!</definedName>
    <definedName name="SAS_TAB_TEST_INDICATEUR" localSheetId="32">#REF!</definedName>
    <definedName name="SAS_TAB_TEST_INDICATEUR" localSheetId="45">#REF!</definedName>
    <definedName name="SAS_TAB_TEST_INDICATEUR">#REF!</definedName>
    <definedName name="SAS_TAB1" localSheetId="2">#REF!</definedName>
    <definedName name="SAS_TAB1" localSheetId="31">#REF!</definedName>
    <definedName name="SAS_TAB1" localSheetId="32">#REF!</definedName>
    <definedName name="SAS_TAB1">#REF!</definedName>
    <definedName name="sdfsdf" localSheetId="10" hidden="1">[16]A11!#REF!</definedName>
    <definedName name="sdfsdf" localSheetId="20" hidden="1">[16]A11!#REF!</definedName>
    <definedName name="sdfsdf" localSheetId="26" hidden="1">[16]A11!#REF!</definedName>
    <definedName name="sdfsdf" localSheetId="32" hidden="1">[16]A11!#REF!</definedName>
    <definedName name="sdfsdf" localSheetId="12" hidden="1">[16]A11!#REF!</definedName>
    <definedName name="sdfsdf" localSheetId="14" hidden="1">[16]A11!#REF!</definedName>
    <definedName name="sdfsdf" localSheetId="15" hidden="1">[17]A11!#REF!</definedName>
    <definedName name="sdfsdf" localSheetId="16" hidden="1">[16]A11!#REF!</definedName>
    <definedName name="sdfsdf" localSheetId="19" hidden="1">[16]A11!#REF!</definedName>
    <definedName name="sdfsdf" localSheetId="29" hidden="1">[16]A11!#REF!</definedName>
    <definedName name="sdfsdf" localSheetId="30" hidden="1">[16]A11!#REF!</definedName>
    <definedName name="sdfsdf" localSheetId="45" hidden="1">[16]A11!#REF!</definedName>
    <definedName name="sdfsdf" hidden="1">[16]A11!#REF!</definedName>
    <definedName name="SOLDE_COMP_GEN_SPE" localSheetId="32">#REF!</definedName>
    <definedName name="SOLDE_COMP_GEN_SPE">#REF!</definedName>
    <definedName name="soldes_EEC">[18]soldes!$B$34:$BS$40</definedName>
    <definedName name="soldes_EPR">[18]soldes!$B$50:$BS$56</definedName>
    <definedName name="soldes_tcc">[18]soldes!$B$18:$BS$24</definedName>
    <definedName name="source" localSheetId="32">'[19]page 7'!#REF!</definedName>
    <definedName name="source">'[19]page 7'!#REF!</definedName>
    <definedName name="T_Démo_COR">'[20]Données COR'!$Q$3:$AH$56</definedName>
    <definedName name="T_Données_DSS">'[20]Données DSS'!$A$3:$X$56</definedName>
    <definedName name="T_Générations">'[20]Données COR'!$BH$3:$BL$60</definedName>
    <definedName name="T_hypo_gest">[20]Hypothèses!$H$4:$P$54</definedName>
    <definedName name="T_hypo_macro">[20]Hypothèses!$A$4:$F$54</definedName>
    <definedName name="T_hypo_Taux">[20]Hypothèses!$R$3:$AB$54</definedName>
    <definedName name="T_hypo_TauxFi">[20]Hypothèses!$AD$3:$AJ$54</definedName>
    <definedName name="T_MassesFi_COR">'[20]Données COR'!$A$3:$O$56</definedName>
    <definedName name="T_PF_Réserves">'[20]Données DSS'!$Z$3:$AC$56</definedName>
    <definedName name="T_PM_COR">'[20]Données COR'!$AJ$3:$AP$56</definedName>
    <definedName name="Tab" localSheetId="2">#REF!</definedName>
    <definedName name="Tab" localSheetId="31">#REF!</definedName>
    <definedName name="Tab" localSheetId="32">#REF!</definedName>
    <definedName name="Tab" localSheetId="45">#REF!</definedName>
    <definedName name="Tab">#REF!</definedName>
    <definedName name="Table" localSheetId="2">#REF!</definedName>
    <definedName name="Table" localSheetId="31">#REF!</definedName>
    <definedName name="Table" localSheetId="32">#REF!</definedName>
    <definedName name="Table">#REF!</definedName>
    <definedName name="table2" localSheetId="2">#REF!</definedName>
    <definedName name="table2" localSheetId="31">#REF!</definedName>
    <definedName name="table2" localSheetId="32">#REF!</definedName>
    <definedName name="table2">#REF!</definedName>
    <definedName name="tabx" localSheetId="31" hidden="1">{"g95_96m1",#N/A,FALSE,"Graf(95+96)M";"g95_96m2",#N/A,FALSE,"Graf(95+96)M";"g95_96mb1",#N/A,FALSE,"Graf(95+96)Mb";"g95_96mb2",#N/A,FALSE,"Graf(95+96)Mb";"g95_96f1",#N/A,FALSE,"Graf(95+96)F";"g95_96f2",#N/A,FALSE,"Graf(95+96)F";"g95_96fb1",#N/A,FALSE,"Graf(95+96)Fb";"g95_96fb2",#N/A,FALSE,"Graf(95+96)Fb"}</definedName>
    <definedName name="tabx" localSheetId="32"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ux_cot_bil" localSheetId="32">#REF!</definedName>
    <definedName name="taux_cot_bil">#REF!</definedName>
    <definedName name="tavola" localSheetId="31" hidden="1">{"g95_96m1",#N/A,FALSE,"Graf(95+96)M";"g95_96m2",#N/A,FALSE,"Graf(95+96)M";"g95_96mb1",#N/A,FALSE,"Graf(95+96)Mb";"g95_96mb2",#N/A,FALSE,"Graf(95+96)Mb";"g95_96f1",#N/A,FALSE,"Graf(95+96)F";"g95_96f2",#N/A,FALSE,"Graf(95+96)F";"g95_96fb1",#N/A,FALSE,"Graf(95+96)Fb";"g95_96fb2",#N/A,FALSE,"Graf(95+96)Fb"}</definedName>
    <definedName name="tavola" localSheetId="32"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 localSheetId="2">#REF!</definedName>
    <definedName name="toto" localSheetId="31">#REF!</definedName>
    <definedName name="toto" localSheetId="32">#REF!</definedName>
    <definedName name="toto" localSheetId="45">#REF!</definedName>
    <definedName name="toto">#REF!</definedName>
    <definedName name="TSHO" localSheetId="2">#REF!</definedName>
    <definedName name="TSHO" localSheetId="31">#REF!</definedName>
    <definedName name="TSHO" localSheetId="32">#REF!</definedName>
    <definedName name="TSHO">#REF!</definedName>
    <definedName name="TSM" localSheetId="2">#REF!</definedName>
    <definedName name="TSM" localSheetId="31">#REF!</definedName>
    <definedName name="TSM" localSheetId="32">#REF!</definedName>
    <definedName name="TSM">#REF!</definedName>
    <definedName name="VERIFICATION_MONTANT" localSheetId="2">#REF!</definedName>
    <definedName name="VERIFICATION_MONTANT" localSheetId="31">#REF!</definedName>
    <definedName name="VERIFICATION_MONTANT" localSheetId="32">#REF!</definedName>
    <definedName name="VERIFICATION_MONTANT">#REF!</definedName>
    <definedName name="VERIFICATION_PRORATISATION" localSheetId="2">#REF!</definedName>
    <definedName name="VERIFICATION_PRORATISATION" localSheetId="31">#REF!</definedName>
    <definedName name="VERIFICATION_PRORATISATION" localSheetId="32">#REF!</definedName>
    <definedName name="VERIFICATION_PRORATISATION">#REF!</definedName>
    <definedName name="VERIFICATION_PRORATISATION2" localSheetId="2">#REF!</definedName>
    <definedName name="VERIFICATION_PRORATISATION2" localSheetId="31">#REF!</definedName>
    <definedName name="VERIFICATION_PRORATISATION2" localSheetId="32">#REF!</definedName>
    <definedName name="VERIFICATION_PRORATISATION2">#REF!</definedName>
    <definedName name="vvcwxcv" localSheetId="10" hidden="1">[16]A11!#REF!</definedName>
    <definedName name="vvcwxcv" localSheetId="20" hidden="1">[16]A11!#REF!</definedName>
    <definedName name="vvcwxcv" localSheetId="26" hidden="1">[16]A11!#REF!</definedName>
    <definedName name="vvcwxcv" localSheetId="32" hidden="1">[16]A11!#REF!</definedName>
    <definedName name="vvcwxcv" localSheetId="12" hidden="1">[16]A11!#REF!</definedName>
    <definedName name="vvcwxcv" localSheetId="14" hidden="1">[16]A11!#REF!</definedName>
    <definedName name="vvcwxcv" localSheetId="15" hidden="1">[17]A11!#REF!</definedName>
    <definedName name="vvcwxcv" localSheetId="16" hidden="1">[16]A11!#REF!</definedName>
    <definedName name="vvcwxcv" localSheetId="19" hidden="1">[16]A11!#REF!</definedName>
    <definedName name="vvcwxcv" localSheetId="29" hidden="1">[16]A11!#REF!</definedName>
    <definedName name="vvcwxcv" localSheetId="30" hidden="1">[16]A11!#REF!</definedName>
    <definedName name="vvcwxcv" localSheetId="45" hidden="1">[16]A11!#REF!</definedName>
    <definedName name="vvcwxcv" hidden="1">[16]A11!#REF!</definedName>
    <definedName name="w" localSheetId="20" hidden="1">'[2]Time series'!#REF!</definedName>
    <definedName name="w" localSheetId="26" hidden="1">'[2]Time series'!#REF!</definedName>
    <definedName name="w" localSheetId="32" hidden="1">'[2]Time series'!#REF!</definedName>
    <definedName name="w" localSheetId="12" hidden="1">'[2]Time series'!#REF!</definedName>
    <definedName name="w" localSheetId="14" hidden="1">'[2]Time series'!#REF!</definedName>
    <definedName name="w" localSheetId="15" hidden="1">'[1]Time series'!#REF!</definedName>
    <definedName name="w" localSheetId="16" hidden="1">'[2]Time series'!#REF!</definedName>
    <definedName name="w" localSheetId="19" hidden="1">'[2]Time series'!#REF!</definedName>
    <definedName name="w" localSheetId="29" hidden="1">'[2]Time series'!#REF!</definedName>
    <definedName name="w" localSheetId="30" hidden="1">'[2]Time series'!#REF!</definedName>
    <definedName name="w" hidden="1">'[2]Time series'!#REF!</definedName>
    <definedName name="wrn.Graf95_96." localSheetId="31" hidden="1">{"g95_96m1",#N/A,FALSE,"Graf(95+96)M";"g95_96m2",#N/A,FALSE,"Graf(95+96)M";"g95_96mb1",#N/A,FALSE,"Graf(95+96)Mb";"g95_96mb2",#N/A,FALSE,"Graf(95+96)Mb";"g95_96f1",#N/A,FALSE,"Graf(95+96)F";"g95_96f2",#N/A,FALSE,"Graf(95+96)F";"g95_96fb1",#N/A,FALSE,"Graf(95+96)Fb";"g95_96fb2",#N/A,FALSE,"Graf(95+96)Fb"}</definedName>
    <definedName name="wrn.Graf95_96." localSheetId="32"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2" hidden="1">{"TABL1",#N/A,TRUE,"TABLX";"TABL2",#N/A,TRUE,"TABLX"}</definedName>
    <definedName name="wrn.Rapport." localSheetId="8" hidden="1">{"TABL1",#N/A,TRUE,"TABLX";"TABL2",#N/A,TRUE,"TABLX"}</definedName>
    <definedName name="wrn.Rapport." localSheetId="9" hidden="1">{"TABL1",#N/A,TRUE,"TABLX";"TABL2",#N/A,TRUE,"TABLX"}</definedName>
    <definedName name="wrn.Rapport." localSheetId="10" hidden="1">{"TABL1",#N/A,TRUE,"TABLX";"TABL2",#N/A,TRUE,"TABLX"}</definedName>
    <definedName name="wrn.Rapport." localSheetId="20" hidden="1">{"TABL1",#N/A,TRUE,"TABLX";"TABL2",#N/A,TRUE,"TABLX"}</definedName>
    <definedName name="wrn.Rapport." localSheetId="24" hidden="1">{"TABL1",#N/A,TRUE,"TABLX";"TABL2",#N/A,TRUE,"TABLX"}</definedName>
    <definedName name="wrn.Rapport." localSheetId="25" hidden="1">{"TABL1",#N/A,TRUE,"TABLX";"TABL2",#N/A,TRUE,"TABLX"}</definedName>
    <definedName name="wrn.Rapport." localSheetId="26" hidden="1">{"TABL1",#N/A,TRUE,"TABLX";"TABL2",#N/A,TRUE,"TABLX"}</definedName>
    <definedName name="wrn.Rapport." localSheetId="31" hidden="1">{"TABL1",#N/A,TRUE,"TABLX";"TABL2",#N/A,TRUE,"TABLX"}</definedName>
    <definedName name="wrn.Rapport." localSheetId="32" hidden="1">{"TABL1",#N/A,TRUE,"TABLX";"TABL2",#N/A,TRUE,"TABLX"}</definedName>
    <definedName name="wrn.Rapport." localSheetId="15" hidden="1">{"TABL1",#N/A,TRUE,"TABLX";"TABL2",#N/A,TRUE,"TABLX"}</definedName>
    <definedName name="wrn.Rapport." localSheetId="1" hidden="1">{"TABL1",#N/A,TRUE,"TABLX";"TABL2",#N/A,TRUE,"TABLX"}</definedName>
    <definedName name="wrn.Rapport." localSheetId="45" hidden="1">{"TABL1",#N/A,TRUE,"TABLX";"TABL2",#N/A,TRUE,"TABLX"}</definedName>
    <definedName name="wrn.Rapport." hidden="1">{"TABL1",#N/A,TRUE,"TABLX";"TABL2",#N/A,TRUE,"TABLX"}</definedName>
    <definedName name="wrn.TabARA." localSheetId="31" hidden="1">{"Page1",#N/A,FALSE,"ARA M&amp;F&amp;T";"Page2",#N/A,FALSE,"ARA M&amp;F&amp;T";"Page3",#N/A,FALSE,"ARA M&amp;F&amp;T"}</definedName>
    <definedName name="wrn.TabARA." localSheetId="32" hidden="1">{"Page1",#N/A,FALSE,"ARA M&amp;F&amp;T";"Page2",#N/A,FALSE,"ARA M&amp;F&amp;T";"Page3",#N/A,FALSE,"ARA M&amp;F&amp;T"}</definedName>
    <definedName name="wrn.TabARA." hidden="1">{"Page1",#N/A,FALSE,"ARA M&amp;F&amp;T";"Page2",#N/A,FALSE,"ARA M&amp;F&amp;T";"Page3",#N/A,FALSE,"ARA M&amp;F&amp;T"}</definedName>
    <definedName name="x" localSheetId="2" hidden="1">{"TABL1",#N/A,TRUE,"TABLX";"TABL2",#N/A,TRUE,"TABLX"}</definedName>
    <definedName name="x" localSheetId="8" hidden="1">{"TABL1",#N/A,TRUE,"TABLX";"TABL2",#N/A,TRUE,"TABLX"}</definedName>
    <definedName name="x" localSheetId="9" hidden="1">{"TABL1",#N/A,TRUE,"TABLX";"TABL2",#N/A,TRUE,"TABLX"}</definedName>
    <definedName name="x" localSheetId="31" hidden="1">{"TABL1",#N/A,TRUE,"TABLX";"TABL2",#N/A,TRUE,"TABLX"}</definedName>
    <definedName name="x" localSheetId="32" hidden="1">{"TABL1",#N/A,TRUE,"TABLX";"TABL2",#N/A,TRUE,"TABLX"}</definedName>
    <definedName name="x" localSheetId="1" hidden="1">{"TABL1",#N/A,TRUE,"TABLX";"TABL2",#N/A,TRUE,"TABLX"}</definedName>
    <definedName name="x" hidden="1">{"TABL1",#N/A,TRUE,"TABLX";"TABL2",#N/A,TRUE,"TABLX"}</definedName>
    <definedName name="y" localSheetId="20" hidden="1">'[5]Time series'!#REF!</definedName>
    <definedName name="y" localSheetId="26" hidden="1">'[5]Time series'!#REF!</definedName>
    <definedName name="y" localSheetId="32" hidden="1">'[5]Time series'!#REF!</definedName>
    <definedName name="y" localSheetId="12" hidden="1">'[5]Time series'!#REF!</definedName>
    <definedName name="y" localSheetId="14" hidden="1">'[5]Time series'!#REF!</definedName>
    <definedName name="y" localSheetId="15" hidden="1">'[6]Time series'!#REF!</definedName>
    <definedName name="y" localSheetId="16" hidden="1">'[5]Time series'!#REF!</definedName>
    <definedName name="y" localSheetId="19" hidden="1">'[5]Time series'!#REF!</definedName>
    <definedName name="y" localSheetId="29" hidden="1">'[5]Time series'!#REF!</definedName>
    <definedName name="y" localSheetId="30" hidden="1">'[5]Time series'!#REF!</definedName>
    <definedName name="y" hidden="1">'[5]Time series'!#REF!</definedName>
    <definedName name="years" localSheetId="2">[21]txcot!#REF!</definedName>
    <definedName name="years" localSheetId="8">[21]txcot!#REF!</definedName>
    <definedName name="years" localSheetId="9">[21]txcot!#REF!</definedName>
    <definedName name="years" localSheetId="32">[22]txcot!#REF!</definedName>
    <definedName name="years" localSheetId="1">[21]txcot!#REF!</definedName>
    <definedName name="years">[22]txcot!#REF!</definedName>
    <definedName name="Z_3F39BED9_252F_4F3D_84F1_EFDC52B79657_.wvu.FilterData" localSheetId="41" hidden="1">#REF!</definedName>
    <definedName name="Z_3F39BED9_252F_4F3D_84F1_EFDC52B79657_.wvu.FilterData" localSheetId="44" hidden="1">#REF!</definedName>
    <definedName name="Z_3F39BED9_252F_4F3D_84F1_EFDC52B79657_.wvu.FilterData" localSheetId="43" hidden="1">#REF!</definedName>
    <definedName name="Z_3F39BED9_252F_4F3D_84F1_EFDC52B79657_.wvu.FilterData" localSheetId="32" hidden="1">#REF!</definedName>
    <definedName name="Z_3F39BED9_252F_4F3D_84F1_EFDC52B79657_.wvu.FilterData" hidden="1">#REF!</definedName>
    <definedName name="Z_E05BD6CD_67F8_4CD2_AB45_A42587AD9A8B_.wvu.FilterData" localSheetId="41" hidden="1">#REF!</definedName>
    <definedName name="Z_E05BD6CD_67F8_4CD2_AB45_A42587AD9A8B_.wvu.FilterData" localSheetId="44" hidden="1">#REF!</definedName>
    <definedName name="Z_E05BD6CD_67F8_4CD2_AB45_A42587AD9A8B_.wvu.FilterData" localSheetId="43" hidden="1">#REF!</definedName>
    <definedName name="Z_E05BD6CD_67F8_4CD2_AB45_A42587AD9A8B_.wvu.FilterData" localSheetId="32" hidden="1">#REF!</definedName>
    <definedName name="Z_E05BD6CD_67F8_4CD2_AB45_A42587AD9A8B_.wvu.FilterData" hidden="1">#REF!</definedName>
    <definedName name="_xlnm.Print_Area" localSheetId="2">'Fig 1.1'!$G$1:$N$43</definedName>
  </definedNames>
  <calcPr calcId="162913"/>
</workbook>
</file>

<file path=xl/calcChain.xml><?xml version="1.0" encoding="utf-8"?>
<calcChain xmlns="http://schemas.openxmlformats.org/spreadsheetml/2006/main">
  <c r="C6" i="60" l="1"/>
  <c r="C9" i="60" l="1"/>
  <c r="Z21" i="55" l="1"/>
  <c r="Z20" i="55"/>
  <c r="Z19" i="55"/>
  <c r="Z18" i="55"/>
  <c r="Z17" i="55"/>
  <c r="Z16" i="55"/>
  <c r="Z15" i="55"/>
  <c r="Z14" i="55"/>
  <c r="Z13" i="55"/>
  <c r="Z12" i="55"/>
  <c r="Z11" i="55"/>
  <c r="Z10" i="55"/>
  <c r="J5" i="54"/>
  <c r="J6" i="54" s="1"/>
  <c r="J7" i="54" s="1"/>
  <c r="J8" i="54" s="1"/>
  <c r="L7" i="53"/>
  <c r="M7" i="53" s="1"/>
  <c r="K6" i="53"/>
  <c r="M6" i="53" s="1"/>
  <c r="J6" i="53"/>
  <c r="L6" i="53" s="1"/>
  <c r="K5" i="53"/>
  <c r="M5" i="53" s="1"/>
  <c r="J5" i="53"/>
  <c r="L5" i="53" s="1"/>
  <c r="K4" i="53"/>
  <c r="M4" i="53" s="1"/>
  <c r="J4" i="53"/>
  <c r="L4" i="53" s="1"/>
  <c r="Z8" i="51"/>
  <c r="O8" i="52"/>
  <c r="N8" i="52"/>
  <c r="M8" i="52"/>
  <c r="L8" i="52"/>
  <c r="K8" i="52"/>
  <c r="J8" i="52"/>
  <c r="I8" i="52"/>
  <c r="H8" i="52"/>
  <c r="G8" i="52"/>
  <c r="F8" i="52"/>
  <c r="E8" i="52"/>
  <c r="D8" i="52"/>
  <c r="C8" i="52"/>
  <c r="Z7" i="51"/>
  <c r="O7" i="52"/>
  <c r="N7" i="52"/>
  <c r="M7" i="52"/>
  <c r="L7" i="52"/>
  <c r="K7" i="52"/>
  <c r="J7" i="52"/>
  <c r="I7" i="52"/>
  <c r="H7" i="52"/>
  <c r="G7" i="52"/>
  <c r="F7" i="52"/>
  <c r="E7" i="52"/>
  <c r="D7" i="52"/>
  <c r="C7" i="52"/>
  <c r="Z6" i="51"/>
  <c r="O6" i="52"/>
  <c r="N6" i="52"/>
  <c r="M6" i="52"/>
  <c r="L6" i="52"/>
  <c r="K6" i="52"/>
  <c r="J6" i="52"/>
  <c r="I6" i="52"/>
  <c r="H6" i="52"/>
  <c r="G6" i="52"/>
  <c r="F6" i="52"/>
  <c r="E6" i="52"/>
  <c r="D6" i="52"/>
  <c r="C6" i="52"/>
  <c r="Z5" i="51"/>
  <c r="O5" i="52"/>
  <c r="N5" i="52"/>
  <c r="M5" i="52"/>
  <c r="L5" i="52"/>
  <c r="K5" i="52"/>
  <c r="J5" i="52"/>
  <c r="I5" i="52"/>
  <c r="H5" i="52"/>
  <c r="G5" i="52"/>
  <c r="F5" i="52"/>
  <c r="E5" i="52"/>
  <c r="D5" i="52"/>
  <c r="C5" i="52"/>
  <c r="AC8" i="52"/>
  <c r="AB8" i="52"/>
  <c r="AA8" i="52"/>
  <c r="Z8" i="52"/>
  <c r="Y8" i="52"/>
  <c r="X8" i="52"/>
  <c r="W8" i="52"/>
  <c r="V8" i="52"/>
  <c r="U8" i="52"/>
  <c r="T8" i="52"/>
  <c r="S8" i="52"/>
  <c r="R8" i="52"/>
  <c r="Q8" i="52"/>
  <c r="AC7" i="52"/>
  <c r="AB7" i="52"/>
  <c r="AA7" i="52"/>
  <c r="Z7" i="52"/>
  <c r="Y7" i="52"/>
  <c r="X7" i="52"/>
  <c r="W7" i="52"/>
  <c r="V7" i="52"/>
  <c r="U7" i="52"/>
  <c r="T7" i="52"/>
  <c r="S7" i="52"/>
  <c r="R7" i="52"/>
  <c r="Q7" i="52"/>
  <c r="AC6" i="52"/>
  <c r="AB6" i="52"/>
  <c r="AA6" i="52"/>
  <c r="Z6" i="52"/>
  <c r="Y6" i="52"/>
  <c r="X6" i="52"/>
  <c r="W6" i="52"/>
  <c r="V6" i="52"/>
  <c r="U6" i="52"/>
  <c r="T6" i="52"/>
  <c r="S6" i="52"/>
  <c r="R6" i="52"/>
  <c r="Q6" i="52"/>
  <c r="AC5" i="52"/>
  <c r="AB5" i="52"/>
  <c r="AA5" i="52"/>
  <c r="Z5" i="52"/>
  <c r="Y5" i="52"/>
  <c r="X5" i="52"/>
  <c r="W5" i="52"/>
  <c r="V5" i="52"/>
  <c r="U5" i="52"/>
  <c r="T5" i="52"/>
  <c r="S5" i="52"/>
  <c r="R5" i="52"/>
  <c r="Q5" i="52"/>
  <c r="Z8" i="50"/>
  <c r="Z7" i="50"/>
  <c r="Z6" i="50"/>
  <c r="Z5" i="50"/>
  <c r="D10" i="46" l="1"/>
  <c r="D11" i="46" s="1"/>
  <c r="D12" i="46" s="1"/>
  <c r="D13" i="46" s="1"/>
  <c r="D5" i="46"/>
  <c r="D6" i="46" s="1"/>
  <c r="D7" i="46" s="1"/>
  <c r="D8" i="46" s="1"/>
  <c r="AK5" i="8" l="1"/>
  <c r="AL5" i="8" s="1"/>
  <c r="AM5" i="8" s="1"/>
  <c r="AN5" i="8" s="1"/>
  <c r="AO5" i="8" s="1"/>
  <c r="AP5" i="8" s="1"/>
  <c r="AQ5" i="8" s="1"/>
  <c r="AM5" i="4"/>
  <c r="AM6" i="4" s="1"/>
  <c r="AM7" i="4" s="1"/>
  <c r="AN8" i="3"/>
  <c r="AN9" i="3" s="1"/>
  <c r="AN10" i="3" s="1"/>
  <c r="AN11" i="3" s="1"/>
</calcChain>
</file>

<file path=xl/sharedStrings.xml><?xml version="1.0" encoding="utf-8"?>
<sst xmlns="http://schemas.openxmlformats.org/spreadsheetml/2006/main" count="1240" uniqueCount="525">
  <si>
    <t>en %</t>
  </si>
  <si>
    <t>15-19</t>
  </si>
  <si>
    <t>20-24</t>
  </si>
  <si>
    <t>25-29</t>
  </si>
  <si>
    <t>30-34</t>
  </si>
  <si>
    <t>35-39</t>
  </si>
  <si>
    <t>40-44</t>
  </si>
  <si>
    <t>45-49</t>
  </si>
  <si>
    <t>50-54</t>
  </si>
  <si>
    <t>55-59</t>
  </si>
  <si>
    <t>60-64</t>
  </si>
  <si>
    <t>65-69</t>
  </si>
  <si>
    <t>70 +</t>
  </si>
  <si>
    <t>Taux de chômage</t>
  </si>
  <si>
    <t>Croissance annuelle de la productivité du travail</t>
  </si>
  <si>
    <t>(valeurs de long terme atteintes à partir de 2032)</t>
  </si>
  <si>
    <t>1,0 %</t>
  </si>
  <si>
    <t>1,3 %</t>
  </si>
  <si>
    <t>1,5 %</t>
  </si>
  <si>
    <t>1,8 %</t>
  </si>
  <si>
    <t>7 %</t>
  </si>
  <si>
    <t>Scénario 1%</t>
  </si>
  <si>
    <t>Scénario 1,3%</t>
  </si>
  <si>
    <t>Scénario 1,5%</t>
  </si>
  <si>
    <t>Scénario 1,8%</t>
  </si>
  <si>
    <t>4,5 % et 10  %</t>
  </si>
  <si>
    <t>Variante [10%-1,0%]</t>
  </si>
  <si>
    <t>Variante [4,5%-1,8%]</t>
  </si>
  <si>
    <t>Croissance annuelle observée</t>
  </si>
  <si>
    <t>Croissance en moyenne annuelle de 1980 à 2018</t>
  </si>
  <si>
    <t>Croissance en moyenne annuelle de 1990 à 2018</t>
  </si>
  <si>
    <t>Croissance en moyenne annuelle de 2010 à 2018</t>
  </si>
  <si>
    <t>Observé</t>
  </si>
  <si>
    <t>Tous scénarios 7%</t>
  </si>
  <si>
    <t>Variante 4,5%</t>
  </si>
  <si>
    <t>Variante 10%</t>
  </si>
  <si>
    <t>Taux, en %</t>
  </si>
  <si>
    <t>INSEE, comptes nationaux
Mai 2019</t>
  </si>
  <si>
    <t>Croissance effective</t>
  </si>
  <si>
    <t>Projet de loi de finances et projet de loi de financement de la Sécurité sociale
Septembre 2019</t>
  </si>
  <si>
    <t>Croissance potentielle</t>
  </si>
  <si>
    <t xml:space="preserve">Écart de production (% PIB) </t>
  </si>
  <si>
    <t>Programme de stabilité  2019-2022
Avril 2019
(Rapport annuel COR juin 2019)</t>
  </si>
  <si>
    <t xml:space="preserve">Rythme annuel de croissance moyen </t>
  </si>
  <si>
    <t>2010-2015</t>
  </si>
  <si>
    <t>2016-2020</t>
  </si>
  <si>
    <t>2021-2025</t>
  </si>
  <si>
    <t>2026-2030</t>
  </si>
  <si>
    <t>PIB scénario 1,8%</t>
  </si>
  <si>
    <t>PIB scénario 1,5%</t>
  </si>
  <si>
    <t>PIB scénario 1,3%</t>
  </si>
  <si>
    <t>PIB scénario 1%</t>
  </si>
  <si>
    <t>Population active</t>
  </si>
  <si>
    <t>Heures travaillées</t>
  </si>
  <si>
    <t>Observée</t>
  </si>
  <si>
    <t>Projetée</t>
  </si>
  <si>
    <t>Part de la masse salariale FP
(en % de la masse des revenus d’activité bruts)</t>
  </si>
  <si>
    <t>Obs</t>
  </si>
  <si>
    <t xml:space="preserve"> </t>
  </si>
  <si>
    <t>Tableau 1.1 - Hypothèses démographiques centrales de l’INSEE en 2016</t>
  </si>
  <si>
    <t>Fécondité</t>
  </si>
  <si>
    <t>Espérance de vie</t>
  </si>
  <si>
    <t>Solde migratoire (annuel)</t>
  </si>
  <si>
    <t>(indice conjoncturel)</t>
  </si>
  <si>
    <t>à 60 ans</t>
  </si>
  <si>
    <t>Femmes</t>
  </si>
  <si>
    <t>Hommes</t>
  </si>
  <si>
    <t>1,95 enfant par femme sur toute la période de projection</t>
  </si>
  <si>
    <t>+ 70 000 personnes sur toute la période de projection</t>
  </si>
  <si>
    <t>Source : INSEE, projections démographiques 2016.</t>
  </si>
  <si>
    <t>Figure 1.1 - Taux d’activité observés et projetés par genre et par âge (en %)</t>
  </si>
  <si>
    <t>Figure 1.2a - Femmes</t>
  </si>
  <si>
    <t>Figure 1.2b - Hommes</t>
  </si>
  <si>
    <t>Champ : population des ménages de 15 ans ou plus en âge courant ; France entière.</t>
  </si>
  <si>
    <t>Source : INSEE, enquête emploi et projections de population active 2016-2070.</t>
  </si>
  <si>
    <t>Tableau 1.3 – Hypothèses de long terme dans les scénarios et variantes du COR</t>
  </si>
  <si>
    <t>28 ans en 2018</t>
  </si>
  <si>
    <t>29,2 ans en 2030</t>
  </si>
  <si>
    <t>23,5 ans en 2018</t>
  </si>
  <si>
    <t>25,2 ans en 2030</t>
  </si>
  <si>
    <t>Source : hypothèses COR 2019.</t>
  </si>
  <si>
    <t>Tableau 1.2 – Croissance du PIB et écart de production à l’horizon 2023</t>
  </si>
  <si>
    <r>
      <t xml:space="preserve">Sources : INSEE, </t>
    </r>
    <r>
      <rPr>
        <i/>
        <sz val="11"/>
        <color rgb="FF000000"/>
        <rFont val="Times New Roman"/>
        <family val="1"/>
      </rPr>
      <t xml:space="preserve">comptes nationaux, Projet de Loi de Finances et Projet de Loi de Financement de la Sécurité Sociale 2020 et </t>
    </r>
    <r>
      <rPr>
        <i/>
        <sz val="10"/>
        <color rgb="FF000000"/>
        <rFont val="Times New Roman"/>
        <family val="1"/>
      </rPr>
      <t>Programme de stabilité 2019-2022 d'avril 2019 .</t>
    </r>
  </si>
  <si>
    <t>Sources : INSEE, comptes nationaux ; hypothèses COR 2019.</t>
  </si>
  <si>
    <t xml:space="preserve">Note : à partir de 2032, la croissance de la productivité du travail est supposée constante jusqu’en 2070 dans tous les scénarios et variantes. </t>
  </si>
  <si>
    <t>Champ : France entière</t>
  </si>
  <si>
    <t>Figure 1.2 – Taux de croissance annuels de la productivité horaire du travail, observés puis projetés</t>
  </si>
  <si>
    <t>Figure 1.3 – Taux de chômage observé puis projeté</t>
  </si>
  <si>
    <t xml:space="preserve">Note : moyenne des taux de chômage trimestriels (corrigés des variations saisonnières) de chaque année. Après 2032, les taux de chômage sont supposés constants jusqu’en 2070 dans tous les scénarios et variantes. </t>
  </si>
  <si>
    <t>Sources : INSEE, enquêtes Emploi ; scénarios DG Trésor pour les hypothèses COR 2019.</t>
  </si>
  <si>
    <t>Champ : France entière.</t>
  </si>
  <si>
    <t>Tableau 1.4 – Taux annuel moyen de croissance de la population active et du PIB par tranche quinquennale</t>
  </si>
  <si>
    <t>Sources : INSEE, comptes nationaux ; scénarios DG Trésor pour les hypothèses COR 2019.</t>
  </si>
  <si>
    <t>Figure 1.4 - Durée moyenne annuelle du travail, en heures</t>
  </si>
  <si>
    <t>Note : volume total d’heures travaillées rapporté à l’emploi intérieur total en nombre de personnes.</t>
  </si>
  <si>
    <t>Source : INSEE, comptes Nationaux.</t>
  </si>
  <si>
    <t>Figure 1.5 - Partage de la valeur ajoutée par tête (rémunération moyenne des salariés / valeur ajoutée moyenne par salarié)</t>
  </si>
  <si>
    <t xml:space="preserve">Note : il n’est pas tenu compte, au numérateur, des revenus mixtes des entreprises individuelles, dont le partage entre rémunération du capital et rémunération du travail est délicat. Les évolutions du partage de la valeur ajoutée seraient similaires, en ajoutant aux rémunérations des salariés (y compris cotisations patronales) l’intégralité – à défaut de partage –  des revenus mixtes. </t>
  </si>
  <si>
    <t>Source : calculs SG-COR 2019 à partir des comptes nationaux de l’INSEE et du PLF2020.</t>
  </si>
  <si>
    <t>Figure 1.6 – Part des traitements des fonctionnaires de l'État, des collectivités locales et des hôpitaux et des salariés des autres régimes spéciaux dans la masse totale des rémunérations</t>
  </si>
  <si>
    <t>Champ : ensemble des régimes de retraite français légalement obligatoires, y compris FSV, hors RAFP.</t>
  </si>
  <si>
    <t>Note : régime de la fonction publique de l'État + CNRACL +FSPOIEIE (ouvriers de l'État) + Banque de France, RATP + SNCF + régime des mines + ENIM (marins).</t>
  </si>
  <si>
    <t>Tous scénarios</t>
  </si>
  <si>
    <t>CNRACL</t>
  </si>
  <si>
    <t>Scénario 1,8 %</t>
  </si>
  <si>
    <t>Scénario 1,5 %</t>
  </si>
  <si>
    <t>Scénario 1,3 %</t>
  </si>
  <si>
    <t>Scénario 1,0 %</t>
  </si>
  <si>
    <t>Scénario A</t>
  </si>
  <si>
    <t>Scénario C</t>
  </si>
  <si>
    <t>Scénario C'</t>
  </si>
  <si>
    <t>Dépenses, en % du PIB</t>
  </si>
  <si>
    <t>Pas de réformes et indexation salaire</t>
  </si>
  <si>
    <t>Pas de réformes et indexation sur les prix</t>
  </si>
  <si>
    <t>Réformes et indexation sur les prix</t>
  </si>
  <si>
    <t>Rapport entre le niveau de vie des retraités et celui de l'ensemble de la population</t>
  </si>
  <si>
    <t>Nombre de retraités (en millions)</t>
  </si>
  <si>
    <t>Nombre de cotisants (en millions)</t>
  </si>
  <si>
    <t>Convention TCC</t>
  </si>
  <si>
    <t>Convention EEC</t>
  </si>
  <si>
    <t>Au 1er janvier de chaque année</t>
  </si>
  <si>
    <t>Taux de la contribution employeur au régime des Pensions civiles et militaires de retraite (PCMR)</t>
  </si>
  <si>
    <t>Civils, employés dans un ministère</t>
  </si>
  <si>
    <t>Militaires</t>
  </si>
  <si>
    <t>Civils, autres employeurs</t>
  </si>
  <si>
    <t>CNAV+ARRCO</t>
  </si>
  <si>
    <t>Conv. TCC - 1,8%</t>
  </si>
  <si>
    <t>Conv. TCC - 1,5%</t>
  </si>
  <si>
    <t>Conv. TCC - 1,3%</t>
  </si>
  <si>
    <t>Conv. TCC - 1%</t>
  </si>
  <si>
    <t>Conv. EPR - 1,8%</t>
  </si>
  <si>
    <t>Conv. EPR - 1,5%</t>
  </si>
  <si>
    <t>Conv. EPR - 1,3%</t>
  </si>
  <si>
    <t>Conv. EPR - 1%</t>
  </si>
  <si>
    <t>Conv. EEC - tous sc.</t>
  </si>
  <si>
    <t>Année</t>
  </si>
  <si>
    <t>Système de retraite</t>
  </si>
  <si>
    <t>En milliards d'euros</t>
  </si>
  <si>
    <t>En part de PIB</t>
  </si>
  <si>
    <t>Régimes de base et régimes intégrés</t>
  </si>
  <si>
    <t>Régimes complémentaires</t>
  </si>
  <si>
    <t>Réserves des régimes de retraite</t>
  </si>
  <si>
    <t>Réserves du FRR</t>
  </si>
  <si>
    <t>Dette de la CADES imputée au système de retraite</t>
  </si>
  <si>
    <t>Situation patrimoniale nette du système de retraite</t>
  </si>
  <si>
    <t>Dépenses de retraite</t>
  </si>
  <si>
    <t>En milliards d'euros 2018</t>
  </si>
  <si>
    <t>CNAV+FSV</t>
  </si>
  <si>
    <t>AGIRC-ARRCO</t>
  </si>
  <si>
    <t>Régime de la FPE</t>
  </si>
  <si>
    <t>Solde élargi</t>
  </si>
  <si>
    <t>Régime de la FPE (convention EEC)</t>
  </si>
  <si>
    <t>Régime de la FPE (convention TCC)</t>
  </si>
  <si>
    <t>Régime de la FPE (convention EPR)</t>
  </si>
  <si>
    <t>Convention EPR</t>
  </si>
  <si>
    <t xml:space="preserve">Figure 2.1 – Dépenses du système de retraite observées et projetées </t>
  </si>
  <si>
    <t>Figure 2.1a - Dépenses totales en milliards d'euros 2018</t>
  </si>
  <si>
    <t>Figure 2.1b - Dépenses totales en % du PIB</t>
  </si>
  <si>
    <t>Dépenses, en Md€ 2018</t>
  </si>
  <si>
    <t>Note : données hors produits et charges financières, hors dotations et reprises sur provisions.</t>
  </si>
  <si>
    <t>Figure 2.2 – L'effet des réformes sur les dépenses du système de retraite en % du PIB : illustration sur les scénarios du COR de 2012</t>
  </si>
  <si>
    <t xml:space="preserve">Lecture : dans le scénario C, sans réformes et avec une indexation sur les salaires, la part des dépenses dans le PIB aurait été de 19,4 % du PIB à l’horizon 2030. Avec une indexation des pensions sur les prix et toujours dans le scénario C, cette part serait de 13,6 %. </t>
  </si>
  <si>
    <t>Source : INSEE, 2014.</t>
  </si>
  <si>
    <t>Figure 2.3– Les déterminants de l'évolution de la masse des pensions</t>
  </si>
  <si>
    <t>2.3a Pension moyenne de l’ensemble des retraités, relative au revenu d’activité moyen 
(en % du revenu d’activité moyen brut)</t>
  </si>
  <si>
    <t>2.3b Rapport entre le nombre de cotisants et le nombre de retraités</t>
  </si>
  <si>
    <t>Champ : ensemble des régimes de retraite français légalement obligatoires, hors RAFP. Retraités ayant au moins un droit direct de retraite.</t>
  </si>
  <si>
    <t>Lecture : en 2018, on compte 1,7 personne en emploi pour 1 retraité de droit direct (tous régimes confondus) et le montant brut moyen de pension de l'ensemble des retraités de droit direct représente 51,4 % du revenu d'activité moyen.</t>
  </si>
  <si>
    <t>Sources : projections COR et comptes nationaux de l’INSEE – novembre 2019.</t>
  </si>
  <si>
    <t>Figure 2.4 – Pension nette moyenne et revenu net d'activité moyen en projection</t>
  </si>
  <si>
    <t>2.4a Pension moyenne nette en euros 2018</t>
  </si>
  <si>
    <t>2.4b Revenu net d'activité moyen en euros constants 2018</t>
  </si>
  <si>
    <t>Champ : ensemble des régimes de retraite français légalement obligatoires, hors RAFP. Retraités ayant au moins un droit direct de retraite résident en France ; pour le revenu net d'activité moyen, personnes en emploi.</t>
  </si>
  <si>
    <t>Figure 2.5 – Niveau de vie relatif des retraités par le passé et en projection</t>
  </si>
  <si>
    <t xml:space="preserve">Lecture : en 2016, dernière année observée, le niveau de vie moyen de l'ensemble des retraités représentait 105,6 % de celui de l’ensemble de la population. </t>
  </si>
  <si>
    <t>Champ : personnes vivant en France métropolitaine dans un ménage ordinaire dont la personne de référence n'est pas étudiante. Les personnes âgées vivant en institution (environ 4 % des retraités) sont hors champ.</t>
  </si>
  <si>
    <t>Sources : INSEE-DGI, enquêtes Revenus fiscaux 1970 à 1996 ; INSEE-DGI, enquêtes Revenus fiscaux rétropolées de 1996 à 2004 ; INSEE-DGFiP-CNAF-CNAV-CCMSA, enquêtes Revenus fiscaux et sociaux de 2005 à 2016 ; projections COR – novembre 2019 ; INSEE, modèle DESTINIE.</t>
  </si>
  <si>
    <t>Ces derniers ont un niveau de vie relativement faible, ce qui explique que le niveau de vie moyen des actifs comme celui des retraités se situent au-dessus de celui de l'ensemble de la population.</t>
  </si>
  <si>
    <t xml:space="preserve">Note : le niveau de vie d’une personne désigne le revenu disponible par unité de consommation de son ménage. Les loyers imputés aux propriétaires ne sont pas pris en compte. L'ensemble de la population comprend les actifs, les retraités, et les inactifs non retraités (enfants, étudiants, femmes au foyer, personnes handicapées ou invalides, etc.). </t>
  </si>
  <si>
    <t>Figure 2.6 – Effectifs de retraités et de cotisants observés et projetés</t>
  </si>
  <si>
    <t>Champ : retraités de droit direct de l’ensemble des régimes de retraite français légalement obligatoires.</t>
  </si>
  <si>
    <t>Figure 2.7 – Âge moyen conjoncturel de départ à la retraite</t>
  </si>
  <si>
    <t xml:space="preserve">Champ : résidents en France, retraités de droit direct de l’ensemble des régimes de retraite français légalement obligatoires. </t>
  </si>
  <si>
    <t xml:space="preserve">Note : données hors produits et charges financières, hors dotations et reprises sur provisions. Convention EEC : stabilisation des contributions et subventions d’équilibre en proportion du PIB. Convention TCC : taux de cotisation et de subvention d’équilibre figés à leur niveau de 2018. </t>
  </si>
  <si>
    <t>Figure 2.8 – Ressources observées et projetées du système de retraite en milliards d'euros 2018 selon la convention comptable retenue</t>
  </si>
  <si>
    <t>2.8b Convention TCC</t>
  </si>
  <si>
    <t>2.8a Convention EEC</t>
  </si>
  <si>
    <t>Figure 2.8a - Convention EEC</t>
  </si>
  <si>
    <t>Figure 2.8b - Convention TCC</t>
  </si>
  <si>
    <t xml:space="preserve"> Figure 2.9 – Ressources observées et projetées du système de retraite en % du PIB selon la convention comtpable retenue</t>
  </si>
  <si>
    <t>2.9a Convention EEC</t>
  </si>
  <si>
    <t>2.9b Convention TCC</t>
  </si>
  <si>
    <t>Figure 2.9a - Convention EEC</t>
  </si>
  <si>
    <t>Figure 2.9b - Convention TCC</t>
  </si>
  <si>
    <t>Figure 2.10 –Ressources observées et projetées du ssytème de retraite en % dans le PIB selon la convention comptable retenue</t>
  </si>
  <si>
    <t xml:space="preserve">Note : données hors produits et charges financières, hors dotations et reprises sur provisions. Convention EEC : stabilisation des contributions et subventions d’équilibre en proportion du PIB à leur niveau de 2018. Convention TCC : taux de cotisation et de subvention d’équilibre figés à leur niveau de 2018. Convention EPR : cotisations et subventions d’équilibre évoluant de manière à équilibrer chaque année le solde financier de ces régimes. </t>
  </si>
  <si>
    <t xml:space="preserve">Lecture : en 2018, le taux de cotisation employeur pour la retraite (CNAV + ARRCO, y compris AGFF) d’un salarié non-cadre est de 16,46 % du salaire brut au taux minimum obligatoire ARRCO et le taux de contribution des employeurs de fonctionnaires civils est de 74,28 %. </t>
  </si>
  <si>
    <t>Sources : législation et Compte d'affection spécial « pensions ».</t>
  </si>
  <si>
    <t>Figure 2.11 – Taux de contisation employeur CNAV + AGIRC-ARRCO (salarié sous le plafond de la Sécurité sociale) et de la CNRACL et taux de contribution des employeurs de fonctionnaires de l'État (CAS "pensions")</t>
  </si>
  <si>
    <t xml:space="preserve">2.12 - Contribution de l'État selon les trois conventions comptables </t>
  </si>
  <si>
    <t xml:space="preserve">Note : données hors produits et charges financières, hors dotations et reprises sur provisions hors transferts internes. Convention EPR : cotisations et subventions d’équilibre évoluant de manière à équilibrer chaque année le solde financier de ces régimes. Convention TCC : taux de cotisation implicite et de subvention d’équilibre figés à leur niveau de 2018. Convention EEC : stabilisation des contributions et subventions d’équilibre en proportion du PIB. </t>
  </si>
  <si>
    <t>Figure 2.13 – Les déterminants de l'évolution des ressources du système de retraite</t>
  </si>
  <si>
    <t>2.13a Part de la masse salariale FP
(en % de la masse des revenus d’activité bruts)</t>
  </si>
  <si>
    <t>2.13b Taux de prélèvement global
(en % de la masse des revenus d’activité bruts)
Convention TCC</t>
  </si>
  <si>
    <t>2.13b Taux de prélèvement global
(en % de la masse des revenus d’activité bruts)
Convention EEC</t>
  </si>
  <si>
    <t>2.13b Taux de prélèvement global
(en % de la masse des revenus d’activité bruts)
Convention EPR</t>
  </si>
  <si>
    <t>Note : régimes équilibrés = régime de la fonction publique de l’État, SNCF, RATP, BdF, CANSSM, ENIM, CNIEG et FSPOEIE.</t>
  </si>
  <si>
    <t>2.14a Convention TCC</t>
  </si>
  <si>
    <t>2.14b Convention EEC</t>
  </si>
  <si>
    <t xml:space="preserve">Note : données hors produits et charges financières, hors dotations et reprises sur provisions. Convention EEC : stabilisation des contributions et subventions d’équilibre en proportion du PIB. Convention TCC : taux de cotisation et de subvention d’équilibre figés à leur niveau de 2018. </t>
  </si>
  <si>
    <t>Figure 2.14a - Convention EEC</t>
  </si>
  <si>
    <t>Figure 2.14b - Convention TCC</t>
  </si>
  <si>
    <t>Figure 2.14 – Solde financier observé et projeté du système de retraite en part de PIB selon la convention comptable retenue</t>
  </si>
  <si>
    <t>Figure 2.15 – Solde financier observé et projeté du système de retraite en milliards d'euros 2018 selon la convention comptable retenue</t>
  </si>
  <si>
    <t>2.15b Convention TCC</t>
  </si>
  <si>
    <t>2.15a Convention EEC</t>
  </si>
  <si>
    <t>Figure 2.15a - Convention EEC</t>
  </si>
  <si>
    <t>Figure 2.15b - Convention TCC</t>
  </si>
  <si>
    <t>Figure 2.16 – Solde financier observé et projeté du système de retraite selon la convention comptable retenue</t>
  </si>
  <si>
    <t xml:space="preserve">Note : les réserves comprennent l’ensemble des fonds placés par les caisses, quelle que soit l’échéance des actifs admis en représentation ; elles agrègent donc les réserves de moyen et long terme au fonds de roulement. </t>
  </si>
  <si>
    <t>Bien que la Caisse de retraite complémentaire du personnel navigant professionnel de l’aéronautique civile (CRPNPAC) ne soit pas incluse dans l’exercice de projection, ses réserves ont été agrégées ici en raison des montants en jeu.</t>
  </si>
  <si>
    <t>Sources : documentation des régimes ; « La situation patrimoniale des organismes de sécurité sociale », Les comptes de la sécurité sociale, septembre 2018, calculs SG-COR.</t>
  </si>
  <si>
    <t xml:space="preserve">Note : données hors produits et charges financières, hors dotations et reprises sur provisions. </t>
  </si>
  <si>
    <t xml:space="preserve">Note : données hors produits et charges financières, hors dotations et reprises sur provisions. Convention EEC : stabilisation des contributions et subventions d’équilibre en proportion du PIB à leur niveau de 2018. Convention TCC : taux de cotisation et de subvention d’équilibre figés à leur niveau de 2018. </t>
  </si>
  <si>
    <t>Tableau 2.4 - Solde élargi observé et projeté à l'horizon 2030 du système de retraite</t>
  </si>
  <si>
    <t>Tableau 2.3 - Solde élargi observé et projeté à l'horizon 2030 des principaux régimes</t>
  </si>
  <si>
    <t>Tableau 2.1 - Situation patrimoniale nette du système de retraite au 31/12/2017</t>
  </si>
  <si>
    <t>Tableau 2.2 - Dépenses de retraite observées et projetées à l'horizon 2030 des principaux régimes</t>
  </si>
  <si>
    <t>1. Le régime de retraite de base des salariés du privé et des non-titulaires de la fonction publique et des artisans et commerçants (CNAV) et le fonds de solidarité vieillesse (FSV)</t>
  </si>
  <si>
    <t>Dépenses de la CNAV et du FSV</t>
  </si>
  <si>
    <t>Dépenses totales en milliards d'euros 2018</t>
  </si>
  <si>
    <t>Dépenses totales en % du PIB</t>
  </si>
  <si>
    <t xml:space="preserve">Figure A.1.1a Dépenses totales en milliards d'euros 2018 </t>
  </si>
  <si>
    <t>Figure A.1.1b Dépenses totales en % du PIB</t>
  </si>
  <si>
    <t>Ressources de la CNAV et du FSV</t>
  </si>
  <si>
    <t>Ressources en milliards d'euros 2018</t>
  </si>
  <si>
    <t>Ressources en % du PIB</t>
  </si>
  <si>
    <t xml:space="preserve">Figure A.1.2a Ressources totales en milliards d'euros 2018 </t>
  </si>
  <si>
    <t>Figure A.1.2b Ressources totales en % du PIB</t>
  </si>
  <si>
    <t>Solde technique de la CNAV</t>
  </si>
  <si>
    <t>Solde technique en milliards d'euros 2018</t>
  </si>
  <si>
    <t>Solde technique en % du PIB</t>
  </si>
  <si>
    <t xml:space="preserve">Figure A.1.3a Solde technique en milliards d'euros 2018 </t>
  </si>
  <si>
    <t>Figure A.1.3b Solde technique en % du PIB</t>
  </si>
  <si>
    <t>Solde élargi de la CNAV et du FSV</t>
  </si>
  <si>
    <t>Solde élargi en milliards d'euros 2018</t>
  </si>
  <si>
    <t>Solde élargi en % du PIB</t>
  </si>
  <si>
    <t xml:space="preserve">Figure A.1.4a Solde élargi en milliards d'euros 2018 </t>
  </si>
  <si>
    <t>Figure A.1.4b Solde élargi en % du PIB</t>
  </si>
  <si>
    <t>2. Le régime de retraite complémentaire des salariés du privé (AGIRC-ARRCO)</t>
  </si>
  <si>
    <t>Dépenses</t>
  </si>
  <si>
    <t xml:space="preserve">Figure A.2.1a Dépenses totales en milliards d'euros 2018 </t>
  </si>
  <si>
    <t>Figure A.2.1b Dépenses totales en % du PIB</t>
  </si>
  <si>
    <t>Ressources</t>
  </si>
  <si>
    <t xml:space="preserve">Figure A.2.2a Ressources totales en milliards d'euros 2018 </t>
  </si>
  <si>
    <t>Figure A.2.2b Ressources totales en % du PIB</t>
  </si>
  <si>
    <t>Ressources convention TCC</t>
  </si>
  <si>
    <t xml:space="preserve">Figure 3.1.7a Ressources totales convention TCC en milliards d'euros 2018 </t>
  </si>
  <si>
    <t>Figure 3.1.7b Ressources totales convention TCC en % du PIB</t>
  </si>
  <si>
    <t>Ressources en part de PIB selon les trois conventions</t>
  </si>
  <si>
    <t>Solde technique</t>
  </si>
  <si>
    <t xml:space="preserve">Figure A.2.3a Solde technique en milliards d'euros 2018 </t>
  </si>
  <si>
    <t>Figure A.2.3b Solde technique en % du PIB</t>
  </si>
  <si>
    <t>Solde technique convention TCC</t>
  </si>
  <si>
    <t xml:space="preserve">Figure 3.1.7a Solde technique convention TCC en milliards d'euros 2018 </t>
  </si>
  <si>
    <t>Figure 3.1.7b Solde technique convention TCC en % du PIB</t>
  </si>
  <si>
    <t xml:space="preserve">Figure A.2.4a Solde élargi en milliards d'euros 2018 </t>
  </si>
  <si>
    <t>Figure A.2.4b Solde élargi en % du PIB</t>
  </si>
  <si>
    <t>Solde élargi convention TCC</t>
  </si>
  <si>
    <t xml:space="preserve">Figure 3.1.7a Solde élargi convention TCC en milliards d'euros 2018 </t>
  </si>
  <si>
    <t>Figure 3.1.7b Solde élargi convention TCC en % du PIB</t>
  </si>
  <si>
    <t>Solde élargi en part de PIB selon les trois conventions</t>
  </si>
  <si>
    <t>Réserves</t>
  </si>
  <si>
    <t>Réserves en milliards d'euros 2018</t>
  </si>
  <si>
    <t>Réserves en % du PIB</t>
  </si>
  <si>
    <t xml:space="preserve">Figure A.2.5a Réserves en milliards d'euros 2018 </t>
  </si>
  <si>
    <t>Figure A.2.5b Réserves en % du PIB</t>
  </si>
  <si>
    <t>3. Le régime de retraite des fonctionnaires de l'État</t>
  </si>
  <si>
    <t xml:space="preserve">Figure A.3.1a Dépenses totales en milliards d'euros 2018 </t>
  </si>
  <si>
    <t>Figure A.3.1b Dépenses totales en % du PIB</t>
  </si>
  <si>
    <t>Ressources selon la convention EEC</t>
  </si>
  <si>
    <t xml:space="preserve">Figure A.3.2a Ressources totales convention EEC en milliards d'euros 2018 </t>
  </si>
  <si>
    <t>Figure A.3.2b Ressources totales convention EEC en % du PIB</t>
  </si>
  <si>
    <t>Ressources selon la convention TCC</t>
  </si>
  <si>
    <t xml:space="preserve">Figure A.3.3a Ressources totales convention TCC en milliards d'euros 2018 </t>
  </si>
  <si>
    <t>Figure A.3.3b Ressources totales convention TCC en % du PIB</t>
  </si>
  <si>
    <t>Figure A.3.4 Ressources totales selon les trois conventions en % du PIB</t>
  </si>
  <si>
    <t>Solde technique selon la convention EEC</t>
  </si>
  <si>
    <t xml:space="preserve">Figure A.3.5a Solde technique convention EEC en milliards d'euros 2018 </t>
  </si>
  <si>
    <t>Figure A.3.5b Solde technique convention EEC en % du PIB</t>
  </si>
  <si>
    <t>Solde technique selon la convention TCC</t>
  </si>
  <si>
    <t xml:space="preserve">Figure A.3.6a Solde technique convention TCC en milliards d'euros 2018 </t>
  </si>
  <si>
    <t>Figure A.3.6b Solde technique convention TCC en % du PIB</t>
  </si>
  <si>
    <t>Solde élargi selon la convention EEC</t>
  </si>
  <si>
    <t xml:space="preserve">Figure A.3.7a Solde élargi convention EEC en milliards d'euros 2018 </t>
  </si>
  <si>
    <t>Figure A.3.7b Solde élargi convention EEC en % du PIB</t>
  </si>
  <si>
    <t>Solde élargi selon la convention TCC</t>
  </si>
  <si>
    <t xml:space="preserve">Figure A.3.8a Solde élargi convention TCC en milliards d'euros 2018 </t>
  </si>
  <si>
    <t>Figure A.3.8b Solde élargi convention TCC en % du PIB</t>
  </si>
  <si>
    <t>Figure A.3.9 Solde élargi selon les trois conventions en % du PIB</t>
  </si>
  <si>
    <t>4. Le régime de retraite des collectivités locales (CNRACL)</t>
  </si>
  <si>
    <t xml:space="preserve">Figure A.4.1a Dépenses totales en milliards d'euros 2018 </t>
  </si>
  <si>
    <t>Figure A.4.1b Dépenses totales en % du PIB</t>
  </si>
  <si>
    <t xml:space="preserve">Figure A.4.2a Ressources totales en milliards d'euros 2018 </t>
  </si>
  <si>
    <t>Figure A.4.2b Ressources totales en % du PIB</t>
  </si>
  <si>
    <t xml:space="preserve">Figure A.4.3a Solde technique en milliards d'euros 2018 </t>
  </si>
  <si>
    <t>Figure A.4.3b Solde technique en % du PIB</t>
  </si>
  <si>
    <t xml:space="preserve">Figure A.4.4a Solde élargi en milliards d'euros 2018 </t>
  </si>
  <si>
    <t>Figure A.4.4b Solde élargi en % du PIB</t>
  </si>
  <si>
    <t>Figure 1.1 - Taux d’activité observés et projetés par genre et par âge (en %)</t>
  </si>
  <si>
    <t>Figure 1.2 – Taux de croissance annuels de la productivité horaire du travail observés puis projetés</t>
  </si>
  <si>
    <t>Figure 1.4 – Durée moyenne annuelle du travail, en heures</t>
  </si>
  <si>
    <t>Figure 1.5 – Partage de la valeur ajoutée par tête (rémunération moyenne des salariés / valeur ajoutée moyenne par salarié)</t>
  </si>
  <si>
    <t>Figure 1.6 – Part des traitements des fonctionnaires de l’État, des collectivités locales et des hôpitaux et des salariés des autres régimes spéciaux dans la masse totale des rémunérations</t>
  </si>
  <si>
    <t>Figure 2.1 – Dépenses du système de retraite observées et projetées</t>
  </si>
  <si>
    <t>Figure 2.2 – L’effet des réformes sur les dépenses du système de retraite en % du PIB : illustration sur les scénarios du COR de 2012</t>
  </si>
  <si>
    <t>Figure 2.3 – Les déterminants de l’évolution de la masse des pensions</t>
  </si>
  <si>
    <t>Figure 2.4 – Pension nette moyenne et revenu net d’activité moyen en projection</t>
  </si>
  <si>
    <t>Figure 2.9 – Ressources observées et projetées du système de retraite en % dans le PIB selon la convention comptable retenue</t>
  </si>
  <si>
    <t>Figure 2.10 – Ressources observées et projetées du système de retraite en % dans le PIB selon la convention comptable retenue</t>
  </si>
  <si>
    <t>Figure 2.11 – Taux de cotisation employeur CNAV+AGIRC-ARRCO (salarié sous le plafond de la Sécurité sociale) et de la CNRACL et taux de contribution des employeurs de fonctionnaires de l'État (CAS « pensions »)</t>
  </si>
  <si>
    <t>Figure 2.12 – Contribution de l’État selon les trois conventions comptables</t>
  </si>
  <si>
    <t>Figure 2.13 – Les déterminants de l’évolution des ressources du système de retraite</t>
  </si>
  <si>
    <t>Figure 2.15 – Solde financier observé et projeté du système de retraite en Md€ 2018 selon la convention comptable retenue</t>
  </si>
  <si>
    <t>Tableau 1.1 - Hypothèses démographiques centrales de l’INSEE en 2018</t>
  </si>
  <si>
    <t>Tableau 1.4 – Taux de croissance annuels moyens de la population active et du PIB en volume par tranche quinquennale</t>
  </si>
  <si>
    <t>Tableau 2.1 – Situation patrimoniale nette du système de retraite au 31/12/2017</t>
  </si>
  <si>
    <t>Tableau 2.2 – Dépenses de retraite observées et projetées à l’horizon 2030  des principaux régimes</t>
  </si>
  <si>
    <t>Tableau 2.3 – Solde élargi observé et projeté à l’horizon 2030 des principaux régimes</t>
  </si>
  <si>
    <t>Tableau 2.4 – Solde élargi observé et projeté à l’horizon 2030 du système de retraite</t>
  </si>
  <si>
    <t>Fiche CNAV et FSV</t>
  </si>
  <si>
    <t>Fiche AGIRC-ARRCO</t>
  </si>
  <si>
    <t>Fiche FPE</t>
  </si>
  <si>
    <t>Fiche CNRACL</t>
  </si>
  <si>
    <t>Figure 2.8 – Ressources observées et projetées du système de retraite en milliards d’euros 2018 selon la convention comptable retenue</t>
  </si>
  <si>
    <t>en 2025</t>
  </si>
  <si>
    <t>Scénario 1,0%</t>
  </si>
  <si>
    <t>Solde en part de PIB - projections de juin 2016</t>
  </si>
  <si>
    <t>Changement des hypothèses démographiques (en point de %)</t>
  </si>
  <si>
    <t>Changement des hypothèses macroéconomiques (en point de %)</t>
  </si>
  <si>
    <t>Structure de la masse salariale public / privé (en point de %)</t>
  </si>
  <si>
    <t>Mesures nouvelles sur les retraites (en point de %)</t>
  </si>
  <si>
    <t>Solde en part de PIB - projections de novembre 2019</t>
  </si>
  <si>
    <t>Convention</t>
  </si>
  <si>
    <t>Scénario</t>
  </si>
  <si>
    <t>Solde en 2025</t>
  </si>
  <si>
    <t>Ajustements à effectuer
(en écart à la situation de
référence, en 2025)</t>
  </si>
  <si>
    <t>En % du PIB</t>
  </si>
  <si>
    <t>En Md€ 2018</t>
  </si>
  <si>
    <t>Âge de départ à la retraite</t>
  </si>
  <si>
    <t>Pension relative</t>
  </si>
  <si>
    <t>Taux de prélèvement</t>
  </si>
  <si>
    <t>EEC</t>
  </si>
  <si>
    <t>1,8%</t>
  </si>
  <si>
    <t>+ 0,3 an</t>
  </si>
  <si>
    <t>-1,1 pt</t>
  </si>
  <si>
    <t>+ 0,7 pt</t>
  </si>
  <si>
    <t>1,5%</t>
  </si>
  <si>
    <t>+ 0,4 an</t>
  </si>
  <si>
    <t>1,3%</t>
  </si>
  <si>
    <t>-1,2 pt</t>
  </si>
  <si>
    <t>1,0%</t>
  </si>
  <si>
    <t>+ 0,8 pt</t>
  </si>
  <si>
    <t>TCC</t>
  </si>
  <si>
    <t>+ 0,7 an</t>
  </si>
  <si>
    <t>-2,3 pt</t>
  </si>
  <si>
    <t>+ 1,4 pt</t>
  </si>
  <si>
    <t>+ 1,5 pt</t>
  </si>
  <si>
    <t>-2,4 pt</t>
  </si>
  <si>
    <t>+ 0,8 an</t>
  </si>
  <si>
    <t>EPR</t>
  </si>
  <si>
    <t>+ 0,5 an</t>
  </si>
  <si>
    <t>-1,5 pt</t>
  </si>
  <si>
    <t>+ 0,9 pt</t>
  </si>
  <si>
    <t>-1,6 pt</t>
  </si>
  <si>
    <t>+ 1,0 pt</t>
  </si>
  <si>
    <r>
      <t xml:space="preserve">Mesure globale </t>
    </r>
    <r>
      <rPr>
        <b/>
        <i/>
        <sz val="12"/>
        <color rgb="FF000000"/>
        <rFont val="Times New Roman"/>
        <family val="1"/>
      </rPr>
      <t>ex ante</t>
    </r>
  </si>
  <si>
    <t>Mesure concrète (hausse de l'AOD par génération à partir de la génération 1959)</t>
  </si>
  <si>
    <t>Âge d'ouverture des droits cible pour la génération 1963</t>
  </si>
  <si>
    <t>2,5 mois</t>
  </si>
  <si>
    <t>63,0 ans</t>
  </si>
  <si>
    <t>2,6 mois</t>
  </si>
  <si>
    <t>63,1 ans</t>
  </si>
  <si>
    <t>2,8 mois</t>
  </si>
  <si>
    <t>5,2 mois</t>
  </si>
  <si>
    <t>64,2 ans</t>
  </si>
  <si>
    <t>5,3 mois</t>
  </si>
  <si>
    <t>5,4 mois</t>
  </si>
  <si>
    <t>64,3 ans</t>
  </si>
  <si>
    <t>3,3 mois</t>
  </si>
  <si>
    <t>63,4 ans</t>
  </si>
  <si>
    <t>3,4 mois</t>
  </si>
  <si>
    <t>3,5 mois</t>
  </si>
  <si>
    <t>63,5 ans</t>
  </si>
  <si>
    <t>4,8 mois</t>
  </si>
  <si>
    <t>44,0 ans</t>
  </si>
  <si>
    <t>4,9 mois</t>
  </si>
  <si>
    <t>5,0 mois</t>
  </si>
  <si>
    <t>44,1 ans</t>
  </si>
  <si>
    <t>44,2 ans</t>
  </si>
  <si>
    <t>10,0 mois</t>
  </si>
  <si>
    <t>46,2 ans</t>
  </si>
  <si>
    <t>10,1 mois</t>
  </si>
  <si>
    <t>10,2 mois</t>
  </si>
  <si>
    <t>10,4 mois</t>
  </si>
  <si>
    <t>46,3 ans</t>
  </si>
  <si>
    <t>6,3 mois</t>
  </si>
  <si>
    <t>44,6 ans</t>
  </si>
  <si>
    <t>6,4 mois</t>
  </si>
  <si>
    <t>44,7 ans</t>
  </si>
  <si>
    <t>6,5 mois</t>
  </si>
  <si>
    <t>6,7 mois</t>
  </si>
  <si>
    <t>44,8 ans</t>
  </si>
  <si>
    <t>Mesure concrète (nouveau rythme de progression de la durée d'assurance, par génération, en partant de 41,75 ans pour la génération 1958)</t>
  </si>
  <si>
    <t>Durée d'assurance cible pour la génération 1963 (42 ans à législation actuelle)</t>
  </si>
  <si>
    <t>2,0 mois / 1,0 mois</t>
  </si>
  <si>
    <t>62,8 ans / 42,4 ans</t>
  </si>
  <si>
    <t>2,1 mois / 1,0 mois</t>
  </si>
  <si>
    <t>62,9 ans / 42,4 ans</t>
  </si>
  <si>
    <t>2,2 mois / 1,1 mois</t>
  </si>
  <si>
    <t>62,9 ans / 42,5 ans</t>
  </si>
  <si>
    <t>4,2 mois / 2,1 mois</t>
  </si>
  <si>
    <t>63,8 ans / 42,9 ans</t>
  </si>
  <si>
    <t>4,3 mois / 2,1 mois</t>
  </si>
  <si>
    <t>4,4 mois / 2,1 mois</t>
  </si>
  <si>
    <t>2,7 mois / 1,3 mois</t>
  </si>
  <si>
    <t>63,1 ans / 42,5 ans</t>
  </si>
  <si>
    <t>2,8 mois / 1,3 mois</t>
  </si>
  <si>
    <t>63,2 ans / 42,6 ans</t>
  </si>
  <si>
    <t>2,8 mois / 1,4 mois</t>
  </si>
  <si>
    <t>Mesure concrète (hausse de l'AOD et nouveau rythme de progression de la durée d'assurance, par génération, en partant de 41,75 ans pour la génération 1958)</t>
  </si>
  <si>
    <t>Âge et durée cibles pour la génération 1963 (AOD 62 ans et durée de 42 ans à législation actuelle)</t>
  </si>
  <si>
    <t>2,7 mois</t>
  </si>
  <si>
    <t>2,9 mois</t>
  </si>
  <si>
    <t>63,2 ans</t>
  </si>
  <si>
    <t>5,5 mois</t>
  </si>
  <si>
    <t>5,6 mois</t>
  </si>
  <si>
    <t>3,6 mois</t>
  </si>
  <si>
    <t>Mesure concrète (hausse de l'AMTP par génération à partir de la génération 1959)</t>
  </si>
  <si>
    <t>Âge minimal de taux plein cible pour la génération 1963 et après</t>
  </si>
  <si>
    <t>3,0 mois / 3,0 mois</t>
  </si>
  <si>
    <t>63,2 ans / 65,8 ans</t>
  </si>
  <si>
    <t>63,3 ans / 65,7 ans</t>
  </si>
  <si>
    <t>3,1 mois / 3,1 mois</t>
  </si>
  <si>
    <t>3,3 mois / 3,3 mois</t>
  </si>
  <si>
    <t>63,4 ans / 65,6 ans</t>
  </si>
  <si>
    <t>6,1 mois / 5,9 mois</t>
  </si>
  <si>
    <t>64,6 ans / 64,6 ans</t>
  </si>
  <si>
    <t>6,2 mois / 5,8 mois</t>
  </si>
  <si>
    <t>6,3 mois / 5,7 mois</t>
  </si>
  <si>
    <t>3,9 mois / 3,9 mois</t>
  </si>
  <si>
    <t>63,6 ans / 65,4 ans</t>
  </si>
  <si>
    <t>4,0 mois / 4,0 mois</t>
  </si>
  <si>
    <t>63,7 ans / 65,3 ans</t>
  </si>
  <si>
    <t>4,1 mois / 4,1 mois</t>
  </si>
  <si>
    <t>Mesure concrète (hausse de l'AMTP et baisse de l'AAD, par génération, générations 1959 et plus)</t>
  </si>
  <si>
    <t>AMTP et AAD pour la génération 1963</t>
  </si>
  <si>
    <t>+0,7 pt</t>
  </si>
  <si>
    <t>+0,8 pt</t>
  </si>
  <si>
    <t>+1,4 pt</t>
  </si>
  <si>
    <t>+1,5 pt</t>
  </si>
  <si>
    <t>+0,9 pt</t>
  </si>
  <si>
    <t>+1,0 pt</t>
  </si>
  <si>
    <t>Mesure concrète (hausse des taux de cotisation d'ici 2025)</t>
  </si>
  <si>
    <t>+1,2 %</t>
  </si>
  <si>
    <t>+1,1 %</t>
  </si>
  <si>
    <t>+0,6 %</t>
  </si>
  <si>
    <t>+0,5 %</t>
  </si>
  <si>
    <t>+1,0 %</t>
  </si>
  <si>
    <t>+0,9 %</t>
  </si>
  <si>
    <t>Revalorisation annuelle des pensions liquidées</t>
  </si>
  <si>
    <t>Tableau 3.1 - Ajustements à effectuer par levier pour équilibrer le système de retraite en 2025</t>
  </si>
  <si>
    <t xml:space="preserve">Lecture : le solde du système de retraite dans la convention TCC et pour le scénario 1,3 % serait de l’ordre de -0,7 point de PIB en 2025, soit 16,8 Md€ 2018. Pour équilibrer le système de retraite, le recul nécessaire de l’âge moyen de départ à la retraite serait de 0,7 an par rapport à l’évolution « spontanée » à législation inchangée ; la baisse des pensions moyennes rapportées au revenu devrait être de 2,4 points de pourcentage, ou encore la hausse des prélèvements sur l’ensemble des revenus d’activité de 1,5 point de pourcentage. </t>
  </si>
  <si>
    <t xml:space="preserve">Note : les leviers sont ici supposés indépendants les uns des autres. </t>
  </si>
  <si>
    <t>Champ : soldes tous régimes de retraite et FSV.</t>
  </si>
  <si>
    <t>Source : calculs SG-COR, projections novembre 2019.</t>
  </si>
  <si>
    <t>Tableau 3.2 - Équilibre du système atteint en 2025 par recours au seul report graduel de l'âge d'uverture des droits, pour les générations 1959 à 1963</t>
  </si>
  <si>
    <t xml:space="preserve">Lecture : équilibrer le solde 2025 (convention EEC) pour le scénario 1,3 % nécessiterait une hausse de l’âge d’ouverture des droits de 2,6 mois par génération à partir de la génération 1959 et jusqu’à la génération 1963 comprise, pour un AOD de 63,1 ans pour cette dernière génération. </t>
  </si>
  <si>
    <t xml:space="preserve">Note : reporter l’âge d’ouverture à 63 ans ou plus pour la génération 1963 leur impose un départ à la retraite (hors départs anticipés) après 2025, ce qui génère donc des économies sur les prestations 2025. </t>
  </si>
  <si>
    <t>Source : calculs SG-COR, à partir d’analyses de la DREES et de la CNAV.</t>
  </si>
  <si>
    <t>Tableau 3.3 - Équilibre du système atteint en 2025 par recours à la durée d'assurance pour l'obtention du taux plein avant l'âge de l'annulation de la décote</t>
  </si>
  <si>
    <t xml:space="preserve">Lecture : la hausse de la durée d’assurance pour l’obtention du taux plein pour équilibrer le système de retraite en 2025 dans le scénario 1,3 % et avec la convention EEC, devrait être de 5 mois par génération à partir de la génération 1959 et jusqu’à la génération 1963 comprise, soit 44,1 ans de durée de carrière de référence pour cette dernière génération. </t>
  </si>
  <si>
    <t xml:space="preserve">Note : la hausse de la durée spécifiée en mois remplace celle programmée à législation actuelle, pour les générations nées après 1958 (point de départ : durée légale de 167 trimestres, ou 41,75 ans). </t>
  </si>
  <si>
    <t>Tableau 3.4 - Équilibre du système atteint en 2025 par recours au report de l’âge d’ouverture des droits et à la hausse de la durée d’assurance</t>
  </si>
  <si>
    <t xml:space="preserve">Lecture : équilibrer le solde 2025 (convention EEC) pour le scénario 1,3 % nécessiterait une hausse concomitante de l’âge d’ouverture des droits de 2,1 mois et de la durée d’assurance pour l’obtention du taux plein de 1 mois par génération à partir de la génération 1959 et jusqu’à la génération 1963 comprise. </t>
  </si>
  <si>
    <t xml:space="preserve">Tableau 3.5 -Équilibre du système atteint en 2025 par recours à l’instauration d’un âge minimum du taux plein (AMTP)
</t>
  </si>
  <si>
    <t xml:space="preserve">Lecture : équilibrer le solde 2025 (convention EEC) pour le scénario 1,3 % nécessiterait une hausse de l’âge minimum du taux plein de 2,7 mois par génération à partir de la génération 1959 et jusqu’à la génération 1963 comprise, laquelle serait soumise à un AMTP de 63,1 ans. </t>
  </si>
  <si>
    <t xml:space="preserve">Note : l’âge minimum du taux plein est fixé initialement à 62 ans.  </t>
  </si>
  <si>
    <t xml:space="preserve">Tableau 3.6 - Équilibre du système atteint en 2025 par recours à l’instauration d’un âge minimum du taux plein (AMTP) associé à l’avancée de l’âge d’annulation de la décote (AAD)
</t>
  </si>
  <si>
    <t xml:space="preserve">Lecture : équilibrer le solde 2025 (convention EEC) pour le scénario 1,3 % correspondrait à une hausse de l’AMTP de 3,1 mois et une baisse de l’AAD équivalente par génération à partir de la génération 1959 et jusqu’à la génération 1963 comprise, laquelle serait soumise à un AMTP de 63,3 ans et un AAD de 65,6 ans. </t>
  </si>
  <si>
    <t xml:space="preserve">Note : l’âge minimum du taux plein est fixé initialement à 62 ans. </t>
  </si>
  <si>
    <t>(*) La simulation de la DREES a été menée en spécifiant un rythme identique de hausse de l’AMTP et de baisse de l’AAD. Dans le cas de la convention TCC où les besoins de financement sont plus élevés que dans les deux autres conventions, les évolutions des deux bornes d’âge diffèrent afin de ne pas aboutir en 2025 à un AAD qui serait inférieur à l’AMTP. La combinaison de hausse de l’AMTP et de baisse de l’AAD non-symétrique aboutissait à la fois à un âge pivot pour la génération 1963 et à l’équilibre financier visé est un calcul SG-COR.</t>
  </si>
  <si>
    <t>Tableau 3.7 - Équilibre du système atteint en 2025 par modification de l’indexation des pensions liquidées</t>
  </si>
  <si>
    <t>Lecture : équilibrer le solde 2025 (convention EEC) pour le scénario 1,3 % serait possible avec une mesure d’indexation des pensions liquidées seule de 1,1 % par an.</t>
  </si>
  <si>
    <t xml:space="preserve">Note : Les taux d’inflation hors tabac projetés sont de 1,3 % en 2021, 1,6 % en 2022 et 1,75 % ensuite.  </t>
  </si>
  <si>
    <t>Source : calculs SG-COR, novembre 2019.</t>
  </si>
  <si>
    <t>Tableau 3.8 - Équilibre du système atteint en 2025 par hausse des cotisations</t>
  </si>
  <si>
    <t>Lecture : équilibrer le solde 2025 (convention EEC) pour le scénario 1,3 % serait possible avec une hausse du taux de cotisation de 0,7 point d’ici 2025.</t>
  </si>
  <si>
    <t>Tableau 3.2 - Équilibre du système atteint en 2025 par recours au seul report graduel de l’âge d’ouverture des droits, pour les générations 1959 à 1963</t>
  </si>
  <si>
    <t>Tableau 3.3 - Équilibre du système atteint en 2025 par recours à la durée d’assurance pour l’obtention du taux plein avant l’âge d’annulation de la décote</t>
  </si>
  <si>
    <t>Tableau 3.5 -Équilibre du système atteint en 2025 par recours  à l’instauration d’un âge minimum du taux plein (AMTP)</t>
  </si>
  <si>
    <t>Tableau 3.6 - Équilibre du système atteint en 2025 par recours  à l’instauration d’un âge minimum du taux plein (AMTP)  associé à l’avancée de l’âge d’annulation de la décote (AAD)</t>
  </si>
  <si>
    <t>Tableau A.5 - Décomposition des écarts de solde du système de retraite entre les projections du rapport annuel de 2016 et les projections de novembre 2019</t>
  </si>
  <si>
    <t>Sources : calculs SG-COR à partir des projections COR – juin 2016 et novembre 2019.</t>
  </si>
  <si>
    <t>Sources : rapports à la CCSS 2010-2019 ; projections COR - novembre 2019.</t>
  </si>
  <si>
    <t>Source : INSEE, comptes nationaux ; DREES, modèle ANCETRE 2010-2017 ; projections COR – novembre 2019.</t>
  </si>
  <si>
    <t>Sources : DREES, modèle ANCETRE 2010-2017 ; INSEE, comptes nationaux ; projections COR - novembre 2019.</t>
  </si>
  <si>
    <t>Source : DREES, modèle ANCETRE 2010-2017 ; projections COR – novembre 2019.</t>
  </si>
  <si>
    <t>Sources : rapports à la CCSS 2010-2019 ; projections COR – novembre 2019.</t>
  </si>
  <si>
    <t>Partie 1. Les hypothèses et les conventions retenues</t>
  </si>
  <si>
    <t>Partie 2. Les résultats financiers</t>
  </si>
  <si>
    <t>Partie 3. Les ajustements possibles dans la perspective d'un équilibre en 2025</t>
  </si>
  <si>
    <t>Annexe</t>
  </si>
  <si>
    <t>Sources : rapport à la CCSS 2019 ; projections COR – novembre 2019.</t>
  </si>
  <si>
    <t>CNAV</t>
  </si>
  <si>
    <t>FPE</t>
  </si>
  <si>
    <t>Rapport entre le nombre de cotisants et le nombre de retraités</t>
  </si>
  <si>
    <t>Base 100 en 2018</t>
  </si>
  <si>
    <t>TCC**</t>
  </si>
  <si>
    <t>Pension nette en 2025 (euros constants, base 100 en 2018)</t>
  </si>
  <si>
    <t>Pension nette en 2025 des présents/présents (euros constants, base 100 en 2018)</t>
  </si>
  <si>
    <t>Salaire net en 2025 (euros constants, base 100 en 2018)</t>
  </si>
  <si>
    <t>Figure 2.17 – Rapport entre les cotisants et les retraités des principaux régimes (base 100 en 2018)</t>
  </si>
  <si>
    <t>Figure 2.18– Pension moyenne relative au revenu d’activité soumis à cotisations : illustration sur le scénario 1,3 % (base 100 en 2018)</t>
  </si>
  <si>
    <t>Sources : données des régimes, projections COR –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</si>
</sst>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_-* #,##0.0\ _€_-;\-* #,##0.0\ _€_-;_-* &quot;-&quot;??\ _€_-;_-@_-"/>
    <numFmt numFmtId="169" formatCode="0.0"/>
    <numFmt numFmtId="170" formatCode="_-* #,##0\ _€_-;\-* #,##0\ _€_-;_-* &quot;-&quot;??\ _€_-;_-@_-"/>
    <numFmt numFmtId="171" formatCode="#\ ###\ ##0_-;\-#\ ###\ ##0_-;_-0_-;_-@_ "/>
    <numFmt numFmtId="172" formatCode="General_)"/>
    <numFmt numFmtId="173" formatCode="&quot;£&quot;#,##0.00;\-&quot;£&quot;#,##0.00"/>
    <numFmt numFmtId="174" formatCode="#,##0.000"/>
    <numFmt numFmtId="175" formatCode="#,##0.00%;[Red]\(#,##0.00%\)"/>
    <numFmt numFmtId="176" formatCode="&quot;$&quot;#,##0\ ;\(&quot;$&quot;#,##0\)"/>
    <numFmt numFmtId="177" formatCode="mmmm\ d\,\ yyyy"/>
    <numFmt numFmtId="178" formatCode="_ * #,##0.00_ ;_ * \-#,##0.00_ ;_ * &quot;-&quot;??_ ;_ @_ "/>
    <numFmt numFmtId="179" formatCode="_-* #,##0.00\ [$€]_-;\-* #,##0.00\ [$€]_-;_-* &quot;-&quot;??\ [$€]_-;_-@_-"/>
    <numFmt numFmtId="180" formatCode="0&quot; F&quot;\ ;\(0&quot; F&quot;\)"/>
    <numFmt numFmtId="181" formatCode="0_)"/>
    <numFmt numFmtId="182" formatCode="&quot;$&quot;#,##0_);\(&quot;$&quot;#,##0.0\)"/>
    <numFmt numFmtId="183" formatCode="_-* #,##0.00\ _F_-;\-* #,##0.00\ _F_-;_-* &quot;-&quot;??\ _F_-;_-@_-"/>
    <numFmt numFmtId="184" formatCode="_ * #,##0.00_)\ _€_ ;_ * \(#,##0.00\)\ _€_ ;_ * &quot;-&quot;??_)\ _€_ ;_ @_ "/>
    <numFmt numFmtId="185" formatCode="#,##0\ &quot;F&quot;;\-#,##0\ &quot;F&quot;"/>
    <numFmt numFmtId="186" formatCode="#\ ##0_-;\-#\ ##0_-;_-0_-;_-@_ "/>
    <numFmt numFmtId="187" formatCode="0.00_)"/>
    <numFmt numFmtId="188" formatCode="0.000"/>
    <numFmt numFmtId="189" formatCode="#,##0.0\ _€"/>
    <numFmt numFmtId="190" formatCode="#,##0_)"/>
    <numFmt numFmtId="191" formatCode="#,##0.00&quot; &quot;[$€-407];[Red]&quot;-&quot;#,##0.00&quot; &quot;[$€-407]"/>
    <numFmt numFmtId="192" formatCode="###\.#####"/>
    <numFmt numFmtId="193" formatCode="[&gt;0]* \+0.0;[&lt;0]\-0.0;0.0"/>
    <numFmt numFmtId="194" formatCode="_(* #,##0_);_(* \(#,##0\);_(* &quot;-&quot;_);_(@_)"/>
    <numFmt numFmtId="195" formatCode="_(&quot;$&quot;* #,##0_);_(&quot;$&quot;* \(#,##0\);_(&quot;$&quot;* &quot;-&quot;_);_(@_)"/>
    <numFmt numFmtId="196" formatCode="0.000%"/>
  </numFmts>
  <fonts count="148">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15"/>
      <color theme="3"/>
      <name val="Calibri"/>
      <family val="2"/>
      <scheme val="minor"/>
    </font>
    <font>
      <sz val="11"/>
      <color theme="1"/>
      <name val="Calibri"/>
      <family val="2"/>
      <scheme val="minor"/>
    </font>
    <font>
      <b/>
      <sz val="12"/>
      <color theme="1"/>
      <name val="Times New Roman"/>
      <family val="1"/>
    </font>
    <font>
      <sz val="10"/>
      <name val="Arial"/>
      <family val="2"/>
    </font>
    <font>
      <sz val="12"/>
      <name val="Times New Roman"/>
      <family val="1"/>
    </font>
    <font>
      <b/>
      <sz val="12"/>
      <name val="Times New Roman"/>
      <family val="1"/>
    </font>
    <font>
      <b/>
      <sz val="12"/>
      <color indexed="10"/>
      <name val="Times New Roman"/>
      <family val="1"/>
    </font>
    <font>
      <i/>
      <sz val="12"/>
      <name val="Times New Roman"/>
      <family val="1"/>
    </font>
    <font>
      <sz val="11"/>
      <color theme="1"/>
      <name val="Times New Roman"/>
      <family val="1"/>
    </font>
    <font>
      <sz val="12"/>
      <color theme="1"/>
      <name val="Times New Roman"/>
      <family val="1"/>
    </font>
    <font>
      <b/>
      <sz val="10"/>
      <color theme="1"/>
      <name val="Times New Roman"/>
      <family val="1"/>
    </font>
    <font>
      <sz val="10"/>
      <color theme="1"/>
      <name val="Times New Roman"/>
      <family val="1"/>
    </font>
    <font>
      <sz val="11"/>
      <color rgb="FFFF0000"/>
      <name val="Times New Roman"/>
      <family val="1"/>
    </font>
    <font>
      <b/>
      <sz val="11"/>
      <color theme="1"/>
      <name val="Times New Roman"/>
      <family val="1"/>
    </font>
    <font>
      <i/>
      <sz val="10"/>
      <color theme="1"/>
      <name val="Times New Roman"/>
      <family val="1"/>
    </font>
    <font>
      <sz val="11"/>
      <name val="Times New Roman"/>
      <family val="1"/>
    </font>
    <font>
      <sz val="12"/>
      <color rgb="FFFF0000"/>
      <name val="Times New Roman"/>
      <family val="1"/>
    </font>
    <font>
      <sz val="8"/>
      <color theme="1"/>
      <name val="ArialMT"/>
    </font>
    <font>
      <b/>
      <sz val="12"/>
      <color rgb="FFFF0000"/>
      <name val="Times New Roman"/>
      <family val="1"/>
    </font>
    <font>
      <sz val="11"/>
      <name val="Calibri"/>
      <family val="2"/>
      <scheme val="minor"/>
    </font>
    <font>
      <b/>
      <sz val="10"/>
      <name val="Times New Roman"/>
      <family val="1"/>
    </font>
    <font>
      <sz val="10"/>
      <name val="Times New Roman"/>
      <family val="1"/>
    </font>
    <font>
      <sz val="9"/>
      <name val="Times New Roman"/>
      <family val="1"/>
    </font>
    <font>
      <b/>
      <sz val="11"/>
      <name val="Times New Roman"/>
      <family val="1"/>
    </font>
    <font>
      <sz val="11"/>
      <color indexed="8"/>
      <name val="Calibri"/>
      <family val="2"/>
    </font>
    <font>
      <sz val="10"/>
      <color indexed="8"/>
      <name val="Arial"/>
      <family val="2"/>
    </font>
    <font>
      <sz val="11"/>
      <color indexed="9"/>
      <name val="Calibri"/>
      <family val="2"/>
    </font>
    <font>
      <sz val="10"/>
      <color indexed="9"/>
      <name val="Arial"/>
      <family val="2"/>
    </font>
    <font>
      <i/>
      <sz val="10"/>
      <name val="Times New Roman"/>
      <family val="1"/>
    </font>
    <font>
      <sz val="7.5"/>
      <name val="Century Schoolbook"/>
      <family val="1"/>
    </font>
    <font>
      <sz val="11"/>
      <color indexed="10"/>
      <name val="Calibri"/>
      <family val="2"/>
    </font>
    <font>
      <sz val="10"/>
      <color indexed="20"/>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Arial"/>
      <family val="2"/>
    </font>
    <font>
      <sz val="11"/>
      <color indexed="52"/>
      <name val="Calibri"/>
      <family val="2"/>
    </font>
    <font>
      <b/>
      <sz val="10"/>
      <color indexed="9"/>
      <name val="Arial"/>
      <family val="2"/>
    </font>
    <font>
      <b/>
      <u/>
      <sz val="8.5"/>
      <color indexed="8"/>
      <name val="MS Sans Serif"/>
      <family val="2"/>
    </font>
    <font>
      <b/>
      <sz val="8.5"/>
      <color indexed="12"/>
      <name val="MS Sans Serif"/>
      <family val="2"/>
    </font>
    <font>
      <u/>
      <sz val="10"/>
      <color theme="10"/>
      <name val="Calibri"/>
      <family val="2"/>
    </font>
    <font>
      <u/>
      <sz val="10"/>
      <color theme="10"/>
      <name val="Arial"/>
      <family val="2"/>
    </font>
    <font>
      <b/>
      <sz val="8"/>
      <color indexed="12"/>
      <name val="Arial"/>
      <family val="2"/>
    </font>
    <font>
      <sz val="9"/>
      <color indexed="8"/>
      <name val="Times"/>
      <family val="1"/>
    </font>
    <font>
      <sz val="12"/>
      <color theme="1"/>
      <name val="Calibri"/>
      <family val="2"/>
      <scheme val="minor"/>
    </font>
    <font>
      <sz val="9"/>
      <name val="Times"/>
      <family val="1"/>
    </font>
    <font>
      <sz val="12"/>
      <color indexed="24"/>
      <name val="Times New Roman"/>
      <family val="1"/>
    </font>
    <font>
      <sz val="10"/>
      <color indexed="8"/>
      <name val="MS Sans Serif"/>
      <family val="2"/>
    </font>
    <font>
      <sz val="8"/>
      <name val="Helvetica"/>
      <family val="2"/>
    </font>
    <font>
      <b/>
      <sz val="18"/>
      <name val="Arial"/>
      <family val="2"/>
    </font>
    <font>
      <b/>
      <sz val="12"/>
      <name val="Arial"/>
      <family val="2"/>
    </font>
    <font>
      <sz val="11"/>
      <color indexed="62"/>
      <name val="Calibri"/>
      <family val="2"/>
    </font>
    <font>
      <sz val="8.5"/>
      <color indexed="8"/>
      <name val="MS Sans Serif"/>
      <family val="2"/>
    </font>
    <font>
      <i/>
      <sz val="10"/>
      <color indexed="23"/>
      <name val="Arial"/>
      <family val="2"/>
    </font>
    <font>
      <sz val="12"/>
      <name val="Arial CE"/>
      <family val="2"/>
    </font>
    <font>
      <sz val="8"/>
      <color indexed="8"/>
      <name val="Arial"/>
      <family val="2"/>
    </font>
    <font>
      <sz val="8"/>
      <name val="Helv"/>
    </font>
    <font>
      <sz val="10"/>
      <color indexed="17"/>
      <name val="Arial"/>
      <family val="2"/>
    </font>
    <font>
      <b/>
      <sz val="12"/>
      <name val="Helv"/>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u/>
      <sz val="10"/>
      <color indexed="12"/>
      <name val="Arial"/>
      <family val="2"/>
    </font>
    <font>
      <u/>
      <sz val="10"/>
      <color indexed="12"/>
      <name val="Times New Roman"/>
      <family val="1"/>
    </font>
    <font>
      <u/>
      <sz val="8"/>
      <color theme="10"/>
      <name val="Arial"/>
      <family val="2"/>
    </font>
    <font>
      <sz val="10"/>
      <color indexed="62"/>
      <name val="Arial"/>
      <family val="2"/>
    </font>
    <font>
      <sz val="11"/>
      <color indexed="20"/>
      <name val="Calibri"/>
      <family val="2"/>
    </font>
    <font>
      <b/>
      <sz val="10"/>
      <name val="Arial"/>
      <family val="2"/>
    </font>
    <font>
      <b/>
      <sz val="8.5"/>
      <color indexed="8"/>
      <name val="MS Sans Serif"/>
      <family val="2"/>
    </font>
    <font>
      <u/>
      <sz val="11"/>
      <color theme="10"/>
      <name val="Calibri"/>
      <family val="2"/>
    </font>
    <font>
      <sz val="10"/>
      <color indexed="52"/>
      <name val="Arial"/>
      <family val="2"/>
    </font>
    <font>
      <sz val="10"/>
      <name val="Geneva"/>
      <family val="2"/>
    </font>
    <font>
      <sz val="10"/>
      <color theme="1"/>
      <name val="Arial"/>
      <family val="2"/>
    </font>
    <font>
      <sz val="10"/>
      <color indexed="60"/>
      <name val="Arial"/>
      <family val="2"/>
    </font>
    <font>
      <sz val="11"/>
      <color indexed="60"/>
      <name val="Calibri"/>
      <family val="2"/>
    </font>
    <font>
      <b/>
      <i/>
      <sz val="16"/>
      <name val="Helv"/>
    </font>
    <font>
      <sz val="11"/>
      <color theme="1"/>
      <name val="Segoe UI"/>
      <family val="2"/>
    </font>
    <font>
      <sz val="10"/>
      <name val="MS Sans Serif"/>
      <family val="2"/>
    </font>
    <font>
      <sz val="10"/>
      <color theme="1"/>
      <name val="Calibri"/>
      <family val="2"/>
    </font>
    <font>
      <sz val="10"/>
      <color indexed="8"/>
      <name val="Times"/>
      <family val="1"/>
    </font>
    <font>
      <sz val="9"/>
      <name val="Arial"/>
      <family val="2"/>
    </font>
    <font>
      <b/>
      <sz val="10"/>
      <color indexed="63"/>
      <name val="Arial"/>
      <family val="2"/>
    </font>
    <font>
      <sz val="11"/>
      <name val="Arial"/>
      <family val="2"/>
    </font>
    <font>
      <sz val="8"/>
      <color theme="1"/>
      <name val="Arial"/>
      <family val="2"/>
    </font>
    <font>
      <b/>
      <u/>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sz val="10"/>
      <name val="Courier"/>
      <family val="3"/>
    </font>
    <font>
      <sz val="9"/>
      <name val="Helv"/>
      <family val="2"/>
    </font>
    <font>
      <b/>
      <sz val="14"/>
      <name val="Helv"/>
    </font>
    <font>
      <b/>
      <sz val="12"/>
      <name val="Helv"/>
    </font>
    <font>
      <sz val="8"/>
      <color rgb="FF000000"/>
      <name val="Arial"/>
      <family val="2"/>
    </font>
    <font>
      <sz val="8"/>
      <color rgb="FF000000"/>
      <name val="Arial"/>
      <family val="2"/>
      <charset val="1"/>
    </font>
    <font>
      <i/>
      <sz val="8"/>
      <name val="Tms Rmn"/>
    </font>
    <font>
      <i/>
      <sz val="11"/>
      <color indexed="23"/>
      <name val="Calibri"/>
      <family val="2"/>
    </font>
    <font>
      <b/>
      <sz val="18"/>
      <color indexed="56"/>
      <name val="Cambria"/>
      <family val="2"/>
    </font>
    <font>
      <b/>
      <sz val="8"/>
      <name val="Arial"/>
      <family val="2"/>
    </font>
    <font>
      <b/>
      <sz val="15"/>
      <color indexed="56"/>
      <name val="Calibri"/>
      <family val="2"/>
    </font>
    <font>
      <b/>
      <sz val="13"/>
      <color indexed="56"/>
      <name val="Calibri"/>
      <family val="2"/>
    </font>
    <font>
      <b/>
      <sz val="11"/>
      <color indexed="56"/>
      <name val="Calibri"/>
      <family val="2"/>
    </font>
    <font>
      <b/>
      <i/>
      <sz val="9"/>
      <name val="Helv"/>
      <family val="2"/>
    </font>
    <font>
      <b/>
      <sz val="11"/>
      <color indexed="9"/>
      <name val="Calibri"/>
      <family val="2"/>
    </font>
    <font>
      <sz val="10"/>
      <color indexed="10"/>
      <name val="Arial"/>
      <family val="2"/>
    </font>
    <font>
      <sz val="10"/>
      <name val="Arial Cyr"/>
    </font>
    <font>
      <sz val="11"/>
      <name val="돋움"/>
      <family val="3"/>
    </font>
    <font>
      <sz val="8"/>
      <name val="MS Sans Serif"/>
      <family val="2"/>
    </font>
    <font>
      <i/>
      <sz val="10"/>
      <color rgb="FF000000"/>
      <name val="Times New Roman"/>
      <family val="1"/>
    </font>
    <font>
      <i/>
      <sz val="11"/>
      <color rgb="FF000000"/>
      <name val="Times New Roman"/>
      <family val="1"/>
    </font>
    <font>
      <b/>
      <sz val="11"/>
      <color theme="1"/>
      <name val="Calibri"/>
      <family val="2"/>
      <scheme val="minor"/>
    </font>
    <font>
      <sz val="11"/>
      <color rgb="FFFF0000"/>
      <name val="Calibri"/>
      <family val="2"/>
      <scheme val="minor"/>
    </font>
    <font>
      <sz val="9"/>
      <color rgb="FFFF0000"/>
      <name val="Times New Roman"/>
      <family val="1"/>
    </font>
    <font>
      <b/>
      <sz val="10"/>
      <color rgb="FFFF0000"/>
      <name val="Times New Roman"/>
      <family val="1"/>
    </font>
    <font>
      <i/>
      <sz val="11"/>
      <color theme="0" tint="-0.249977111117893"/>
      <name val="Calibri"/>
      <family val="2"/>
      <scheme val="minor"/>
    </font>
    <font>
      <sz val="9"/>
      <color theme="1"/>
      <name val="Times New Roman"/>
      <family val="1"/>
    </font>
    <font>
      <b/>
      <sz val="9"/>
      <name val="Arial"/>
      <family val="2"/>
    </font>
    <font>
      <i/>
      <sz val="8"/>
      <name val="Arial"/>
      <family val="2"/>
    </font>
    <font>
      <sz val="9"/>
      <color indexed="8"/>
      <name val="Arial"/>
      <family val="2"/>
    </font>
    <font>
      <sz val="12"/>
      <color indexed="17"/>
      <name val="Calibri"/>
      <family val="2"/>
    </font>
    <font>
      <sz val="11"/>
      <color theme="1"/>
      <name val="Arial"/>
      <family val="2"/>
    </font>
    <font>
      <b/>
      <i/>
      <u/>
      <sz val="11"/>
      <color theme="1"/>
      <name val="Arial"/>
      <family val="2"/>
    </font>
    <font>
      <sz val="10"/>
      <color indexed="39"/>
      <name val="Arial"/>
      <family val="2"/>
    </font>
    <font>
      <sz val="12"/>
      <name val="Arial"/>
      <family val="2"/>
    </font>
    <font>
      <b/>
      <sz val="11"/>
      <color theme="1"/>
      <name val="Arial"/>
      <family val="2"/>
    </font>
    <font>
      <b/>
      <sz val="11"/>
      <color indexed="62"/>
      <name val="Calibri"/>
      <family val="2"/>
    </font>
    <font>
      <b/>
      <sz val="18"/>
      <color indexed="62"/>
      <name val="Cambria"/>
      <family val="2"/>
    </font>
    <font>
      <b/>
      <sz val="12"/>
      <color indexed="9"/>
      <name val="Calibri"/>
      <family val="2"/>
    </font>
    <font>
      <b/>
      <sz val="11"/>
      <color rgb="FFFF0000"/>
      <name val="Times New Roman"/>
      <family val="1"/>
    </font>
    <font>
      <i/>
      <sz val="11"/>
      <color theme="0" tint="-4.9989318521683403E-2"/>
      <name val="Calibri"/>
      <family val="2"/>
      <scheme val="minor"/>
    </font>
    <font>
      <sz val="10"/>
      <name val="Arial"/>
      <family val="2"/>
    </font>
    <font>
      <b/>
      <u/>
      <sz val="12"/>
      <name val="Times New Roman"/>
      <family val="1"/>
    </font>
    <font>
      <b/>
      <u/>
      <sz val="11"/>
      <color theme="1"/>
      <name val="Times New Roman"/>
      <family val="1"/>
    </font>
    <font>
      <b/>
      <i/>
      <sz val="11"/>
      <color theme="1"/>
      <name val="Times New Roman"/>
      <family val="1"/>
    </font>
    <font>
      <b/>
      <sz val="12"/>
      <name val="Helvetica"/>
      <family val="2"/>
    </font>
    <font>
      <sz val="9"/>
      <name val="Helvetica"/>
      <family val="2"/>
    </font>
    <font>
      <u/>
      <sz val="11"/>
      <color theme="10"/>
      <name val="Calibri"/>
      <family val="2"/>
      <scheme val="minor"/>
    </font>
    <font>
      <b/>
      <sz val="12"/>
      <color rgb="FF000000"/>
      <name val="Times New Roman"/>
      <family val="1"/>
    </font>
    <font>
      <sz val="11"/>
      <color rgb="FF000000"/>
      <name val="Times New Roman"/>
      <family val="1"/>
    </font>
    <font>
      <sz val="12"/>
      <color rgb="FF000000"/>
      <name val="Times New Roman"/>
      <family val="1"/>
    </font>
    <font>
      <b/>
      <i/>
      <sz val="12"/>
      <color rgb="FF000000"/>
      <name val="Times New Roman"/>
      <family val="1"/>
    </font>
    <font>
      <b/>
      <sz val="12"/>
      <color rgb="FF002060"/>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theme="0" tint="-0.249977111117893"/>
        <bgColor indexed="64"/>
      </patternFill>
    </fill>
  </fills>
  <borders count="214">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bottom style="dotted">
        <color indexed="64"/>
      </bottom>
      <diagonal/>
    </border>
    <border>
      <left style="dotted">
        <color indexed="64"/>
      </left>
      <right/>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right style="dotted">
        <color auto="1"/>
      </right>
      <top style="dotted">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style="dotted">
        <color auto="1"/>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18"/>
      </right>
      <top/>
      <bottom/>
      <diagonal/>
    </border>
    <border>
      <left/>
      <right/>
      <top style="thick">
        <color indexed="63"/>
      </top>
      <bottom/>
      <diagonal/>
    </border>
    <border>
      <left/>
      <right/>
      <top style="double">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auto="1"/>
      </left>
      <right style="medium">
        <color indexed="64"/>
      </right>
      <top style="thin">
        <color auto="1"/>
      </top>
      <bottom style="thin">
        <color auto="1"/>
      </bottom>
      <diagonal/>
    </border>
    <border>
      <left style="thin">
        <color indexed="64"/>
      </left>
      <right style="dotted">
        <color indexed="64"/>
      </right>
      <top/>
      <bottom style="medium">
        <color indexed="64"/>
      </bottom>
      <diagonal/>
    </border>
    <border>
      <left style="thin">
        <color indexed="64"/>
      </left>
      <right style="dotted">
        <color indexed="64"/>
      </right>
      <top/>
      <bottom/>
      <diagonal/>
    </border>
    <border>
      <left style="thin">
        <color indexed="64"/>
      </left>
      <right style="medium">
        <color indexed="64"/>
      </right>
      <top/>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dashed">
        <color auto="1"/>
      </right>
      <top style="medium">
        <color auto="1"/>
      </top>
      <bottom style="dotted">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medium">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style="dashed">
        <color auto="1"/>
      </left>
      <right/>
      <top style="medium">
        <color auto="1"/>
      </top>
      <bottom style="medium">
        <color auto="1"/>
      </bottom>
      <diagonal/>
    </border>
    <border>
      <left style="medium">
        <color auto="1"/>
      </left>
      <right style="dashed">
        <color auto="1"/>
      </right>
      <top style="medium">
        <color auto="1"/>
      </top>
      <bottom/>
      <diagonal/>
    </border>
    <border>
      <left style="dashed">
        <color auto="1"/>
      </left>
      <right/>
      <top/>
      <bottom style="dashed">
        <color auto="1"/>
      </bottom>
      <diagonal/>
    </border>
    <border>
      <left style="medium">
        <color auto="1"/>
      </left>
      <right style="dashed">
        <color auto="1"/>
      </right>
      <top/>
      <bottom/>
      <diagonal/>
    </border>
    <border>
      <left style="dashed">
        <color auto="1"/>
      </left>
      <right/>
      <top style="dashed">
        <color auto="1"/>
      </top>
      <bottom style="dashed">
        <color auto="1"/>
      </bottom>
      <diagonal/>
    </border>
    <border>
      <left style="medium">
        <color auto="1"/>
      </left>
      <right style="dashed">
        <color auto="1"/>
      </right>
      <top/>
      <bottom style="medium">
        <color auto="1"/>
      </bottom>
      <diagonal/>
    </border>
    <border>
      <left style="dashed">
        <color auto="1"/>
      </left>
      <right/>
      <top style="dashed">
        <color auto="1"/>
      </top>
      <bottom style="medium">
        <color auto="1"/>
      </bottom>
      <diagonal/>
    </border>
    <border>
      <left style="dashed">
        <color auto="1"/>
      </left>
      <right style="medium">
        <color auto="1"/>
      </right>
      <top style="medium">
        <color auto="1"/>
      </top>
      <bottom style="dotted">
        <color auto="1"/>
      </bottom>
      <diagonal/>
    </border>
    <border>
      <left style="medium">
        <color auto="1"/>
      </left>
      <right style="medium">
        <color auto="1"/>
      </right>
      <top style="dotted">
        <color auto="1"/>
      </top>
      <bottom style="dashed">
        <color auto="1"/>
      </bottom>
      <diagonal/>
    </border>
    <border>
      <left style="medium">
        <color auto="1"/>
      </left>
      <right style="dashed">
        <color auto="1"/>
      </right>
      <top style="dotted">
        <color auto="1"/>
      </top>
      <bottom style="dotted">
        <color auto="1"/>
      </bottom>
      <diagonal/>
    </border>
    <border>
      <left style="dashed">
        <color auto="1"/>
      </left>
      <right style="dashed">
        <color auto="1"/>
      </right>
      <top style="dotted">
        <color auto="1"/>
      </top>
      <bottom style="dotted">
        <color auto="1"/>
      </bottom>
      <diagonal/>
    </border>
    <border>
      <left style="dashed">
        <color auto="1"/>
      </left>
      <right style="medium">
        <color auto="1"/>
      </right>
      <top style="dotted">
        <color auto="1"/>
      </top>
      <bottom style="dotted">
        <color auto="1"/>
      </bottom>
      <diagonal/>
    </border>
    <border>
      <left style="dashed">
        <color auto="1"/>
      </left>
      <right style="dashed">
        <color auto="1"/>
      </right>
      <top style="dotted">
        <color auto="1"/>
      </top>
      <bottom/>
      <diagonal/>
    </border>
    <border>
      <left style="dashed">
        <color auto="1"/>
      </left>
      <right style="medium">
        <color auto="1"/>
      </right>
      <top style="dotted">
        <color auto="1"/>
      </top>
      <bottom/>
      <diagonal/>
    </border>
    <border>
      <left style="medium">
        <color auto="1"/>
      </left>
      <right style="thin">
        <color auto="1"/>
      </right>
      <top style="medium">
        <color auto="1"/>
      </top>
      <bottom style="dotted">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style="medium">
        <color auto="1"/>
      </left>
      <right style="thin">
        <color auto="1"/>
      </right>
      <top style="dotted">
        <color auto="1"/>
      </top>
      <bottom style="dotted">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dotted">
        <color auto="1"/>
      </top>
      <bottom style="thin">
        <color auto="1"/>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medium">
        <color auto="1"/>
      </left>
      <right/>
      <top style="medium">
        <color auto="1"/>
      </top>
      <bottom/>
      <diagonal/>
    </border>
    <border>
      <left style="medium">
        <color auto="1"/>
      </left>
      <right style="medium">
        <color auto="1"/>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medium">
        <color indexed="49"/>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right style="medium">
        <color auto="1"/>
      </right>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style="medium">
        <color indexed="64"/>
      </left>
      <right style="dashed">
        <color auto="1"/>
      </right>
      <top/>
      <bottom style="dashed">
        <color auto="1"/>
      </bottom>
      <diagonal/>
    </border>
    <border>
      <left style="medium">
        <color indexed="64"/>
      </left>
      <right/>
      <top/>
      <bottom style="medium">
        <color indexed="64"/>
      </bottom>
      <diagonal/>
    </border>
    <border>
      <left style="dashed">
        <color auto="1"/>
      </left>
      <right/>
      <top/>
      <bottom style="medium">
        <color auto="1"/>
      </bottom>
      <diagonal/>
    </border>
    <border>
      <left style="medium">
        <color auto="1"/>
      </left>
      <right/>
      <top/>
      <bottom/>
      <diagonal/>
    </border>
    <border>
      <left style="medium">
        <color auto="1"/>
      </left>
      <right style="thin">
        <color auto="1"/>
      </right>
      <top style="thin">
        <color auto="1"/>
      </top>
      <bottom style="thin">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medium">
        <color auto="1"/>
      </top>
      <bottom style="dotted">
        <color auto="1"/>
      </bottom>
      <diagonal/>
    </border>
    <border>
      <left style="medium">
        <color auto="1"/>
      </left>
      <right style="dashed">
        <color auto="1"/>
      </right>
      <top style="medium">
        <color auto="1"/>
      </top>
      <bottom style="dotted">
        <color auto="1"/>
      </bottom>
      <diagonal/>
    </border>
    <border>
      <left style="medium">
        <color auto="1"/>
      </left>
      <right style="dashed">
        <color auto="1"/>
      </right>
      <top style="dotted">
        <color auto="1"/>
      </top>
      <bottom style="medium">
        <color auto="1"/>
      </bottom>
      <diagonal/>
    </border>
    <border>
      <left style="dashed">
        <color auto="1"/>
      </left>
      <right style="dashed">
        <color auto="1"/>
      </right>
      <top style="dotted">
        <color auto="1"/>
      </top>
      <bottom style="medium">
        <color auto="1"/>
      </bottom>
      <diagonal/>
    </border>
    <border>
      <left style="dashed">
        <color auto="1"/>
      </left>
      <right style="medium">
        <color auto="1"/>
      </right>
      <top style="dotted">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medium">
        <color auto="1"/>
      </left>
      <right style="medium">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medium">
        <color auto="1"/>
      </right>
      <top style="medium">
        <color auto="1"/>
      </top>
      <bottom/>
      <diagonal/>
    </border>
    <border>
      <left/>
      <right style="thin">
        <color auto="1"/>
      </right>
      <top style="medium">
        <color auto="1"/>
      </top>
      <bottom style="dotted">
        <color auto="1"/>
      </bottom>
      <diagonal/>
    </border>
  </borders>
  <cellStyleXfs count="483">
    <xf numFmtId="0" fontId="0" fillId="0" borderId="0"/>
    <xf numFmtId="165" fontId="5" fillId="0" borderId="0" applyFont="0" applyFill="0" applyBorder="0" applyAlignment="0" applyProtection="0"/>
    <xf numFmtId="9" fontId="5"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xf numFmtId="171" fontId="33" fillId="0" borderId="0" applyFill="0" applyBorder="0" applyProtection="0">
      <alignment horizontal="right" vertical="center"/>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2" borderId="0" applyNumberFormat="0" applyBorder="0" applyAlignment="0" applyProtection="0"/>
    <xf numFmtId="0" fontId="7" fillId="0" borderId="0" applyNumberFormat="0" applyFill="0" applyBorder="0" applyAlignment="0" applyProtection="0"/>
    <xf numFmtId="0" fontId="25" fillId="0" borderId="83">
      <alignment horizontal="center" vertical="center"/>
    </xf>
    <xf numFmtId="0" fontId="34" fillId="0" borderId="0" applyNumberFormat="0" applyFill="0" applyBorder="0" applyAlignment="0" applyProtection="0"/>
    <xf numFmtId="0" fontId="35" fillId="6" borderId="0" applyNumberFormat="0" applyBorder="0" applyAlignment="0" applyProtection="0"/>
    <xf numFmtId="0" fontId="36" fillId="23" borderId="84"/>
    <xf numFmtId="0" fontId="37" fillId="24" borderId="85">
      <alignment horizontal="right" vertical="top" wrapText="1"/>
    </xf>
    <xf numFmtId="172" fontId="38" fillId="0" borderId="0">
      <alignment vertical="top"/>
    </xf>
    <xf numFmtId="0" fontId="39" fillId="25" borderId="86" applyNumberFormat="0" applyAlignment="0" applyProtection="0"/>
    <xf numFmtId="0" fontId="40" fillId="25" borderId="86" applyNumberFormat="0" applyAlignment="0" applyProtection="0"/>
    <xf numFmtId="0" fontId="36" fillId="0" borderId="87"/>
    <xf numFmtId="0" fontId="41" fillId="0" borderId="88" applyNumberFormat="0" applyFill="0" applyAlignment="0" applyProtection="0"/>
    <xf numFmtId="0" fontId="42" fillId="26" borderId="89" applyNumberFormat="0" applyAlignment="0" applyProtection="0"/>
    <xf numFmtId="0" fontId="43" fillId="27" borderId="0">
      <alignment horizontal="center"/>
    </xf>
    <xf numFmtId="0" fontId="44" fillId="27" borderId="0">
      <alignment horizontal="center" vertical="center"/>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7" fillId="28" borderId="0">
      <alignment horizontal="center" wrapText="1"/>
    </xf>
    <xf numFmtId="0" fontId="47" fillId="27" borderId="0">
      <alignment horizontal="center"/>
    </xf>
    <xf numFmtId="173" fontId="25" fillId="0" borderId="0" applyFont="0" applyFill="0" applyBorder="0" applyProtection="0">
      <alignment horizontal="right" vertical="top"/>
    </xf>
    <xf numFmtId="164" fontId="7" fillId="0" borderId="0" applyFont="0" applyFill="0" applyBorder="0" applyAlignment="0" applyProtection="0"/>
    <xf numFmtId="1" fontId="48" fillId="0" borderId="0">
      <alignment vertical="top"/>
    </xf>
    <xf numFmtId="165" fontId="7" fillId="0" borderId="0" applyFont="0" applyFill="0" applyBorder="0" applyAlignment="0" applyProtection="0"/>
    <xf numFmtId="43" fontId="49" fillId="0" borderId="0" applyFont="0" applyFill="0" applyBorder="0" applyAlignment="0" applyProtection="0"/>
    <xf numFmtId="3" fontId="50" fillId="0" borderId="0">
      <alignment horizontal="right"/>
    </xf>
    <xf numFmtId="167" fontId="50" fillId="0" borderId="0">
      <alignment horizontal="right" vertical="top"/>
    </xf>
    <xf numFmtId="174" fontId="50" fillId="0" borderId="0">
      <alignment horizontal="right" vertical="top"/>
    </xf>
    <xf numFmtId="3" fontId="48" fillId="0" borderId="0" applyFill="0" applyBorder="0">
      <alignment horizontal="right" vertical="top"/>
    </xf>
    <xf numFmtId="167" fontId="50" fillId="0" borderId="0">
      <alignment horizontal="right" vertical="top"/>
    </xf>
    <xf numFmtId="175" fontId="26" fillId="0" borderId="0" applyFont="0" applyFill="0" applyBorder="0" applyAlignment="0" applyProtection="0">
      <alignment horizontal="right" vertical="top"/>
    </xf>
    <xf numFmtId="174" fontId="48" fillId="0" borderId="0">
      <alignment horizontal="right" vertical="top"/>
    </xf>
    <xf numFmtId="3" fontId="51" fillId="0" borderId="0" applyFont="0" applyFill="0" applyBorder="0" applyAlignment="0" applyProtection="0"/>
    <xf numFmtId="3" fontId="51" fillId="0" borderId="0" applyFont="0" applyFill="0" applyBorder="0" applyAlignment="0" applyProtection="0"/>
    <xf numFmtId="0" fontId="7" fillId="29" borderId="90" applyNumberFormat="0" applyFont="0" applyAlignment="0" applyProtection="0"/>
    <xf numFmtId="0" fontId="7" fillId="29" borderId="90" applyNumberFormat="0" applyFont="0" applyAlignment="0" applyProtection="0"/>
    <xf numFmtId="42" fontId="7" fillId="0" borderId="0" applyFont="0" applyFill="0" applyBorder="0" applyAlignment="0" applyProtection="0"/>
    <xf numFmtId="176" fontId="51" fillId="0" borderId="0" applyFont="0" applyFill="0" applyBorder="0" applyAlignment="0" applyProtection="0"/>
    <xf numFmtId="176" fontId="51" fillId="0" borderId="0" applyFont="0" applyFill="0" applyBorder="0" applyAlignment="0" applyProtection="0"/>
    <xf numFmtId="0" fontId="52" fillId="30" borderId="84" applyBorder="0">
      <protection locked="0"/>
    </xf>
    <xf numFmtId="177" fontId="7" fillId="0" borderId="0" applyFill="0" applyBorder="0" applyAlignment="0" applyProtection="0"/>
    <xf numFmtId="0" fontId="51" fillId="0" borderId="0" applyFont="0" applyFill="0" applyBorder="0" applyAlignment="0" applyProtection="0"/>
    <xf numFmtId="178" fontId="53" fillId="0" borderId="0" applyFont="0" applyFill="0" applyBorder="0" applyAlignment="0" applyProtection="0"/>
    <xf numFmtId="169" fontId="25" fillId="0" borderId="0" applyBorder="0"/>
    <xf numFmtId="169" fontId="25" fillId="0" borderId="91"/>
    <xf numFmtId="0" fontId="54" fillId="0" borderId="0" applyNumberFormat="0" applyFill="0" applyBorder="0" applyAlignment="0" applyProtection="0"/>
    <xf numFmtId="0" fontId="55" fillId="0" borderId="0" applyNumberFormat="0" applyFill="0" applyBorder="0" applyAlignment="0" applyProtection="0"/>
    <xf numFmtId="0" fontId="56" fillId="10" borderId="86" applyNumberFormat="0" applyAlignment="0" applyProtection="0"/>
    <xf numFmtId="0" fontId="57" fillId="30" borderId="84">
      <protection locked="0"/>
    </xf>
    <xf numFmtId="0" fontId="7" fillId="30" borderId="87"/>
    <xf numFmtId="0" fontId="7" fillId="27" borderId="0"/>
    <xf numFmtId="179" fontId="1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8" fillId="0" borderId="0" applyNumberFormat="0" applyFill="0" applyBorder="0" applyAlignment="0" applyProtection="0"/>
    <xf numFmtId="167" fontId="7" fillId="0" borderId="0" applyFill="0" applyBorder="0" applyAlignment="0" applyProtection="0"/>
    <xf numFmtId="3" fontId="7" fillId="0" borderId="0" applyFill="0" applyBorder="0" applyAlignment="0" applyProtection="0"/>
    <xf numFmtId="3" fontId="59" fillId="0" borderId="0"/>
    <xf numFmtId="2" fontId="51" fillId="0" borderId="0" applyFont="0" applyFill="0" applyBorder="0" applyAlignment="0" applyProtection="0"/>
    <xf numFmtId="2" fontId="51" fillId="0" borderId="0" applyFont="0" applyFill="0" applyBorder="0" applyAlignment="0" applyProtection="0"/>
    <xf numFmtId="0" fontId="60" fillId="27" borderId="87">
      <alignment horizontal="left"/>
    </xf>
    <xf numFmtId="0" fontId="29" fillId="27" borderId="0">
      <alignment horizontal="left"/>
    </xf>
    <xf numFmtId="180" fontId="61" fillId="0" borderId="0">
      <alignment horizontal="right"/>
      <protection locked="0"/>
    </xf>
    <xf numFmtId="0" fontId="62" fillId="7" borderId="0" applyNumberFormat="0" applyBorder="0" applyAlignment="0" applyProtection="0"/>
    <xf numFmtId="38" fontId="36" fillId="27" borderId="0" applyNumberFormat="0" applyBorder="0" applyAlignment="0" applyProtection="0"/>
    <xf numFmtId="0" fontId="37" fillId="31" borderId="0">
      <alignment horizontal="right" vertical="top" textRotation="90" wrapText="1"/>
    </xf>
    <xf numFmtId="0" fontId="55" fillId="0" borderId="92" applyNumberFormat="0" applyAlignment="0" applyProtection="0">
      <alignment horizontal="left" vertical="center"/>
    </xf>
    <xf numFmtId="0" fontId="55" fillId="0" borderId="83">
      <alignment horizontal="left" vertical="center"/>
    </xf>
    <xf numFmtId="181" fontId="63" fillId="0" borderId="93" applyNumberFormat="0" applyFill="0" applyBorder="0" applyProtection="0">
      <alignment horizontal="left"/>
    </xf>
    <xf numFmtId="0" fontId="64" fillId="0" borderId="9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5" fillId="0" borderId="9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6" fillId="0" borderId="96" applyNumberFormat="0" applyFill="0" applyAlignment="0" applyProtection="0"/>
    <xf numFmtId="0" fontId="66" fillId="0" borderId="0" applyNumberFormat="0" applyFill="0" applyBorder="0" applyAlignment="0" applyProtection="0"/>
    <xf numFmtId="182" fontId="26" fillId="0" borderId="0">
      <protection locked="0"/>
    </xf>
    <xf numFmtId="182" fontId="26" fillId="0" borderId="0">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71" fillId="10" borderId="86" applyNumberFormat="0" applyAlignment="0" applyProtection="0"/>
    <xf numFmtId="10" fontId="36" fillId="30" borderId="87" applyNumberFormat="0" applyBorder="0" applyAlignment="0" applyProtection="0"/>
    <xf numFmtId="0" fontId="72" fillId="6" borderId="0" applyNumberFormat="0" applyBorder="0" applyAlignment="0" applyProtection="0"/>
    <xf numFmtId="0" fontId="73" fillId="28" borderId="0">
      <alignment horizontal="center"/>
    </xf>
    <xf numFmtId="0" fontId="7" fillId="27" borderId="87">
      <alignment horizontal="centerContinuous" wrapText="1"/>
    </xf>
    <xf numFmtId="0" fontId="74" fillId="32" borderId="0">
      <alignment horizontal="center" wrapText="1"/>
    </xf>
    <xf numFmtId="0" fontId="36" fillId="27" borderId="83">
      <alignment wrapText="1"/>
    </xf>
    <xf numFmtId="0" fontId="36" fillId="27" borderId="55"/>
    <xf numFmtId="0" fontId="36" fillId="27" borderId="97"/>
    <xf numFmtId="0" fontId="36" fillId="27" borderId="8">
      <alignment horizontal="center" wrapText="1"/>
    </xf>
    <xf numFmtId="0" fontId="68"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88" applyNumberFormat="0" applyFill="0" applyAlignment="0" applyProtection="0"/>
    <xf numFmtId="0" fontId="77" fillId="0" borderId="0"/>
    <xf numFmtId="0" fontId="7" fillId="0" borderId="0" applyFont="0" applyFill="0" applyBorder="0" applyAlignment="0" applyProtection="0"/>
    <xf numFmtId="165" fontId="5" fillId="0" borderId="0" applyFont="0" applyFill="0" applyBorder="0" applyAlignment="0" applyProtection="0"/>
    <xf numFmtId="183" fontId="1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28" fillId="0" borderId="0" applyFont="0" applyFill="0" applyBorder="0" applyAlignment="0" applyProtection="0"/>
    <xf numFmtId="184" fontId="49" fillId="0" borderId="0" applyFont="0" applyFill="0" applyBorder="0" applyAlignment="0" applyProtection="0"/>
    <xf numFmtId="183" fontId="7" fillId="0" borderId="0" applyFont="0" applyFill="0" applyBorder="0" applyAlignment="0" applyProtection="0"/>
    <xf numFmtId="165" fontId="7" fillId="0" borderId="0" applyFont="0" applyFill="0" applyBorder="0" applyAlignment="0" applyProtection="0"/>
    <xf numFmtId="165" fontId="78" fillId="0" borderId="0" applyFont="0" applyFill="0" applyBorder="0" applyAlignment="0" applyProtection="0"/>
    <xf numFmtId="185" fontId="7" fillId="0" borderId="0" applyFill="0" applyBorder="0" applyAlignment="0" applyProtection="0"/>
    <xf numFmtId="0" fontId="19" fillId="0" borderId="0"/>
    <xf numFmtId="0" fontId="7" fillId="0" borderId="0"/>
    <xf numFmtId="186" fontId="33" fillId="0" borderId="98" applyFill="0" applyBorder="0" applyProtection="0">
      <alignment horizontal="right" vertical="center"/>
    </xf>
    <xf numFmtId="0" fontId="79" fillId="33" borderId="0" applyNumberFormat="0" applyBorder="0" applyAlignment="0" applyProtection="0"/>
    <xf numFmtId="0" fontId="80" fillId="33" borderId="0" applyNumberFormat="0" applyBorder="0" applyAlignment="0" applyProtection="0"/>
    <xf numFmtId="187" fontId="81" fillId="0" borderId="0"/>
    <xf numFmtId="0" fontId="7" fillId="0" borderId="0"/>
    <xf numFmtId="0" fontId="7" fillId="0" borderId="0"/>
    <xf numFmtId="0" fontId="7" fillId="0" borderId="0"/>
    <xf numFmtId="0" fontId="7" fillId="0" borderId="0"/>
    <xf numFmtId="0" fontId="82"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7" fillId="0" borderId="0" applyNumberFormat="0" applyFont="0" applyFill="0" applyBorder="0" applyAlignment="0" applyProtection="0"/>
    <xf numFmtId="0" fontId="36" fillId="0" borderId="0"/>
    <xf numFmtId="0" fontId="36" fillId="0" borderId="0"/>
    <xf numFmtId="0" fontId="36" fillId="0" borderId="0"/>
    <xf numFmtId="0" fontId="7" fillId="0" borderId="0"/>
    <xf numFmtId="0" fontId="25" fillId="0" borderId="0"/>
    <xf numFmtId="0" fontId="83" fillId="0" borderId="0"/>
    <xf numFmtId="0" fontId="7" fillId="0" borderId="0"/>
    <xf numFmtId="0" fontId="7" fillId="0" borderId="0"/>
    <xf numFmtId="0" fontId="5" fillId="0" borderId="0"/>
    <xf numFmtId="0" fontId="5" fillId="0" borderId="0"/>
    <xf numFmtId="0" fontId="7" fillId="0" borderId="0"/>
    <xf numFmtId="0" fontId="7" fillId="0" borderId="0"/>
    <xf numFmtId="0" fontId="5" fillId="0" borderId="0"/>
    <xf numFmtId="0" fontId="7" fillId="0" borderId="0"/>
    <xf numFmtId="0" fontId="7" fillId="0" borderId="0"/>
    <xf numFmtId="0" fontId="49" fillId="0" borderId="0"/>
    <xf numFmtId="0" fontId="83" fillId="0" borderId="0"/>
    <xf numFmtId="0" fontId="7" fillId="0" borderId="0"/>
    <xf numFmtId="0" fontId="83" fillId="0" borderId="0"/>
    <xf numFmtId="0" fontId="7" fillId="0" borderId="0"/>
    <xf numFmtId="0" fontId="78"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4" fillId="0" borderId="0"/>
    <xf numFmtId="1" fontId="38" fillId="0" borderId="0">
      <alignment vertical="top" wrapText="1"/>
    </xf>
    <xf numFmtId="1" fontId="85" fillId="0" borderId="0" applyFill="0" applyBorder="0" applyProtection="0"/>
    <xf numFmtId="1" fontId="26" fillId="0" borderId="0" applyFont="0" applyFill="0" applyBorder="0" applyProtection="0">
      <alignment vertical="center"/>
    </xf>
    <xf numFmtId="1" fontId="50" fillId="0" borderId="0">
      <alignment horizontal="right" vertical="top"/>
    </xf>
    <xf numFmtId="172" fontId="50" fillId="0" borderId="0">
      <alignment horizontal="right" vertical="top"/>
    </xf>
    <xf numFmtId="0" fontId="78" fillId="0" borderId="0"/>
    <xf numFmtId="0" fontId="78" fillId="0" borderId="0"/>
    <xf numFmtId="0" fontId="84" fillId="0" borderId="0"/>
    <xf numFmtId="0" fontId="7" fillId="0" borderId="0"/>
    <xf numFmtId="0" fontId="25" fillId="0" borderId="0"/>
    <xf numFmtId="0" fontId="7" fillId="0" borderId="0"/>
    <xf numFmtId="0" fontId="59" fillId="0" borderId="0"/>
    <xf numFmtId="1" fontId="48" fillId="0" borderId="0" applyNumberFormat="0" applyFill="0" applyBorder="0">
      <alignment vertical="top"/>
    </xf>
    <xf numFmtId="0" fontId="86" fillId="29" borderId="90" applyNumberFormat="0" applyFont="0" applyAlignment="0" applyProtection="0"/>
    <xf numFmtId="0" fontId="29" fillId="2" borderId="2" applyNumberFormat="0" applyFont="0" applyAlignment="0" applyProtection="0"/>
    <xf numFmtId="0" fontId="26" fillId="0" borderId="0">
      <alignment horizontal="left"/>
    </xf>
    <xf numFmtId="0" fontId="87" fillId="25" borderId="99" applyNumberFormat="0" applyAlignment="0" applyProtection="0"/>
    <xf numFmtId="10" fontId="7" fillId="0" borderId="0" applyFont="0" applyFill="0" applyBorder="0" applyAlignment="0" applyProtection="0"/>
    <xf numFmtId="9" fontId="7"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78" fillId="0" borderId="0" applyFont="0" applyFill="0" applyBorder="0" applyAlignment="0" applyProtection="0"/>
    <xf numFmtId="9" fontId="49" fillId="0" borderId="0" applyFont="0" applyFill="0" applyBorder="0" applyAlignment="0" applyProtection="0"/>
    <xf numFmtId="9" fontId="84" fillId="0" borderId="0" applyFont="0" applyFill="0" applyBorder="0" applyAlignment="0" applyProtection="0"/>
    <xf numFmtId="9" fontId="78"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8" fillId="0" borderId="0" applyFont="0" applyFill="0" applyBorder="0" applyAlignment="0" applyProtection="0"/>
    <xf numFmtId="9" fontId="7"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89" fillId="0" borderId="0" applyFont="0" applyFill="0" applyBorder="0" applyAlignment="0" applyProtection="0"/>
    <xf numFmtId="9" fontId="8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36" fillId="27" borderId="87"/>
    <xf numFmtId="0" fontId="44" fillId="27" borderId="0">
      <alignment horizontal="right"/>
    </xf>
    <xf numFmtId="0" fontId="90" fillId="32" borderId="0">
      <alignment horizontal="center"/>
    </xf>
    <xf numFmtId="0" fontId="91" fillId="31" borderId="87">
      <alignment horizontal="left" vertical="top" wrapText="1"/>
    </xf>
    <xf numFmtId="0" fontId="92" fillId="31" borderId="100">
      <alignment horizontal="left" vertical="top" wrapText="1"/>
    </xf>
    <xf numFmtId="0" fontId="91" fillId="31" borderId="101">
      <alignment horizontal="left" vertical="top" wrapText="1"/>
    </xf>
    <xf numFmtId="0" fontId="91" fillId="31" borderId="100">
      <alignment horizontal="left" vertical="top"/>
    </xf>
    <xf numFmtId="0" fontId="93" fillId="7" borderId="0" applyNumberFormat="0" applyBorder="0" applyAlignment="0" applyProtection="0"/>
    <xf numFmtId="0" fontId="25" fillId="0" borderId="97">
      <alignment horizontal="center" vertical="center"/>
    </xf>
    <xf numFmtId="172" fontId="25" fillId="0" borderId="0" applyNumberFormat="0" applyBorder="0" applyAlignment="0"/>
    <xf numFmtId="172" fontId="25" fillId="0" borderId="0" applyNumberFormat="0" applyBorder="0" applyAlignment="0"/>
    <xf numFmtId="0" fontId="94" fillId="25" borderId="99" applyNumberFormat="0" applyAlignment="0" applyProtection="0"/>
    <xf numFmtId="180" fontId="61" fillId="0" borderId="0">
      <alignment vertical="top" wrapText="1"/>
      <protection locked="0"/>
    </xf>
    <xf numFmtId="37" fontId="95" fillId="0" borderId="0"/>
    <xf numFmtId="181" fontId="96" fillId="0" borderId="93" applyNumberFormat="0" applyFill="0" applyBorder="0" applyProtection="0">
      <alignment horizontal="left"/>
    </xf>
    <xf numFmtId="0" fontId="7" fillId="0" borderId="0"/>
    <xf numFmtId="1" fontId="7" fillId="0" borderId="102"/>
    <xf numFmtId="0" fontId="97" fillId="0" borderId="103"/>
    <xf numFmtId="0" fontId="98" fillId="0" borderId="0"/>
    <xf numFmtId="0" fontId="99" fillId="0" borderId="0"/>
    <xf numFmtId="0" fontId="100" fillId="0" borderId="0"/>
    <xf numFmtId="0" fontId="43" fillId="27" borderId="0">
      <alignment horizontal="center"/>
    </xf>
    <xf numFmtId="0" fontId="101" fillId="0" borderId="0"/>
    <xf numFmtId="49" fontId="48" fillId="0" borderId="0" applyFill="0" applyBorder="0" applyAlignment="0" applyProtection="0">
      <alignment vertical="top"/>
    </xf>
    <xf numFmtId="0" fontId="102" fillId="0" borderId="0" applyNumberFormat="0" applyFill="0" applyBorder="0" applyAlignment="0" applyProtection="0"/>
    <xf numFmtId="0" fontId="7" fillId="0" borderId="0" applyBorder="0" applyAlignment="0" applyProtection="0"/>
    <xf numFmtId="0" fontId="103" fillId="0" borderId="0" applyNumberFormat="0" applyFill="0" applyBorder="0" applyAlignment="0" applyProtection="0"/>
    <xf numFmtId="0" fontId="104" fillId="27" borderId="0"/>
    <xf numFmtId="0" fontId="4" fillId="0" borderId="1" applyNumberFormat="0" applyFill="0" applyAlignment="0" applyProtection="0"/>
    <xf numFmtId="0" fontId="103" fillId="0" borderId="0" applyNumberFormat="0" applyFill="0" applyBorder="0" applyAlignment="0" applyProtection="0"/>
    <xf numFmtId="0" fontId="105" fillId="0" borderId="94" applyNumberFormat="0" applyFill="0" applyAlignment="0" applyProtection="0"/>
    <xf numFmtId="0" fontId="106" fillId="0" borderId="95" applyNumberFormat="0" applyFill="0" applyAlignment="0" applyProtection="0"/>
    <xf numFmtId="0" fontId="107" fillId="0" borderId="96" applyNumberFormat="0" applyFill="0" applyAlignment="0" applyProtection="0"/>
    <xf numFmtId="0" fontId="107" fillId="0" borderId="0" applyNumberFormat="0" applyFill="0" applyBorder="0" applyAlignment="0" applyProtection="0"/>
    <xf numFmtId="181" fontId="96" fillId="0" borderId="93" applyNumberFormat="0" applyFill="0" applyBorder="0" applyProtection="0">
      <alignment horizontal="right"/>
    </xf>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0" fontId="7" fillId="0" borderId="104" applyNumberFormat="0" applyFont="0" applyFill="0" applyAlignment="0" applyProtection="0"/>
    <xf numFmtId="181" fontId="108" fillId="0" borderId="0" applyNumberFormat="0" applyFill="0" applyBorder="0" applyAlignment="0" applyProtection="0">
      <alignment horizontal="left"/>
    </xf>
    <xf numFmtId="0" fontId="109" fillId="26" borderId="89" applyNumberFormat="0" applyAlignment="0" applyProtection="0"/>
    <xf numFmtId="2" fontId="7" fillId="0" borderId="0" applyFill="0" applyBorder="0" applyAlignment="0" applyProtection="0"/>
    <xf numFmtId="0" fontId="110" fillId="0" borderId="0" applyNumberFormat="0" applyFill="0" applyBorder="0" applyAlignment="0" applyProtection="0"/>
    <xf numFmtId="1" fontId="50" fillId="0" borderId="0">
      <alignment vertical="top" wrapText="1"/>
    </xf>
    <xf numFmtId="0" fontId="111" fillId="0" borderId="0"/>
    <xf numFmtId="41" fontId="112" fillId="0" borderId="0" applyFont="0" applyFill="0" applyBorder="0" applyAlignment="0" applyProtection="0"/>
    <xf numFmtId="0" fontId="113" fillId="0" borderId="0"/>
    <xf numFmtId="0" fontId="7" fillId="0" borderId="0"/>
    <xf numFmtId="0" fontId="5" fillId="0" borderId="0"/>
    <xf numFmtId="9" fontId="5" fillId="0" borderId="0" applyFont="0" applyFill="0" applyBorder="0" applyAlignment="0" applyProtection="0"/>
    <xf numFmtId="0" fontId="3" fillId="0" borderId="0"/>
    <xf numFmtId="9" fontId="3" fillId="0" borderId="0" applyFont="0" applyFill="0" applyBorder="0" applyAlignment="0" applyProtection="0"/>
    <xf numFmtId="49" fontId="55" fillId="0" borderId="0">
      <alignment horizontal="center" vertical="center"/>
    </xf>
    <xf numFmtId="190" fontId="86" fillId="0" borderId="163">
      <alignment horizontal="center" vertical="center"/>
    </xf>
    <xf numFmtId="0" fontId="122" fillId="0" borderId="163" applyNumberFormat="0">
      <alignment horizontal="center" vertical="center" shrinkToFit="1"/>
    </xf>
    <xf numFmtId="0" fontId="123" fillId="0" borderId="0">
      <alignment vertical="center" wrapText="1"/>
    </xf>
    <xf numFmtId="0" fontId="124" fillId="0" borderId="0">
      <alignment vertical="center" wrapText="1"/>
    </xf>
    <xf numFmtId="0" fontId="36" fillId="0" borderId="163">
      <alignment horizontal="center" vertical="center" wrapText="1"/>
    </xf>
    <xf numFmtId="0" fontId="36" fillId="0" borderId="163">
      <alignment horizontal="left" vertical="center" wrapText="1"/>
    </xf>
    <xf numFmtId="0" fontId="36" fillId="0" borderId="163">
      <alignment horizontal="left" vertical="center" indent="3"/>
    </xf>
    <xf numFmtId="0" fontId="36" fillId="0" borderId="163">
      <alignment horizontal="left" vertical="center" indent="5"/>
    </xf>
    <xf numFmtId="0" fontId="36" fillId="0" borderId="163">
      <alignment horizontal="left" vertical="center" wrapText="1" indent="1"/>
    </xf>
    <xf numFmtId="0" fontId="104" fillId="0" borderId="163">
      <alignment horizontal="center" vertical="center"/>
    </xf>
    <xf numFmtId="0" fontId="104" fillId="0" borderId="163">
      <alignment horizontal="left" vertical="center"/>
    </xf>
    <xf numFmtId="0" fontId="36" fillId="0" borderId="163">
      <alignment horizontal="center" vertical="center" wrapText="1"/>
    </xf>
    <xf numFmtId="0" fontId="7" fillId="0" borderId="163">
      <alignment horizontal="center" vertical="center" wrapText="1"/>
    </xf>
    <xf numFmtId="0" fontId="7" fillId="0" borderId="163">
      <alignment horizontal="center" vertical="center" wrapText="1"/>
    </xf>
    <xf numFmtId="0" fontId="73" fillId="0" borderId="0">
      <alignment horizontal="center" vertical="center" wrapText="1"/>
    </xf>
    <xf numFmtId="0" fontId="123" fillId="0" borderId="0">
      <alignment horizontal="right" vertical="center"/>
    </xf>
    <xf numFmtId="0" fontId="36" fillId="0" borderId="97"/>
    <xf numFmtId="0" fontId="125" fillId="7" borderId="0" applyNumberFormat="0" applyBorder="0" applyAlignment="0" applyProtection="0"/>
    <xf numFmtId="0" fontId="28" fillId="29" borderId="90" applyNumberFormat="0" applyFont="0" applyAlignment="0" applyProtection="0"/>
    <xf numFmtId="0" fontId="28" fillId="29" borderId="90" applyNumberFormat="0" applyFont="0" applyAlignment="0" applyProtection="0"/>
    <xf numFmtId="44" fontId="7" fillId="0" borderId="0" applyFont="0" applyFill="0" applyBorder="0" applyAlignment="0" applyProtection="0"/>
    <xf numFmtId="0" fontId="7" fillId="0" borderId="164"/>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83" fontId="7"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28" fillId="0" borderId="0"/>
    <xf numFmtId="0" fontId="5" fillId="0" borderId="0"/>
    <xf numFmtId="0" fontId="5" fillId="0" borderId="0"/>
    <xf numFmtId="0" fontId="7" fillId="0" borderId="0"/>
    <xf numFmtId="0" fontId="1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0" fontId="7" fillId="29" borderId="90" applyNumberFormat="0" applyFont="0" applyAlignment="0" applyProtection="0"/>
    <xf numFmtId="0" fontId="127" fillId="0" borderId="0"/>
    <xf numFmtId="191" fontId="127" fillId="0" borderId="0"/>
    <xf numFmtId="0" fontId="128" fillId="0" borderId="0" applyNumberFormat="0" applyFill="0" applyBorder="0" applyAlignment="0" applyProtection="0"/>
    <xf numFmtId="0" fontId="110" fillId="0" borderId="0" applyNumberFormat="0" applyFill="0" applyBorder="0" applyAlignment="0" applyProtection="0"/>
    <xf numFmtId="192" fontId="129" fillId="0" borderId="8" applyFont="0" applyBorder="0" applyAlignment="0">
      <alignment vertical="center"/>
    </xf>
    <xf numFmtId="49" fontId="129" fillId="0" borderId="8" applyFont="0" applyBorder="0" applyAlignment="0">
      <alignment vertical="center"/>
    </xf>
    <xf numFmtId="0" fontId="7" fillId="0" borderId="0" applyNumberFormat="0" applyFill="0" applyBorder="0" applyProtection="0">
      <alignment horizontal="left"/>
    </xf>
    <xf numFmtId="0" fontId="7" fillId="0" borderId="0" applyNumberFormat="0" applyFill="0" applyBorder="0" applyAlignment="0" applyProtection="0"/>
    <xf numFmtId="0" fontId="126" fillId="0" borderId="0"/>
    <xf numFmtId="0" fontId="130" fillId="0" borderId="0"/>
    <xf numFmtId="0" fontId="130" fillId="0" borderId="0">
      <alignment horizontal="left"/>
    </xf>
    <xf numFmtId="0" fontId="7" fillId="0" borderId="0" applyNumberFormat="0" applyFill="0" applyBorder="0" applyAlignment="0" applyProtection="0"/>
    <xf numFmtId="0" fontId="131" fillId="0" borderId="165"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26" borderId="89" applyNumberFormat="0" applyAlignment="0" applyProtection="0"/>
    <xf numFmtId="0" fontId="136" fillId="0" borderId="0"/>
    <xf numFmtId="0" fontId="5" fillId="0" borderId="0"/>
    <xf numFmtId="9" fontId="5" fillId="0" borderId="0" applyFont="0" applyFill="0" applyBorder="0" applyAlignment="0" applyProtection="0"/>
    <xf numFmtId="0" fontId="2" fillId="0" borderId="0"/>
    <xf numFmtId="0" fontId="5" fillId="0" borderId="0"/>
    <xf numFmtId="0" fontId="25" fillId="0" borderId="185">
      <alignment horizontal="center" vertical="center"/>
    </xf>
    <xf numFmtId="0" fontId="40" fillId="25" borderId="186" applyNumberFormat="0" applyAlignment="0" applyProtection="0"/>
    <xf numFmtId="0" fontId="40" fillId="25" borderId="186" applyNumberFormat="0" applyAlignment="0" applyProtection="0"/>
    <xf numFmtId="0" fontId="36" fillId="0" borderId="164"/>
    <xf numFmtId="0" fontId="36" fillId="0" borderId="164"/>
    <xf numFmtId="0" fontId="7" fillId="30" borderId="164"/>
    <xf numFmtId="0" fontId="60" fillId="27" borderId="164">
      <alignment horizontal="left"/>
    </xf>
    <xf numFmtId="0" fontId="55" fillId="0" borderId="185">
      <alignment horizontal="left" vertical="center"/>
    </xf>
    <xf numFmtId="181" fontId="140" fillId="0" borderId="187" applyNumberFormat="0" applyFill="0" applyBorder="0" applyProtection="0">
      <alignment horizontal="left"/>
    </xf>
    <xf numFmtId="10" fontId="36" fillId="30" borderId="164" applyNumberFormat="0" applyBorder="0" applyAlignment="0" applyProtection="0"/>
    <xf numFmtId="10" fontId="36" fillId="30" borderId="164" applyNumberFormat="0" applyBorder="0" applyAlignment="0" applyProtection="0"/>
    <xf numFmtId="0" fontId="71" fillId="10" borderId="188" applyNumberFormat="0" applyAlignment="0" applyProtection="0"/>
    <xf numFmtId="0" fontId="71" fillId="10" borderId="188" applyNumberFormat="0" applyAlignment="0" applyProtection="0"/>
    <xf numFmtId="0" fontId="7" fillId="27" borderId="164">
      <alignment horizontal="centerContinuous" wrapText="1"/>
    </xf>
    <xf numFmtId="0" fontId="36" fillId="27" borderId="185">
      <alignment wrapText="1"/>
    </xf>
    <xf numFmtId="165" fontId="7" fillId="0" borderId="0" applyFont="0" applyFill="0" applyBorder="0" applyAlignment="0" applyProtection="0"/>
    <xf numFmtId="165" fontId="28" fillId="0" borderId="0" applyFont="0" applyFill="0" applyBorder="0" applyAlignment="0" applyProtection="0"/>
    <xf numFmtId="184" fontId="49" fillId="0" borderId="0" applyFont="0" applyFill="0" applyBorder="0" applyAlignment="0" applyProtection="0"/>
    <xf numFmtId="183" fontId="7" fillId="0" borderId="0" applyFont="0" applyFill="0" applyBorder="0" applyAlignment="0" applyProtection="0"/>
    <xf numFmtId="0" fontId="7" fillId="0" borderId="0"/>
    <xf numFmtId="0" fontId="25" fillId="0" borderId="0"/>
    <xf numFmtId="0" fontId="7" fillId="0" borderId="0"/>
    <xf numFmtId="0" fontId="49" fillId="0" borderId="0"/>
    <xf numFmtId="0" fontId="5" fillId="0" borderId="0"/>
    <xf numFmtId="0" fontId="5" fillId="0" borderId="0"/>
    <xf numFmtId="0" fontId="19" fillId="0" borderId="0"/>
    <xf numFmtId="0" fontId="86" fillId="29" borderId="189" applyNumberFormat="0" applyFont="0" applyAlignment="0" applyProtection="0"/>
    <xf numFmtId="0" fontId="87" fillId="25" borderId="19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6" fillId="27" borderId="191"/>
    <xf numFmtId="0" fontId="91" fillId="31" borderId="191">
      <alignment horizontal="left" vertical="top" wrapText="1"/>
    </xf>
    <xf numFmtId="0" fontId="92" fillId="31" borderId="192">
      <alignment horizontal="left" vertical="top" wrapText="1"/>
    </xf>
    <xf numFmtId="0" fontId="91" fillId="31" borderId="193">
      <alignment horizontal="left" vertical="top" wrapText="1"/>
    </xf>
    <xf numFmtId="0" fontId="91" fillId="31" borderId="192">
      <alignment horizontal="left" vertical="top"/>
    </xf>
    <xf numFmtId="181" fontId="141" fillId="0" borderId="194" applyNumberFormat="0" applyFill="0" applyBorder="0" applyProtection="0">
      <alignment horizontal="left"/>
    </xf>
    <xf numFmtId="181" fontId="141" fillId="0" borderId="194" applyNumberFormat="0" applyFill="0" applyBorder="0" applyProtection="0">
      <alignment horizontal="right"/>
    </xf>
    <xf numFmtId="0" fontId="142" fillId="0" borderId="0" applyNumberFormat="0" applyFill="0" applyBorder="0" applyAlignment="0" applyProtection="0"/>
    <xf numFmtId="194" fontId="7" fillId="0" borderId="0" applyFont="0" applyFill="0" applyBorder="0" applyAlignment="0" applyProtection="0"/>
    <xf numFmtId="195" fontId="7" fillId="0" borderId="0" applyFont="0" applyFill="0" applyBorder="0" applyAlignment="0" applyProtection="0"/>
    <xf numFmtId="165" fontId="83" fillId="0" borderId="0" applyFont="0" applyFill="0" applyBorder="0" applyAlignment="0" applyProtection="0"/>
    <xf numFmtId="0" fontId="5" fillId="0" borderId="0"/>
  </cellStyleXfs>
  <cellXfs count="755">
    <xf numFmtId="0" fontId="0" fillId="0" borderId="0" xfId="0"/>
    <xf numFmtId="0" fontId="6" fillId="0" borderId="0" xfId="0" applyFont="1"/>
    <xf numFmtId="0" fontId="8" fillId="0" borderId="0" xfId="3" applyFont="1"/>
    <xf numFmtId="0" fontId="9" fillId="0" borderId="0" xfId="3" applyFont="1"/>
    <xf numFmtId="0" fontId="6" fillId="0" borderId="0" xfId="0" applyFont="1" applyAlignment="1">
      <alignment horizontal="center"/>
    </xf>
    <xf numFmtId="0" fontId="8" fillId="0" borderId="3" xfId="3" applyFont="1" applyBorder="1" applyAlignment="1">
      <alignment horizontal="center"/>
    </xf>
    <xf numFmtId="0" fontId="8" fillId="0" borderId="4" xfId="3" applyFont="1" applyBorder="1" applyAlignment="1">
      <alignment horizontal="center"/>
    </xf>
    <xf numFmtId="0" fontId="8" fillId="0" borderId="5" xfId="3" applyFont="1" applyBorder="1" applyAlignment="1">
      <alignment horizontal="center"/>
    </xf>
    <xf numFmtId="0" fontId="8" fillId="0" borderId="0" xfId="3" applyFont="1" applyAlignment="1">
      <alignment horizontal="center"/>
    </xf>
    <xf numFmtId="0" fontId="8" fillId="0" borderId="6" xfId="3" applyFont="1" applyBorder="1" applyAlignment="1">
      <alignment horizontal="center"/>
    </xf>
    <xf numFmtId="166" fontId="8" fillId="0" borderId="7" xfId="2" applyNumberFormat="1" applyFont="1" applyBorder="1" applyAlignment="1">
      <alignment horizontal="center"/>
    </xf>
    <xf numFmtId="166" fontId="8" fillId="0" borderId="8" xfId="2" applyNumberFormat="1" applyFont="1" applyBorder="1" applyAlignment="1">
      <alignment horizontal="center"/>
    </xf>
    <xf numFmtId="166" fontId="8" fillId="0" borderId="9" xfId="2" applyNumberFormat="1" applyFont="1" applyBorder="1" applyAlignment="1">
      <alignment horizontal="center"/>
    </xf>
    <xf numFmtId="0" fontId="8" fillId="0" borderId="10" xfId="3" applyFont="1" applyBorder="1" applyAlignment="1">
      <alignment horizontal="center"/>
    </xf>
    <xf numFmtId="166" fontId="8" fillId="0" borderId="11" xfId="2" applyNumberFormat="1" applyFont="1" applyBorder="1" applyAlignment="1">
      <alignment horizontal="center"/>
    </xf>
    <xf numFmtId="166" fontId="8" fillId="0" borderId="12" xfId="2" applyNumberFormat="1" applyFont="1" applyBorder="1" applyAlignment="1">
      <alignment horizontal="center"/>
    </xf>
    <xf numFmtId="166" fontId="8" fillId="0" borderId="13" xfId="2" applyNumberFormat="1" applyFont="1" applyBorder="1" applyAlignment="1">
      <alignment horizontal="center"/>
    </xf>
    <xf numFmtId="166" fontId="8" fillId="0" borderId="0" xfId="3" applyNumberFormat="1" applyFont="1"/>
    <xf numFmtId="0" fontId="10" fillId="0" borderId="0" xfId="3" applyFont="1"/>
    <xf numFmtId="3" fontId="8" fillId="0" borderId="0" xfId="3" applyNumberFormat="1" applyFont="1" applyAlignment="1">
      <alignment horizontal="center"/>
    </xf>
    <xf numFmtId="0" fontId="12" fillId="0" borderId="0" xfId="0" applyFont="1"/>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6" fillId="0" borderId="0" xfId="0" applyFont="1" applyAlignment="1">
      <alignment horizontal="left" vertical="center"/>
    </xf>
    <xf numFmtId="0" fontId="12" fillId="0" borderId="0" xfId="0" applyFont="1" applyAlignment="1">
      <alignment horizontal="center"/>
    </xf>
    <xf numFmtId="0" fontId="12" fillId="0" borderId="25" xfId="0" applyFont="1" applyBorder="1"/>
    <xf numFmtId="0" fontId="14" fillId="0" borderId="26" xfId="0" applyFont="1" applyBorder="1" applyAlignment="1">
      <alignment horizontal="center"/>
    </xf>
    <xf numFmtId="1" fontId="14" fillId="0" borderId="26" xfId="0" applyNumberFormat="1" applyFont="1" applyBorder="1" applyAlignment="1">
      <alignment horizontal="center"/>
    </xf>
    <xf numFmtId="1" fontId="14" fillId="0" borderId="27" xfId="0" applyNumberFormat="1" applyFont="1" applyBorder="1" applyAlignment="1">
      <alignment horizontal="center"/>
    </xf>
    <xf numFmtId="0" fontId="15" fillId="0" borderId="0" xfId="0" applyFont="1"/>
    <xf numFmtId="0" fontId="12" fillId="0" borderId="28" xfId="0" applyFont="1" applyBorder="1"/>
    <xf numFmtId="166" fontId="15" fillId="0" borderId="29" xfId="2" applyNumberFormat="1" applyFont="1" applyBorder="1" applyAlignment="1">
      <alignment horizontal="center"/>
    </xf>
    <xf numFmtId="167" fontId="15" fillId="0" borderId="29" xfId="0" applyNumberFormat="1" applyFont="1" applyBorder="1" applyAlignment="1">
      <alignment horizontal="center"/>
    </xf>
    <xf numFmtId="167" fontId="15" fillId="0" borderId="30" xfId="0" applyNumberFormat="1" applyFont="1" applyBorder="1" applyAlignment="1">
      <alignment horizontal="center"/>
    </xf>
    <xf numFmtId="166" fontId="15" fillId="0" borderId="30" xfId="2" applyNumberFormat="1" applyFont="1" applyBorder="1" applyAlignment="1">
      <alignment horizontal="center"/>
    </xf>
    <xf numFmtId="0" fontId="12" fillId="0" borderId="31" xfId="0" applyFont="1" applyBorder="1"/>
    <xf numFmtId="166" fontId="15" fillId="0" borderId="32" xfId="2" applyNumberFormat="1" applyFont="1" applyBorder="1" applyAlignment="1">
      <alignment horizontal="center"/>
    </xf>
    <xf numFmtId="166" fontId="15" fillId="0" borderId="33" xfId="2" applyNumberFormat="1" applyFont="1" applyBorder="1" applyAlignment="1">
      <alignment horizontal="center"/>
    </xf>
    <xf numFmtId="0" fontId="16" fillId="0" borderId="0" xfId="0" applyFont="1"/>
    <xf numFmtId="0" fontId="16" fillId="0" borderId="0" xfId="0" applyFont="1" applyAlignment="1">
      <alignment horizontal="center"/>
    </xf>
    <xf numFmtId="166" fontId="16" fillId="0" borderId="0" xfId="2" applyNumberFormat="1" applyFont="1" applyAlignment="1">
      <alignment horizontal="center"/>
    </xf>
    <xf numFmtId="168" fontId="16" fillId="0" borderId="0" xfId="1" applyNumberFormat="1" applyFont="1"/>
    <xf numFmtId="166" fontId="16" fillId="0" borderId="0" xfId="2" applyNumberFormat="1" applyFont="1"/>
    <xf numFmtId="0" fontId="12" fillId="0" borderId="0" xfId="0" applyFont="1" applyAlignment="1">
      <alignment horizontal="left"/>
    </xf>
    <xf numFmtId="0" fontId="12" fillId="0" borderId="34" xfId="0" applyFont="1" applyBorder="1"/>
    <xf numFmtId="0" fontId="17" fillId="0" borderId="26" xfId="0" applyFont="1" applyBorder="1" applyAlignment="1">
      <alignment horizontal="center"/>
    </xf>
    <xf numFmtId="1" fontId="17" fillId="0" borderId="26" xfId="0" applyNumberFormat="1" applyFont="1" applyBorder="1" applyAlignment="1">
      <alignment horizontal="center"/>
    </xf>
    <xf numFmtId="1" fontId="17" fillId="0" borderId="27" xfId="0" applyNumberFormat="1" applyFont="1" applyBorder="1" applyAlignment="1">
      <alignment horizontal="center"/>
    </xf>
    <xf numFmtId="0" fontId="12" fillId="0" borderId="35" xfId="0" applyFont="1" applyBorder="1"/>
    <xf numFmtId="166" fontId="15" fillId="0" borderId="36" xfId="2" applyNumberFormat="1" applyFont="1" applyBorder="1" applyAlignment="1">
      <alignment horizontal="center"/>
    </xf>
    <xf numFmtId="166" fontId="15" fillId="0" borderId="37" xfId="2" applyNumberFormat="1" applyFont="1" applyBorder="1" applyAlignment="1">
      <alignment horizontal="center"/>
    </xf>
    <xf numFmtId="0" fontId="12" fillId="0" borderId="38" xfId="0" applyFont="1" applyBorder="1"/>
    <xf numFmtId="0" fontId="12" fillId="0" borderId="39" xfId="0" applyFont="1" applyBorder="1"/>
    <xf numFmtId="167" fontId="15" fillId="0" borderId="0" xfId="0" applyNumberFormat="1" applyFont="1" applyAlignment="1">
      <alignment horizontal="center"/>
    </xf>
    <xf numFmtId="0" fontId="18" fillId="0" borderId="0" xfId="0" applyFont="1" applyAlignment="1">
      <alignment horizontal="justify" vertical="center"/>
    </xf>
    <xf numFmtId="0" fontId="18" fillId="0" borderId="0" xfId="0" applyFont="1" applyAlignment="1">
      <alignment vertical="center"/>
    </xf>
    <xf numFmtId="0" fontId="9" fillId="0" borderId="0" xfId="0" applyFont="1" applyAlignment="1">
      <alignment horizontal="left" vertical="center"/>
    </xf>
    <xf numFmtId="0" fontId="8" fillId="0" borderId="0" xfId="0" applyFont="1"/>
    <xf numFmtId="0" fontId="19" fillId="0" borderId="0" xfId="0" applyFont="1"/>
    <xf numFmtId="0" fontId="20" fillId="0" borderId="0" xfId="0" applyFont="1"/>
    <xf numFmtId="0" fontId="9" fillId="0" borderId="34" xfId="0" applyFont="1" applyBorder="1" applyAlignment="1">
      <alignment horizontal="center" vertical="center" wrapText="1"/>
    </xf>
    <xf numFmtId="0" fontId="11" fillId="0" borderId="4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40" xfId="0" applyFont="1" applyBorder="1" applyAlignment="1">
      <alignment horizontal="center" vertical="center" wrapText="1"/>
    </xf>
    <xf numFmtId="169" fontId="8" fillId="0" borderId="26" xfId="0" applyNumberFormat="1" applyFont="1" applyBorder="1" applyAlignment="1">
      <alignment horizontal="center" vertical="center" wrapText="1"/>
    </xf>
    <xf numFmtId="169" fontId="9" fillId="0" borderId="26" xfId="0" applyNumberFormat="1" applyFont="1" applyBorder="1" applyAlignment="1">
      <alignment horizontal="center" vertical="center" wrapText="1"/>
    </xf>
    <xf numFmtId="0" fontId="8" fillId="0" borderId="42" xfId="0" applyFont="1" applyBorder="1" applyAlignment="1">
      <alignment horizontal="center" vertical="center" wrapText="1"/>
    </xf>
    <xf numFmtId="169" fontId="8" fillId="0" borderId="36" xfId="1" applyNumberFormat="1" applyFont="1" applyBorder="1" applyAlignment="1">
      <alignment horizontal="center" vertical="center" wrapText="1"/>
    </xf>
    <xf numFmtId="169" fontId="8" fillId="0" borderId="43" xfId="1" applyNumberFormat="1" applyFont="1" applyBorder="1" applyAlignment="1">
      <alignment horizontal="center" vertical="center" wrapText="1"/>
    </xf>
    <xf numFmtId="169" fontId="8" fillId="0" borderId="37" xfId="1" applyNumberFormat="1" applyFont="1" applyBorder="1" applyAlignment="1">
      <alignment horizontal="center" vertical="center" wrapText="1"/>
    </xf>
    <xf numFmtId="0" fontId="8" fillId="0" borderId="44" xfId="0" applyFont="1" applyBorder="1" applyAlignment="1">
      <alignment horizontal="center" vertical="center" wrapText="1"/>
    </xf>
    <xf numFmtId="169" fontId="8" fillId="0" borderId="29" xfId="1" applyNumberFormat="1" applyFont="1" applyBorder="1" applyAlignment="1">
      <alignment horizontal="center" vertical="center" wrapText="1"/>
    </xf>
    <xf numFmtId="2" fontId="8" fillId="0" borderId="29" xfId="1" applyNumberFormat="1" applyFont="1" applyBorder="1" applyAlignment="1">
      <alignment horizontal="center" vertical="center" wrapText="1"/>
    </xf>
    <xf numFmtId="2" fontId="8" fillId="0" borderId="45" xfId="1" applyNumberFormat="1" applyFont="1" applyBorder="1" applyAlignment="1">
      <alignment horizontal="center" vertical="center" wrapText="1"/>
    </xf>
    <xf numFmtId="2" fontId="8" fillId="0" borderId="30" xfId="1" applyNumberFormat="1" applyFont="1" applyBorder="1" applyAlignment="1">
      <alignment horizontal="center" vertical="center" wrapText="1"/>
    </xf>
    <xf numFmtId="0" fontId="8" fillId="0" borderId="46" xfId="0" applyFont="1" applyBorder="1" applyAlignment="1">
      <alignment horizontal="center" vertical="center" wrapText="1"/>
    </xf>
    <xf numFmtId="169" fontId="8" fillId="0" borderId="32" xfId="1" applyNumberFormat="1" applyFont="1" applyBorder="1" applyAlignment="1">
      <alignment horizontal="center" vertical="center" wrapText="1"/>
    </xf>
    <xf numFmtId="169" fontId="8" fillId="0" borderId="47" xfId="1" applyNumberFormat="1" applyFont="1" applyBorder="1" applyAlignment="1">
      <alignment horizontal="center" vertical="center" wrapText="1"/>
    </xf>
    <xf numFmtId="169" fontId="8" fillId="0" borderId="33" xfId="1" applyNumberFormat="1" applyFont="1" applyBorder="1" applyAlignment="1">
      <alignment horizontal="center" vertical="center" wrapText="1"/>
    </xf>
    <xf numFmtId="169" fontId="8" fillId="4" borderId="37" xfId="1" applyNumberFormat="1" applyFont="1" applyFill="1" applyBorder="1" applyAlignment="1">
      <alignment horizontal="center" vertical="center" wrapText="1"/>
    </xf>
    <xf numFmtId="2" fontId="8" fillId="4" borderId="30" xfId="1" applyNumberFormat="1" applyFont="1" applyFill="1" applyBorder="1" applyAlignment="1">
      <alignment horizontal="center" vertical="center" wrapText="1"/>
    </xf>
    <xf numFmtId="169" fontId="8" fillId="4" borderId="33" xfId="1" applyNumberFormat="1" applyFont="1" applyFill="1" applyBorder="1" applyAlignment="1">
      <alignment horizontal="center" vertical="center" wrapText="1"/>
    </xf>
    <xf numFmtId="0" fontId="21" fillId="0" borderId="0" xfId="0" applyFont="1"/>
    <xf numFmtId="0" fontId="13"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9" xfId="0" applyFont="1" applyBorder="1"/>
    <xf numFmtId="166" fontId="13" fillId="0" borderId="52" xfId="2" applyNumberFormat="1" applyFont="1" applyBorder="1" applyAlignment="1">
      <alignment horizontal="center"/>
    </xf>
    <xf numFmtId="166" fontId="13" fillId="0" borderId="53" xfId="2" applyNumberFormat="1" applyFont="1" applyBorder="1" applyAlignment="1">
      <alignment horizontal="center"/>
    </xf>
    <xf numFmtId="0" fontId="13" fillId="0" borderId="28" xfId="0" applyFont="1" applyBorder="1"/>
    <xf numFmtId="166" fontId="13" fillId="0" borderId="56" xfId="2" applyNumberFormat="1" applyFont="1" applyBorder="1" applyAlignment="1">
      <alignment horizontal="center"/>
    </xf>
    <xf numFmtId="166" fontId="13" fillId="0" borderId="57" xfId="2" applyNumberFormat="1" applyFont="1" applyBorder="1" applyAlignment="1">
      <alignment horizontal="center"/>
    </xf>
    <xf numFmtId="0" fontId="13" fillId="0" borderId="58" xfId="0" applyFont="1" applyBorder="1"/>
    <xf numFmtId="166" fontId="13" fillId="0" borderId="60" xfId="2" applyNumberFormat="1" applyFont="1" applyBorder="1" applyAlignment="1">
      <alignment horizontal="center"/>
    </xf>
    <xf numFmtId="166" fontId="13" fillId="0" borderId="61" xfId="2" applyNumberFormat="1" applyFont="1" applyBorder="1" applyAlignment="1">
      <alignment horizontal="center"/>
    </xf>
    <xf numFmtId="0" fontId="13" fillId="0" borderId="20" xfId="0" applyFont="1" applyBorder="1"/>
    <xf numFmtId="166" fontId="13" fillId="0" borderId="62" xfId="2" applyNumberFormat="1" applyFont="1" applyBorder="1" applyAlignment="1">
      <alignment horizontal="center"/>
    </xf>
    <xf numFmtId="166" fontId="13" fillId="0" borderId="63" xfId="2" applyNumberFormat="1" applyFont="1" applyBorder="1" applyAlignment="1">
      <alignment horizontal="center"/>
    </xf>
    <xf numFmtId="166" fontId="13" fillId="0" borderId="64" xfId="2" applyNumberFormat="1" applyFont="1" applyBorder="1" applyAlignment="1">
      <alignment horizontal="center"/>
    </xf>
    <xf numFmtId="166" fontId="13" fillId="0" borderId="65" xfId="2" applyNumberFormat="1" applyFont="1" applyBorder="1" applyAlignment="1">
      <alignment horizontal="center"/>
    </xf>
    <xf numFmtId="0" fontId="8" fillId="0" borderId="0" xfId="4" applyFont="1"/>
    <xf numFmtId="0" fontId="9" fillId="0" borderId="0" xfId="4" applyFont="1" applyAlignment="1">
      <alignment horizontal="center"/>
    </xf>
    <xf numFmtId="0" fontId="9" fillId="0" borderId="21" xfId="4" applyFont="1" applyBorder="1" applyAlignment="1">
      <alignment horizontal="center"/>
    </xf>
    <xf numFmtId="0" fontId="9" fillId="0" borderId="22" xfId="4" applyFont="1" applyBorder="1" applyAlignment="1">
      <alignment horizontal="center"/>
    </xf>
    <xf numFmtId="0" fontId="9" fillId="0" borderId="23" xfId="4" applyFont="1" applyBorder="1" applyAlignment="1">
      <alignment horizontal="center"/>
    </xf>
    <xf numFmtId="0" fontId="6" fillId="0" borderId="23" xfId="5" applyNumberFormat="1" applyFont="1" applyBorder="1" applyAlignment="1">
      <alignment horizontal="center"/>
    </xf>
    <xf numFmtId="0" fontId="9" fillId="0" borderId="66" xfId="4" applyFont="1" applyBorder="1" applyAlignment="1">
      <alignment horizontal="center"/>
    </xf>
    <xf numFmtId="0" fontId="9" fillId="0" borderId="24" xfId="4" applyFont="1" applyBorder="1" applyAlignment="1">
      <alignment horizontal="center"/>
    </xf>
    <xf numFmtId="0" fontId="8" fillId="0" borderId="10" xfId="4" applyFont="1" applyBorder="1"/>
    <xf numFmtId="170" fontId="8" fillId="0" borderId="11" xfId="1" applyNumberFormat="1" applyFont="1" applyBorder="1"/>
    <xf numFmtId="170" fontId="8" fillId="0" borderId="12" xfId="1" applyNumberFormat="1" applyFont="1" applyBorder="1"/>
    <xf numFmtId="170" fontId="13" fillId="0" borderId="12" xfId="1" applyNumberFormat="1" applyFont="1" applyBorder="1" applyAlignment="1">
      <alignment horizontal="center"/>
    </xf>
    <xf numFmtId="170" fontId="8" fillId="0" borderId="67" xfId="1" applyNumberFormat="1" applyFont="1" applyBorder="1"/>
    <xf numFmtId="170" fontId="8" fillId="0" borderId="13" xfId="1" applyNumberFormat="1" applyFont="1" applyBorder="1"/>
    <xf numFmtId="166" fontId="13" fillId="0" borderId="0" xfId="5" applyNumberFormat="1" applyFont="1" applyAlignment="1">
      <alignment horizontal="center"/>
    </xf>
    <xf numFmtId="0" fontId="8" fillId="0" borderId="34" xfId="4" applyFont="1" applyBorder="1"/>
    <xf numFmtId="0" fontId="9" fillId="0" borderId="34" xfId="4" applyFont="1" applyBorder="1" applyAlignment="1">
      <alignment horizontal="center"/>
    </xf>
    <xf numFmtId="0" fontId="9" fillId="0" borderId="3" xfId="4" applyFont="1" applyBorder="1" applyAlignment="1">
      <alignment horizontal="center"/>
    </xf>
    <xf numFmtId="0" fontId="9" fillId="0" borderId="4" xfId="4" applyFont="1" applyBorder="1" applyAlignment="1">
      <alignment horizontal="center"/>
    </xf>
    <xf numFmtId="0" fontId="9" fillId="0" borderId="68" xfId="4" applyFont="1" applyBorder="1" applyAlignment="1">
      <alignment horizontal="center"/>
    </xf>
    <xf numFmtId="0" fontId="9" fillId="0" borderId="5" xfId="4" applyFont="1" applyBorder="1" applyAlignment="1">
      <alignment horizontal="center"/>
    </xf>
    <xf numFmtId="0" fontId="8" fillId="0" borderId="69" xfId="4" applyFont="1" applyBorder="1"/>
    <xf numFmtId="166" fontId="8" fillId="0" borderId="69" xfId="2" applyNumberFormat="1" applyFont="1" applyBorder="1" applyAlignment="1">
      <alignment horizontal="center"/>
    </xf>
    <xf numFmtId="166" fontId="8" fillId="0" borderId="59" xfId="2" applyNumberFormat="1" applyFont="1" applyBorder="1" applyAlignment="1">
      <alignment horizontal="center"/>
    </xf>
    <xf numFmtId="166" fontId="8" fillId="0" borderId="70" xfId="2" applyNumberFormat="1" applyFont="1" applyBorder="1" applyAlignment="1">
      <alignment horizontal="center"/>
    </xf>
    <xf numFmtId="0" fontId="8" fillId="0" borderId="71" xfId="4" applyFont="1" applyBorder="1"/>
    <xf numFmtId="166" fontId="8" fillId="0" borderId="71" xfId="2" applyNumberFormat="1" applyFont="1" applyBorder="1" applyAlignment="1">
      <alignment horizontal="center"/>
    </xf>
    <xf numFmtId="166" fontId="8" fillId="0" borderId="72" xfId="2" applyNumberFormat="1" applyFont="1" applyBorder="1" applyAlignment="1">
      <alignment horizontal="center"/>
    </xf>
    <xf numFmtId="166" fontId="8" fillId="0" borderId="67" xfId="2" applyNumberFormat="1" applyFont="1" applyBorder="1" applyAlignment="1">
      <alignment horizontal="center"/>
    </xf>
    <xf numFmtId="166" fontId="8" fillId="0" borderId="0" xfId="4" applyNumberFormat="1" applyFont="1"/>
    <xf numFmtId="0" fontId="9" fillId="0" borderId="0" xfId="0" applyFont="1"/>
    <xf numFmtId="0" fontId="22" fillId="0" borderId="0" xfId="0" applyFont="1"/>
    <xf numFmtId="0" fontId="0" fillId="0" borderId="0" xfId="0" applyAlignment="1">
      <alignment horizontal="center"/>
    </xf>
    <xf numFmtId="0" fontId="23" fillId="0" borderId="0" xfId="0" applyFont="1"/>
    <xf numFmtId="0" fontId="24" fillId="0" borderId="73" xfId="0" applyFont="1" applyBorder="1" applyAlignment="1">
      <alignment horizontal="center"/>
    </xf>
    <xf numFmtId="0" fontId="24" fillId="0" borderId="74" xfId="0" applyFont="1" applyBorder="1" applyAlignment="1">
      <alignment horizontal="center"/>
    </xf>
    <xf numFmtId="0" fontId="25" fillId="0" borderId="76" xfId="0" applyFont="1" applyBorder="1" applyAlignment="1">
      <alignment horizontal="center"/>
    </xf>
    <xf numFmtId="166" fontId="26" fillId="0" borderId="78" xfId="2" applyNumberFormat="1" applyFont="1" applyBorder="1" applyAlignment="1">
      <alignment horizontal="center"/>
    </xf>
    <xf numFmtId="166" fontId="25" fillId="0" borderId="30" xfId="0" applyNumberFormat="1" applyFont="1" applyBorder="1" applyAlignment="1">
      <alignment horizontal="center"/>
    </xf>
    <xf numFmtId="166" fontId="26" fillId="0" borderId="29" xfId="2" applyNumberFormat="1" applyFont="1" applyBorder="1" applyAlignment="1">
      <alignment horizontal="center"/>
    </xf>
    <xf numFmtId="9" fontId="25" fillId="0" borderId="33" xfId="0" applyNumberFormat="1" applyFont="1" applyBorder="1" applyAlignment="1">
      <alignment horizontal="center"/>
    </xf>
    <xf numFmtId="166" fontId="26" fillId="0" borderId="32" xfId="2" applyNumberFormat="1" applyFont="1" applyBorder="1" applyAlignment="1">
      <alignment horizontal="center"/>
    </xf>
    <xf numFmtId="166" fontId="26" fillId="0" borderId="0" xfId="2" applyNumberFormat="1" applyFont="1" applyAlignment="1">
      <alignment horizontal="center"/>
    </xf>
    <xf numFmtId="0" fontId="16" fillId="0" borderId="0" xfId="0" applyFont="1" applyAlignment="1">
      <alignment horizontal="center" vertical="center" wrapText="1"/>
    </xf>
    <xf numFmtId="166" fontId="16" fillId="0" borderId="0" xfId="0" applyNumberFormat="1" applyFont="1"/>
    <xf numFmtId="0" fontId="27" fillId="0" borderId="0" xfId="0" applyFont="1"/>
    <xf numFmtId="0" fontId="13" fillId="3" borderId="50" xfId="0" applyFont="1" applyFill="1" applyBorder="1" applyAlignment="1">
      <alignment horizontal="center" vertical="center"/>
    </xf>
    <xf numFmtId="0" fontId="13" fillId="3" borderId="109"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3" borderId="110" xfId="0" applyFont="1" applyFill="1" applyBorder="1" applyAlignment="1">
      <alignment horizontal="center" vertical="center" wrapText="1"/>
    </xf>
    <xf numFmtId="0" fontId="13" fillId="3" borderId="107" xfId="0" applyFont="1" applyFill="1" applyBorder="1" applyAlignment="1">
      <alignment horizontal="center" vertical="center" wrapText="1"/>
    </xf>
    <xf numFmtId="0" fontId="114" fillId="0" borderId="0" xfId="0" applyFont="1"/>
    <xf numFmtId="0" fontId="116" fillId="0" borderId="0" xfId="0" applyFont="1"/>
    <xf numFmtId="0" fontId="19" fillId="0" borderId="0" xfId="0" applyFont="1" applyAlignment="1">
      <alignment horizontal="center" vertical="center" wrapText="1"/>
    </xf>
    <xf numFmtId="168" fontId="23" fillId="0" borderId="0" xfId="1" applyNumberFormat="1" applyFont="1"/>
    <xf numFmtId="165" fontId="0" fillId="0" borderId="0" xfId="1" applyFont="1"/>
    <xf numFmtId="170" fontId="0" fillId="0" borderId="0" xfId="1" applyNumberFormat="1" applyFont="1"/>
    <xf numFmtId="166" fontId="0" fillId="0" borderId="0" xfId="0" applyNumberFormat="1"/>
    <xf numFmtId="0" fontId="24" fillId="0" borderId="112" xfId="0" applyFont="1" applyBorder="1" applyAlignment="1">
      <alignment horizontal="center"/>
    </xf>
    <xf numFmtId="0" fontId="25" fillId="0" borderId="114" xfId="0" applyFont="1" applyBorder="1" applyAlignment="1">
      <alignment horizontal="center"/>
    </xf>
    <xf numFmtId="168" fontId="26" fillId="0" borderId="115" xfId="1" applyNumberFormat="1" applyFont="1" applyBorder="1" applyAlignment="1">
      <alignment horizontal="center"/>
    </xf>
    <xf numFmtId="166" fontId="26" fillId="0" borderId="115" xfId="2" applyNumberFormat="1" applyFont="1" applyBorder="1" applyAlignment="1">
      <alignment horizontal="center"/>
    </xf>
    <xf numFmtId="166" fontId="26" fillId="0" borderId="114" xfId="2" applyNumberFormat="1" applyFont="1" applyBorder="1" applyAlignment="1">
      <alignment horizontal="center"/>
    </xf>
    <xf numFmtId="166" fontId="25" fillId="0" borderId="117" xfId="0" applyNumberFormat="1" applyFont="1" applyBorder="1" applyAlignment="1">
      <alignment horizontal="center"/>
    </xf>
    <xf numFmtId="166" fontId="26" fillId="0" borderId="118" xfId="2" applyNumberFormat="1" applyFont="1" applyBorder="1" applyAlignment="1">
      <alignment horizontal="center"/>
    </xf>
    <xf numFmtId="168" fontId="26" fillId="0" borderId="118" xfId="1" applyNumberFormat="1" applyFont="1" applyBorder="1" applyAlignment="1">
      <alignment horizontal="center"/>
    </xf>
    <xf numFmtId="168" fontId="26" fillId="0" borderId="117" xfId="1" applyNumberFormat="1" applyFont="1" applyBorder="1" applyAlignment="1">
      <alignment horizontal="center"/>
    </xf>
    <xf numFmtId="9" fontId="25" fillId="0" borderId="126" xfId="0" applyNumberFormat="1" applyFont="1" applyBorder="1" applyAlignment="1">
      <alignment horizontal="center"/>
    </xf>
    <xf numFmtId="166" fontId="26" fillId="0" borderId="127" xfId="2" applyNumberFormat="1" applyFont="1" applyBorder="1" applyAlignment="1">
      <alignment horizontal="center"/>
    </xf>
    <xf numFmtId="168" fontId="26" fillId="0" borderId="127" xfId="1" applyNumberFormat="1" applyFont="1" applyBorder="1" applyAlignment="1">
      <alignment horizontal="center"/>
    </xf>
    <xf numFmtId="168" fontId="26" fillId="0" borderId="126" xfId="1" applyNumberFormat="1" applyFont="1" applyBorder="1" applyAlignment="1">
      <alignment horizontal="center"/>
    </xf>
    <xf numFmtId="166" fontId="26" fillId="0" borderId="117" xfId="2" applyNumberFormat="1" applyFont="1" applyBorder="1" applyAlignment="1">
      <alignment horizontal="center"/>
    </xf>
    <xf numFmtId="166" fontId="26" fillId="0" borderId="126" xfId="2" applyNumberFormat="1" applyFont="1" applyBorder="1" applyAlignment="1">
      <alignment horizontal="center"/>
    </xf>
    <xf numFmtId="9" fontId="25" fillId="0" borderId="0" xfId="0" applyNumberFormat="1" applyFont="1" applyAlignment="1">
      <alignment horizontal="center"/>
    </xf>
    <xf numFmtId="0" fontId="24" fillId="0" borderId="0" xfId="0" applyFont="1" applyAlignment="1">
      <alignment horizontal="center"/>
    </xf>
    <xf numFmtId="165" fontId="118" fillId="0" borderId="0" xfId="1" applyFont="1"/>
    <xf numFmtId="0" fontId="14" fillId="0" borderId="73" xfId="0" applyFont="1" applyBorder="1" applyAlignment="1">
      <alignment horizontal="center"/>
    </xf>
    <xf numFmtId="0" fontId="14" fillId="0" borderId="112" xfId="0" applyFont="1" applyBorder="1" applyAlignment="1">
      <alignment horizontal="center"/>
    </xf>
    <xf numFmtId="0" fontId="15" fillId="0" borderId="114" xfId="0" applyFont="1" applyBorder="1" applyAlignment="1">
      <alignment horizontal="center"/>
    </xf>
    <xf numFmtId="166" fontId="15" fillId="0" borderId="117" xfId="0" applyNumberFormat="1" applyFont="1" applyBorder="1" applyAlignment="1">
      <alignment horizontal="center"/>
    </xf>
    <xf numFmtId="9" fontId="0" fillId="0" borderId="0" xfId="2" applyFont="1"/>
    <xf numFmtId="9" fontId="15" fillId="0" borderId="126" xfId="0" applyNumberFormat="1" applyFont="1" applyBorder="1" applyAlignment="1">
      <alignment horizontal="center"/>
    </xf>
    <xf numFmtId="169" fontId="26" fillId="0" borderId="115" xfId="2" applyNumberFormat="1" applyFont="1" applyBorder="1" applyAlignment="1">
      <alignment horizontal="center"/>
    </xf>
    <xf numFmtId="169" fontId="26" fillId="0" borderId="115" xfId="1" applyNumberFormat="1" applyFont="1" applyBorder="1" applyAlignment="1">
      <alignment horizontal="center"/>
    </xf>
    <xf numFmtId="169" fontId="26" fillId="0" borderId="118" xfId="2" applyNumberFormat="1" applyFont="1" applyBorder="1" applyAlignment="1">
      <alignment horizontal="center"/>
    </xf>
    <xf numFmtId="169" fontId="26" fillId="0" borderId="127" xfId="2" applyNumberFormat="1" applyFont="1" applyBorder="1" applyAlignment="1">
      <alignment horizontal="center"/>
    </xf>
    <xf numFmtId="169" fontId="0" fillId="0" borderId="0" xfId="0" applyNumberFormat="1"/>
    <xf numFmtId="170" fontId="24" fillId="0" borderId="74" xfId="1" applyNumberFormat="1" applyFont="1" applyBorder="1" applyAlignment="1">
      <alignment horizontal="center"/>
    </xf>
    <xf numFmtId="170" fontId="24" fillId="0" borderId="112" xfId="1" applyNumberFormat="1" applyFont="1" applyBorder="1" applyAlignment="1">
      <alignment horizontal="center"/>
    </xf>
    <xf numFmtId="170" fontId="26" fillId="0" borderId="115" xfId="1" applyNumberFormat="1" applyFont="1" applyBorder="1" applyAlignment="1">
      <alignment horizontal="center"/>
    </xf>
    <xf numFmtId="170" fontId="26" fillId="0" borderId="114" xfId="1" applyNumberFormat="1" applyFont="1" applyBorder="1" applyAlignment="1">
      <alignment horizontal="center"/>
    </xf>
    <xf numFmtId="170" fontId="26" fillId="0" borderId="118" xfId="1" applyNumberFormat="1" applyFont="1" applyBorder="1" applyAlignment="1">
      <alignment horizontal="center"/>
    </xf>
    <xf numFmtId="170" fontId="26" fillId="0" borderId="117" xfId="1" applyNumberFormat="1" applyFont="1" applyBorder="1" applyAlignment="1">
      <alignment horizontal="center"/>
    </xf>
    <xf numFmtId="170" fontId="26" fillId="0" borderId="127" xfId="1" applyNumberFormat="1" applyFont="1" applyBorder="1" applyAlignment="1">
      <alignment horizontal="center"/>
    </xf>
    <xf numFmtId="170" fontId="26" fillId="0" borderId="126" xfId="1" applyNumberFormat="1" applyFont="1" applyBorder="1" applyAlignment="1">
      <alignment horizontal="center"/>
    </xf>
    <xf numFmtId="170" fontId="0" fillId="0" borderId="0" xfId="1" applyNumberFormat="1" applyFont="1" applyAlignment="1">
      <alignment horizontal="center"/>
    </xf>
    <xf numFmtId="0" fontId="9" fillId="0" borderId="0" xfId="362" applyFont="1"/>
    <xf numFmtId="0" fontId="19" fillId="0" borderId="0" xfId="362" applyFont="1"/>
    <xf numFmtId="0" fontId="5" fillId="0" borderId="0" xfId="362"/>
    <xf numFmtId="0" fontId="5" fillId="0" borderId="0" xfId="362" applyAlignment="1">
      <alignment horizontal="center"/>
    </xf>
    <xf numFmtId="0" fontId="24" fillId="0" borderId="74" xfId="362" applyFont="1" applyBorder="1" applyAlignment="1">
      <alignment horizontal="center"/>
    </xf>
    <xf numFmtId="0" fontId="24" fillId="0" borderId="112" xfId="362" applyFont="1" applyBorder="1" applyAlignment="1">
      <alignment horizontal="center"/>
    </xf>
    <xf numFmtId="0" fontId="15" fillId="0" borderId="114" xfId="362" applyFont="1" applyBorder="1" applyAlignment="1">
      <alignment horizontal="center"/>
    </xf>
    <xf numFmtId="166" fontId="26" fillId="0" borderId="115" xfId="363" applyNumberFormat="1" applyFont="1" applyBorder="1" applyAlignment="1">
      <alignment horizontal="center"/>
    </xf>
    <xf numFmtId="166" fontId="26" fillId="0" borderId="114" xfId="363" applyNumberFormat="1" applyFont="1" applyBorder="1" applyAlignment="1">
      <alignment horizontal="center"/>
    </xf>
    <xf numFmtId="166" fontId="5" fillId="0" borderId="0" xfId="362" applyNumberFormat="1"/>
    <xf numFmtId="166" fontId="15" fillId="0" borderId="117" xfId="362" applyNumberFormat="1" applyFont="1" applyBorder="1" applyAlignment="1">
      <alignment horizontal="center"/>
    </xf>
    <xf numFmtId="166" fontId="26" fillId="0" borderId="118" xfId="363" applyNumberFormat="1" applyFont="1" applyBorder="1" applyAlignment="1">
      <alignment horizontal="center"/>
    </xf>
    <xf numFmtId="166" fontId="26" fillId="0" borderId="117" xfId="363" applyNumberFormat="1" applyFont="1" applyBorder="1" applyAlignment="1">
      <alignment horizontal="center"/>
    </xf>
    <xf numFmtId="9" fontId="15" fillId="0" borderId="126" xfId="362" applyNumberFormat="1" applyFont="1" applyBorder="1" applyAlignment="1">
      <alignment horizontal="center"/>
    </xf>
    <xf numFmtId="166" fontId="26" fillId="0" borderId="127" xfId="363" applyNumberFormat="1" applyFont="1" applyBorder="1" applyAlignment="1">
      <alignment horizontal="center"/>
    </xf>
    <xf numFmtId="166" fontId="26" fillId="0" borderId="126" xfId="363" applyNumberFormat="1" applyFont="1" applyBorder="1" applyAlignment="1">
      <alignment horizontal="center"/>
    </xf>
    <xf numFmtId="188" fontId="19" fillId="0" borderId="0" xfId="362" applyNumberFormat="1" applyFont="1"/>
    <xf numFmtId="166" fontId="19" fillId="0" borderId="0" xfId="362" applyNumberFormat="1" applyFont="1" applyFill="1"/>
    <xf numFmtId="0" fontId="19" fillId="0" borderId="0" xfId="362" applyFont="1" applyFill="1"/>
    <xf numFmtId="0" fontId="119" fillId="0" borderId="25" xfId="0" applyFont="1" applyBorder="1" applyAlignment="1">
      <alignment horizontal="center"/>
    </xf>
    <xf numFmtId="0" fontId="15" fillId="0" borderId="129" xfId="0" applyFont="1" applyBorder="1" applyAlignment="1">
      <alignment horizontal="center"/>
    </xf>
    <xf numFmtId="0" fontId="15" fillId="0" borderId="130" xfId="0" applyFont="1" applyBorder="1" applyAlignment="1">
      <alignment horizontal="center"/>
    </xf>
    <xf numFmtId="166" fontId="23" fillId="0" borderId="0" xfId="0" applyNumberFormat="1" applyFont="1"/>
    <xf numFmtId="0" fontId="120" fillId="0" borderId="0" xfId="0" applyFont="1"/>
    <xf numFmtId="166" fontId="25" fillId="0" borderId="114" xfId="2" applyNumberFormat="1" applyFont="1" applyBorder="1" applyAlignment="1">
      <alignment horizontal="center"/>
    </xf>
    <xf numFmtId="168" fontId="26" fillId="0" borderId="115" xfId="2" applyNumberFormat="1" applyFont="1" applyBorder="1" applyAlignment="1">
      <alignment horizontal="center"/>
    </xf>
    <xf numFmtId="168" fontId="26" fillId="0" borderId="118" xfId="2" applyNumberFormat="1" applyFont="1" applyBorder="1" applyAlignment="1">
      <alignment horizontal="center"/>
    </xf>
    <xf numFmtId="168" fontId="26" fillId="0" borderId="127" xfId="2" applyNumberFormat="1" applyFont="1" applyBorder="1" applyAlignment="1">
      <alignment horizontal="center"/>
    </xf>
    <xf numFmtId="0" fontId="16" fillId="0" borderId="0" xfId="0" applyFont="1" applyBorder="1"/>
    <xf numFmtId="0" fontId="116" fillId="0" borderId="0" xfId="0" applyFont="1" applyAlignment="1">
      <alignment horizontal="left"/>
    </xf>
    <xf numFmtId="0" fontId="0" fillId="0" borderId="0" xfId="0" applyBorder="1" applyAlignment="1">
      <alignment horizontal="center"/>
    </xf>
    <xf numFmtId="0" fontId="14" fillId="0" borderId="74" xfId="0" applyFont="1" applyBorder="1" applyAlignment="1">
      <alignment horizontal="center"/>
    </xf>
    <xf numFmtId="166" fontId="15" fillId="0" borderId="131" xfId="0" applyNumberFormat="1" applyFont="1" applyBorder="1" applyAlignment="1">
      <alignment horizontal="center"/>
    </xf>
    <xf numFmtId="166" fontId="121" fillId="0" borderId="132" xfId="2" applyNumberFormat="1" applyFont="1" applyBorder="1" applyAlignment="1">
      <alignment horizontal="center"/>
    </xf>
    <xf numFmtId="166" fontId="121" fillId="0" borderId="133" xfId="2" applyNumberFormat="1" applyFont="1" applyBorder="1" applyAlignment="1">
      <alignment horizontal="center"/>
    </xf>
    <xf numFmtId="166" fontId="15" fillId="0" borderId="134" xfId="0" applyNumberFormat="1" applyFont="1" applyBorder="1" applyAlignment="1">
      <alignment horizontal="center"/>
    </xf>
    <xf numFmtId="166" fontId="121" fillId="0" borderId="118" xfId="2" applyNumberFormat="1" applyFont="1" applyBorder="1" applyAlignment="1">
      <alignment horizontal="center"/>
    </xf>
    <xf numFmtId="166" fontId="121" fillId="0" borderId="117" xfId="2" applyNumberFormat="1" applyFont="1" applyBorder="1" applyAlignment="1">
      <alignment horizontal="center"/>
    </xf>
    <xf numFmtId="9" fontId="15" fillId="0" borderId="130" xfId="0" applyNumberFormat="1" applyFont="1" applyBorder="1" applyAlignment="1">
      <alignment horizontal="center"/>
    </xf>
    <xf numFmtId="166" fontId="121" fillId="0" borderId="127" xfId="2" applyNumberFormat="1" applyFont="1" applyBorder="1" applyAlignment="1">
      <alignment horizontal="center"/>
    </xf>
    <xf numFmtId="166" fontId="121" fillId="0" borderId="126" xfId="2" applyNumberFormat="1" applyFont="1" applyBorder="1" applyAlignment="1">
      <alignment horizontal="center"/>
    </xf>
    <xf numFmtId="0" fontId="17" fillId="0" borderId="74" xfId="0" applyFont="1" applyBorder="1" applyAlignment="1">
      <alignment horizontal="center"/>
    </xf>
    <xf numFmtId="0" fontId="17" fillId="0" borderId="135" xfId="0" applyFont="1" applyBorder="1" applyAlignment="1">
      <alignment horizontal="center"/>
    </xf>
    <xf numFmtId="0" fontId="17" fillId="0" borderId="112" xfId="0" applyFont="1" applyBorder="1" applyAlignment="1">
      <alignment horizontal="center"/>
    </xf>
    <xf numFmtId="0" fontId="121" fillId="0" borderId="114" xfId="0" applyFont="1" applyBorder="1" applyAlignment="1">
      <alignment vertical="center" wrapText="1"/>
    </xf>
    <xf numFmtId="10" fontId="12" fillId="0" borderId="132" xfId="2" applyNumberFormat="1" applyFont="1" applyBorder="1" applyAlignment="1">
      <alignment horizontal="center" vertical="center"/>
    </xf>
    <xf numFmtId="10" fontId="12" fillId="0" borderId="137" xfId="2" applyNumberFormat="1" applyFont="1" applyBorder="1" applyAlignment="1">
      <alignment horizontal="center" vertical="center"/>
    </xf>
    <xf numFmtId="10" fontId="12" fillId="0" borderId="133" xfId="2" applyNumberFormat="1" applyFont="1" applyBorder="1" applyAlignment="1">
      <alignment horizontal="center" vertical="center"/>
    </xf>
    <xf numFmtId="0" fontId="121" fillId="0" borderId="117" xfId="0" applyFont="1" applyBorder="1" applyAlignment="1">
      <alignment vertical="center"/>
    </xf>
    <xf numFmtId="10" fontId="12" fillId="0" borderId="118" xfId="2" applyNumberFormat="1" applyFont="1" applyBorder="1" applyAlignment="1">
      <alignment horizontal="center" vertical="center"/>
    </xf>
    <xf numFmtId="10" fontId="12" fillId="0" borderId="139" xfId="2" applyNumberFormat="1" applyFont="1" applyBorder="1" applyAlignment="1">
      <alignment horizontal="center" vertical="center"/>
    </xf>
    <xf numFmtId="10" fontId="12" fillId="0" borderId="117" xfId="2" applyNumberFormat="1" applyFont="1" applyBorder="1" applyAlignment="1">
      <alignment horizontal="center" vertical="center"/>
    </xf>
    <xf numFmtId="0" fontId="121" fillId="0" borderId="126" xfId="0" applyFont="1" applyBorder="1" applyAlignment="1">
      <alignment vertical="center"/>
    </xf>
    <xf numFmtId="10" fontId="12" fillId="0" borderId="127" xfId="2" applyNumberFormat="1" applyFont="1" applyBorder="1" applyAlignment="1">
      <alignment horizontal="center" vertical="center"/>
    </xf>
    <xf numFmtId="10" fontId="12" fillId="0" borderId="141" xfId="2" applyNumberFormat="1" applyFont="1" applyBorder="1" applyAlignment="1">
      <alignment horizontal="center" vertical="center"/>
    </xf>
    <xf numFmtId="10" fontId="12" fillId="0" borderId="126" xfId="2" applyNumberFormat="1" applyFont="1" applyBorder="1" applyAlignment="1">
      <alignment horizontal="center" vertical="center"/>
    </xf>
    <xf numFmtId="0" fontId="12" fillId="0" borderId="0" xfId="0" applyFont="1" applyAlignment="1">
      <alignment horizontal="center" vertical="center" wrapText="1"/>
    </xf>
    <xf numFmtId="0" fontId="117" fillId="0" borderId="0" xfId="0" applyFont="1"/>
    <xf numFmtId="0" fontId="14" fillId="0" borderId="25" xfId="0" applyFont="1" applyBorder="1"/>
    <xf numFmtId="0" fontId="15" fillId="0" borderId="49" xfId="0" applyFont="1" applyBorder="1" applyAlignment="1">
      <alignment horizontal="center"/>
    </xf>
    <xf numFmtId="166" fontId="121" fillId="0" borderId="128" xfId="2" applyNumberFormat="1" applyFont="1" applyBorder="1" applyAlignment="1">
      <alignment horizontal="center"/>
    </xf>
    <xf numFmtId="166" fontId="121" fillId="0" borderId="142" xfId="2" applyNumberFormat="1" applyFont="1" applyBorder="1" applyAlignment="1">
      <alignment horizontal="center"/>
    </xf>
    <xf numFmtId="166" fontId="15" fillId="0" borderId="143" xfId="0" applyNumberFormat="1" applyFont="1" applyBorder="1" applyAlignment="1">
      <alignment horizontal="center"/>
    </xf>
    <xf numFmtId="166" fontId="121" fillId="0" borderId="144" xfId="2" applyNumberFormat="1" applyFont="1" applyBorder="1" applyAlignment="1">
      <alignment horizontal="center"/>
    </xf>
    <xf numFmtId="166" fontId="121" fillId="0" borderId="145" xfId="2" applyNumberFormat="1" applyFont="1" applyBorder="1" applyAlignment="1">
      <alignment horizontal="center"/>
    </xf>
    <xf numFmtId="166" fontId="121" fillId="0" borderId="146" xfId="2" applyNumberFormat="1" applyFont="1" applyBorder="1" applyAlignment="1">
      <alignment horizontal="center"/>
    </xf>
    <xf numFmtId="166" fontId="121" fillId="0" borderId="147" xfId="2" applyNumberFormat="1" applyFont="1" applyBorder="1" applyAlignment="1">
      <alignment horizontal="center"/>
    </xf>
    <xf numFmtId="166" fontId="121" fillId="0" borderId="148" xfId="2" applyNumberFormat="1" applyFont="1" applyBorder="1" applyAlignment="1">
      <alignment horizontal="center"/>
    </xf>
    <xf numFmtId="166" fontId="15" fillId="0" borderId="129" xfId="0" applyNumberFormat="1" applyFont="1" applyBorder="1" applyAlignment="1">
      <alignment horizontal="center"/>
    </xf>
    <xf numFmtId="166" fontId="121" fillId="0" borderId="115" xfId="2" applyNumberFormat="1" applyFont="1" applyBorder="1" applyAlignment="1">
      <alignment horizontal="center"/>
    </xf>
    <xf numFmtId="166" fontId="121" fillId="0" borderId="114" xfId="2" applyNumberFormat="1" applyFont="1" applyBorder="1" applyAlignment="1">
      <alignment horizontal="center"/>
    </xf>
    <xf numFmtId="166" fontId="26" fillId="0" borderId="76" xfId="2" applyNumberFormat="1" applyFont="1" applyBorder="1" applyAlignment="1">
      <alignment horizontal="center"/>
    </xf>
    <xf numFmtId="166" fontId="26" fillId="0" borderId="30" xfId="2" applyNumberFormat="1" applyFont="1" applyBorder="1" applyAlignment="1">
      <alignment horizontal="center"/>
    </xf>
    <xf numFmtId="166" fontId="26" fillId="0" borderId="33" xfId="2" applyNumberFormat="1" applyFont="1" applyBorder="1" applyAlignment="1">
      <alignment horizontal="center"/>
    </xf>
    <xf numFmtId="166" fontId="15" fillId="0" borderId="114" xfId="2" applyNumberFormat="1" applyFont="1" applyBorder="1" applyAlignment="1">
      <alignment horizontal="center"/>
    </xf>
    <xf numFmtId="9" fontId="15" fillId="0" borderId="0" xfId="0" applyNumberFormat="1" applyFont="1" applyAlignment="1">
      <alignment horizontal="center"/>
    </xf>
    <xf numFmtId="166" fontId="15" fillId="0" borderId="133" xfId="0" applyNumberFormat="1" applyFont="1" applyBorder="1" applyAlignment="1">
      <alignment horizontal="center"/>
    </xf>
    <xf numFmtId="168" fontId="121" fillId="0" borderId="115" xfId="1" applyNumberFormat="1" applyFont="1" applyBorder="1" applyAlignment="1">
      <alignment horizontal="center"/>
    </xf>
    <xf numFmtId="168" fontId="121" fillId="0" borderId="132" xfId="1" applyNumberFormat="1" applyFont="1" applyBorder="1" applyAlignment="1">
      <alignment horizontal="center"/>
    </xf>
    <xf numFmtId="168" fontId="121" fillId="0" borderId="127" xfId="1" applyNumberFormat="1" applyFont="1" applyBorder="1" applyAlignment="1">
      <alignment horizontal="center"/>
    </xf>
    <xf numFmtId="168" fontId="121" fillId="0" borderId="118" xfId="1" applyNumberFormat="1" applyFont="1" applyBorder="1" applyAlignment="1">
      <alignment horizontal="center"/>
    </xf>
    <xf numFmtId="0" fontId="9" fillId="0" borderId="3" xfId="364" applyFont="1" applyBorder="1" applyAlignment="1">
      <alignment horizontal="center" vertical="center" wrapText="1"/>
    </xf>
    <xf numFmtId="0" fontId="9" fillId="0" borderId="5" xfId="364" applyFont="1" applyBorder="1" applyAlignment="1">
      <alignment horizontal="center" vertical="center" wrapText="1"/>
    </xf>
    <xf numFmtId="0" fontId="8" fillId="0" borderId="149" xfId="364" applyFont="1" applyBorder="1" applyAlignment="1">
      <alignment horizontal="left" vertical="center" wrapText="1"/>
    </xf>
    <xf numFmtId="169" fontId="8" fillId="3" borderId="150" xfId="1" applyNumberFormat="1" applyFont="1" applyFill="1" applyBorder="1" applyAlignment="1">
      <alignment horizontal="right" vertical="center" wrapText="1"/>
    </xf>
    <xf numFmtId="166" fontId="8" fillId="0" borderId="53" xfId="2" applyNumberFormat="1" applyFont="1" applyBorder="1" applyAlignment="1">
      <alignment horizontal="center" vertical="center" wrapText="1"/>
    </xf>
    <xf numFmtId="0" fontId="8" fillId="0" borderId="152" xfId="364" applyFont="1" applyBorder="1" applyAlignment="1">
      <alignment horizontal="left" vertical="center" wrapText="1"/>
    </xf>
    <xf numFmtId="169" fontId="8" fillId="3" borderId="153" xfId="1" applyNumberFormat="1" applyFont="1" applyFill="1" applyBorder="1" applyAlignment="1">
      <alignment horizontal="right" vertical="center" wrapText="1"/>
    </xf>
    <xf numFmtId="166" fontId="8" fillId="0" borderId="57" xfId="2" applyNumberFormat="1" applyFont="1" applyBorder="1" applyAlignment="1">
      <alignment horizontal="center" vertical="center" wrapText="1"/>
    </xf>
    <xf numFmtId="0" fontId="9" fillId="0" borderId="155" xfId="364" applyFont="1" applyBorder="1" applyAlignment="1">
      <alignment horizontal="left" vertical="center" wrapText="1"/>
    </xf>
    <xf numFmtId="169" fontId="8" fillId="3" borderId="156" xfId="1" applyNumberFormat="1" applyFont="1" applyFill="1" applyBorder="1" applyAlignment="1">
      <alignment horizontal="right" vertical="center" wrapText="1"/>
    </xf>
    <xf numFmtId="166" fontId="8" fillId="0" borderId="61" xfId="2" applyNumberFormat="1" applyFont="1" applyBorder="1" applyAlignment="1">
      <alignment horizontal="center" vertical="center" wrapText="1"/>
    </xf>
    <xf numFmtId="0" fontId="9" fillId="34" borderId="62" xfId="364" applyFont="1" applyFill="1" applyBorder="1" applyAlignment="1">
      <alignment horizontal="left" vertical="center" wrapText="1"/>
    </xf>
    <xf numFmtId="166" fontId="8" fillId="34" borderId="65" xfId="2" applyNumberFormat="1" applyFont="1" applyFill="1" applyBorder="1" applyAlignment="1">
      <alignment horizontal="center" vertical="center" wrapText="1"/>
    </xf>
    <xf numFmtId="166" fontId="26" fillId="0" borderId="78" xfId="2" applyNumberFormat="1" applyFont="1" applyFill="1" applyBorder="1" applyAlignment="1">
      <alignment horizontal="center"/>
    </xf>
    <xf numFmtId="166" fontId="26" fillId="0" borderId="29" xfId="2" applyNumberFormat="1" applyFont="1" applyFill="1" applyBorder="1" applyAlignment="1">
      <alignment horizontal="center"/>
    </xf>
    <xf numFmtId="166" fontId="26" fillId="0" borderId="32" xfId="2" applyNumberFormat="1" applyFont="1" applyFill="1" applyBorder="1" applyAlignment="1">
      <alignment horizontal="center"/>
    </xf>
    <xf numFmtId="0" fontId="9" fillId="0" borderId="0" xfId="0" applyFont="1" applyFill="1"/>
    <xf numFmtId="0" fontId="16" fillId="0" borderId="0" xfId="0" applyFont="1" applyFill="1"/>
    <xf numFmtId="0" fontId="0" fillId="0" borderId="0" xfId="0" applyFill="1"/>
    <xf numFmtId="0" fontId="0" fillId="0" borderId="0" xfId="0" applyFill="1" applyAlignment="1">
      <alignment horizontal="center"/>
    </xf>
    <xf numFmtId="0" fontId="23" fillId="0" borderId="0" xfId="0" applyFont="1" applyFill="1"/>
    <xf numFmtId="0" fontId="24" fillId="0" borderId="73" xfId="0" applyFont="1" applyFill="1" applyBorder="1" applyAlignment="1">
      <alignment horizontal="center"/>
    </xf>
    <xf numFmtId="0" fontId="24" fillId="0" borderId="74" xfId="0" applyFont="1" applyFill="1" applyBorder="1" applyAlignment="1">
      <alignment horizontal="center"/>
    </xf>
    <xf numFmtId="0" fontId="25" fillId="0" borderId="76" xfId="0" applyFont="1" applyFill="1" applyBorder="1" applyAlignment="1">
      <alignment horizontal="center"/>
    </xf>
    <xf numFmtId="166" fontId="26" fillId="0" borderId="77" xfId="2" applyNumberFormat="1" applyFont="1" applyFill="1" applyBorder="1" applyAlignment="1">
      <alignment horizontal="center"/>
    </xf>
    <xf numFmtId="166" fontId="25" fillId="0" borderId="30" xfId="0" applyNumberFormat="1" applyFont="1" applyFill="1" applyBorder="1" applyAlignment="1">
      <alignment horizontal="center"/>
    </xf>
    <xf numFmtId="166" fontId="26" fillId="0" borderId="80" xfId="2" applyNumberFormat="1" applyFont="1" applyFill="1" applyBorder="1" applyAlignment="1">
      <alignment horizontal="center"/>
    </xf>
    <xf numFmtId="9" fontId="25" fillId="0" borderId="33" xfId="0" applyNumberFormat="1" applyFont="1" applyFill="1" applyBorder="1" applyAlignment="1">
      <alignment horizontal="center"/>
    </xf>
    <xf numFmtId="166" fontId="26" fillId="0" borderId="82" xfId="2" applyNumberFormat="1" applyFont="1" applyFill="1" applyBorder="1" applyAlignment="1">
      <alignment horizontal="center"/>
    </xf>
    <xf numFmtId="0" fontId="16" fillId="0" borderId="0" xfId="0" applyFont="1" applyFill="1" applyAlignment="1">
      <alignment horizontal="center" vertical="center" wrapText="1"/>
    </xf>
    <xf numFmtId="166" fontId="16" fillId="0" borderId="0" xfId="2" applyNumberFormat="1" applyFont="1" applyFill="1"/>
    <xf numFmtId="0" fontId="114" fillId="0" borderId="0" xfId="0" applyFont="1" applyFill="1"/>
    <xf numFmtId="168" fontId="16" fillId="0" borderId="0" xfId="1" applyNumberFormat="1" applyFont="1" applyFill="1"/>
    <xf numFmtId="166" fontId="16" fillId="0" borderId="0" xfId="0" applyNumberFormat="1" applyFont="1" applyFill="1"/>
    <xf numFmtId="0" fontId="27" fillId="0" borderId="0" xfId="0" applyFont="1" applyFill="1"/>
    <xf numFmtId="0" fontId="24" fillId="0" borderId="112" xfId="0" applyFont="1" applyFill="1" applyBorder="1" applyAlignment="1">
      <alignment horizontal="center"/>
    </xf>
    <xf numFmtId="166" fontId="26" fillId="0" borderId="76" xfId="2" applyNumberFormat="1" applyFont="1" applyFill="1" applyBorder="1" applyAlignment="1">
      <alignment horizontal="center"/>
    </xf>
    <xf numFmtId="166" fontId="26" fillId="0" borderId="30" xfId="2" applyNumberFormat="1" applyFont="1" applyFill="1" applyBorder="1" applyAlignment="1">
      <alignment horizontal="center"/>
    </xf>
    <xf numFmtId="166" fontId="26" fillId="0" borderId="33" xfId="2" applyNumberFormat="1" applyFont="1" applyFill="1" applyBorder="1" applyAlignment="1">
      <alignment horizontal="center"/>
    </xf>
    <xf numFmtId="0" fontId="134" fillId="0" borderId="0" xfId="0" applyFont="1"/>
    <xf numFmtId="0" fontId="17" fillId="0" borderId="0" xfId="0" applyFont="1"/>
    <xf numFmtId="166" fontId="25" fillId="0" borderId="0" xfId="0" applyNumberFormat="1" applyFont="1" applyBorder="1" applyAlignment="1">
      <alignment horizontal="center"/>
    </xf>
    <xf numFmtId="166" fontId="26" fillId="0" borderId="116" xfId="2" applyNumberFormat="1" applyFont="1" applyBorder="1" applyAlignment="1">
      <alignment horizontal="center"/>
    </xf>
    <xf numFmtId="166" fontId="26" fillId="0" borderId="125" xfId="2" applyNumberFormat="1" applyFont="1" applyBorder="1" applyAlignment="1">
      <alignment horizontal="center"/>
    </xf>
    <xf numFmtId="0" fontId="18" fillId="0" borderId="0" xfId="0" applyFont="1" applyAlignment="1">
      <alignment wrapText="1"/>
    </xf>
    <xf numFmtId="0" fontId="18" fillId="0" borderId="0" xfId="0" applyFont="1" applyAlignment="1"/>
    <xf numFmtId="166" fontId="18" fillId="0" borderId="0" xfId="2" applyNumberFormat="1" applyFont="1" applyAlignment="1"/>
    <xf numFmtId="166" fontId="18" fillId="0" borderId="0" xfId="0" applyNumberFormat="1" applyFont="1" applyAlignment="1"/>
    <xf numFmtId="168" fontId="18" fillId="0" borderId="0" xfId="1" applyNumberFormat="1" applyFont="1" applyAlignment="1">
      <alignment wrapText="1"/>
    </xf>
    <xf numFmtId="165" fontId="18" fillId="0" borderId="0" xfId="1" applyFont="1" applyAlignment="1">
      <alignment wrapText="1"/>
    </xf>
    <xf numFmtId="0" fontId="18" fillId="0" borderId="0" xfId="0" applyFont="1" applyAlignment="1">
      <alignment horizontal="left" vertical="center"/>
    </xf>
    <xf numFmtId="0" fontId="18" fillId="0" borderId="0" xfId="0" applyFont="1" applyAlignment="1">
      <alignment horizontal="left" wrapText="1"/>
    </xf>
    <xf numFmtId="166" fontId="26" fillId="0" borderId="113" xfId="2" applyNumberFormat="1" applyFont="1" applyBorder="1" applyAlignment="1">
      <alignment horizontal="center"/>
    </xf>
    <xf numFmtId="169" fontId="26" fillId="0" borderId="113" xfId="2" applyNumberFormat="1" applyFont="1" applyBorder="1" applyAlignment="1">
      <alignment horizontal="center"/>
    </xf>
    <xf numFmtId="168" fontId="26" fillId="0" borderId="114" xfId="1" applyNumberFormat="1" applyFont="1" applyBorder="1" applyAlignment="1">
      <alignment horizontal="center"/>
    </xf>
    <xf numFmtId="168" fontId="26" fillId="0" borderId="116" xfId="1" applyNumberFormat="1" applyFont="1" applyBorder="1" applyAlignment="1">
      <alignment horizontal="center"/>
    </xf>
    <xf numFmtId="169" fontId="26" fillId="0" borderId="117" xfId="2" applyNumberFormat="1" applyFont="1" applyBorder="1" applyAlignment="1">
      <alignment horizontal="center"/>
    </xf>
    <xf numFmtId="168" fontId="26" fillId="0" borderId="125" xfId="1" applyNumberFormat="1" applyFont="1" applyBorder="1" applyAlignment="1">
      <alignment horizontal="center"/>
    </xf>
    <xf numFmtId="169" fontId="26" fillId="0" borderId="126" xfId="2" applyNumberFormat="1" applyFont="1" applyBorder="1" applyAlignment="1">
      <alignment horizontal="center"/>
    </xf>
    <xf numFmtId="168" fontId="26" fillId="0" borderId="113" xfId="1" applyNumberFormat="1" applyFont="1" applyBorder="1" applyAlignment="1">
      <alignment horizontal="center"/>
    </xf>
    <xf numFmtId="169" fontId="26" fillId="0" borderId="114" xfId="2" applyNumberFormat="1" applyFont="1" applyBorder="1" applyAlignment="1">
      <alignment horizontal="center"/>
    </xf>
    <xf numFmtId="169" fontId="26" fillId="0" borderId="125" xfId="2" applyNumberFormat="1" applyFont="1" applyBorder="1" applyAlignment="1">
      <alignment horizontal="center"/>
    </xf>
    <xf numFmtId="168" fontId="26" fillId="0" borderId="114" xfId="2" applyNumberFormat="1" applyFont="1" applyBorder="1" applyAlignment="1">
      <alignment horizontal="center"/>
    </xf>
    <xf numFmtId="168" fontId="26" fillId="0" borderId="117" xfId="2" applyNumberFormat="1" applyFont="1" applyBorder="1" applyAlignment="1">
      <alignment horizontal="center"/>
    </xf>
    <xf numFmtId="168" fontId="26" fillId="0" borderId="126" xfId="2" applyNumberFormat="1" applyFont="1" applyBorder="1" applyAlignment="1">
      <alignment horizontal="center"/>
    </xf>
    <xf numFmtId="0" fontId="135" fillId="0" borderId="0" xfId="0" applyFont="1"/>
    <xf numFmtId="0" fontId="27" fillId="0" borderId="140" xfId="0" applyFont="1" applyBorder="1" applyAlignment="1">
      <alignment vertical="center" wrapText="1"/>
    </xf>
    <xf numFmtId="0" fontId="24" fillId="0" borderId="158" xfId="0" applyFont="1" applyBorder="1"/>
    <xf numFmtId="0" fontId="24" fillId="0" borderId="16" xfId="0" applyFont="1" applyBorder="1"/>
    <xf numFmtId="0" fontId="25" fillId="0" borderId="167" xfId="0" applyFont="1" applyBorder="1" applyAlignment="1">
      <alignment horizontal="center"/>
    </xf>
    <xf numFmtId="0" fontId="19" fillId="0" borderId="140" xfId="0" applyFont="1" applyBorder="1" applyAlignment="1">
      <alignment vertical="center" wrapText="1"/>
    </xf>
    <xf numFmtId="0" fontId="25" fillId="0" borderId="126" xfId="0" applyFont="1" applyBorder="1" applyAlignment="1">
      <alignment horizontal="center"/>
    </xf>
    <xf numFmtId="0" fontId="14" fillId="0" borderId="0" xfId="0" applyFont="1" applyBorder="1" applyAlignment="1">
      <alignment horizontal="center"/>
    </xf>
    <xf numFmtId="166" fontId="121" fillId="0" borderId="0" xfId="2" applyNumberFormat="1" applyFont="1" applyBorder="1" applyAlignment="1">
      <alignment horizontal="center"/>
    </xf>
    <xf numFmtId="166" fontId="121" fillId="0" borderId="171" xfId="2" applyNumberFormat="1" applyFont="1" applyBorder="1" applyAlignment="1">
      <alignment horizontal="center"/>
    </xf>
    <xf numFmtId="166" fontId="121" fillId="0" borderId="125" xfId="2" applyNumberFormat="1" applyFont="1" applyBorder="1" applyAlignment="1">
      <alignment horizontal="center"/>
    </xf>
    <xf numFmtId="166" fontId="121" fillId="0" borderId="116" xfId="2" applyNumberFormat="1" applyFont="1" applyBorder="1" applyAlignment="1">
      <alignment horizontal="center"/>
    </xf>
    <xf numFmtId="166" fontId="16" fillId="0" borderId="0" xfId="0" applyNumberFormat="1" applyFont="1" applyAlignment="1">
      <alignment horizontal="left"/>
    </xf>
    <xf numFmtId="0" fontId="16" fillId="0" borderId="0" xfId="0" applyFont="1" applyAlignment="1">
      <alignment horizontal="left"/>
    </xf>
    <xf numFmtId="0" fontId="16" fillId="0" borderId="0" xfId="0" applyFont="1" applyBorder="1" applyAlignment="1">
      <alignment horizontal="left"/>
    </xf>
    <xf numFmtId="10" fontId="12" fillId="0" borderId="166" xfId="2" applyNumberFormat="1" applyFont="1" applyBorder="1" applyAlignment="1">
      <alignment horizontal="center" vertical="center"/>
    </xf>
    <xf numFmtId="10" fontId="12" fillId="0" borderId="173" xfId="2" applyNumberFormat="1" applyFont="1" applyBorder="1" applyAlignment="1">
      <alignment horizontal="center" vertical="center"/>
    </xf>
    <xf numFmtId="10" fontId="12" fillId="0" borderId="167" xfId="2" applyNumberFormat="1" applyFont="1" applyBorder="1" applyAlignment="1">
      <alignment horizontal="center" vertical="center"/>
    </xf>
    <xf numFmtId="10" fontId="12" fillId="0" borderId="74" xfId="2" applyNumberFormat="1" applyFont="1" applyBorder="1" applyAlignment="1">
      <alignment horizontal="center" vertical="center"/>
    </xf>
    <xf numFmtId="10" fontId="12" fillId="0" borderId="135" xfId="2" applyNumberFormat="1" applyFont="1" applyBorder="1" applyAlignment="1">
      <alignment horizontal="center" vertical="center"/>
    </xf>
    <xf numFmtId="10" fontId="12" fillId="0" borderId="112" xfId="2" applyNumberFormat="1" applyFont="1" applyBorder="1" applyAlignment="1">
      <alignment horizontal="center" vertical="center"/>
    </xf>
    <xf numFmtId="0" fontId="0" fillId="0" borderId="0" xfId="0" applyAlignment="1">
      <alignment horizontal="left"/>
    </xf>
    <xf numFmtId="166" fontId="26" fillId="0" borderId="0" xfId="2" applyNumberFormat="1" applyFont="1" applyAlignment="1">
      <alignment horizontal="left"/>
    </xf>
    <xf numFmtId="0" fontId="32" fillId="0" borderId="0" xfId="0" applyFont="1"/>
    <xf numFmtId="166" fontId="32" fillId="0" borderId="0" xfId="0" applyNumberFormat="1" applyFont="1"/>
    <xf numFmtId="166" fontId="32" fillId="0" borderId="0" xfId="0" applyNumberFormat="1" applyFont="1" applyAlignment="1">
      <alignment horizontal="left"/>
    </xf>
    <xf numFmtId="166" fontId="121" fillId="0" borderId="74" xfId="2" applyNumberFormat="1" applyFont="1" applyBorder="1" applyAlignment="1">
      <alignment horizontal="center"/>
    </xf>
    <xf numFmtId="166" fontId="15" fillId="0" borderId="168" xfId="0" applyNumberFormat="1" applyFont="1" applyBorder="1" applyAlignment="1">
      <alignment horizontal="center"/>
    </xf>
    <xf numFmtId="166" fontId="15" fillId="0" borderId="169" xfId="0" applyNumberFormat="1" applyFont="1" applyBorder="1" applyAlignment="1">
      <alignment horizontal="center"/>
    </xf>
    <xf numFmtId="9" fontId="15" fillId="0" borderId="170" xfId="0" applyNumberFormat="1" applyFont="1" applyBorder="1" applyAlignment="1">
      <alignment horizontal="center"/>
    </xf>
    <xf numFmtId="0" fontId="17" fillId="0" borderId="174" xfId="0" applyFont="1" applyBorder="1" applyAlignment="1">
      <alignment vertical="center" wrapText="1"/>
    </xf>
    <xf numFmtId="0" fontId="15" fillId="0" borderId="19" xfId="0" applyFont="1" applyBorder="1" applyAlignment="1">
      <alignment horizontal="center"/>
    </xf>
    <xf numFmtId="0" fontId="14" fillId="0" borderId="158" xfId="0" applyFont="1" applyBorder="1" applyAlignment="1">
      <alignment horizontal="center"/>
    </xf>
    <xf numFmtId="0" fontId="119" fillId="0" borderId="16" xfId="0" applyFont="1" applyBorder="1" applyAlignment="1">
      <alignment horizontal="center"/>
    </xf>
    <xf numFmtId="0" fontId="16" fillId="0" borderId="174" xfId="0" applyFont="1" applyBorder="1"/>
    <xf numFmtId="0" fontId="9" fillId="0" borderId="175" xfId="364" applyFont="1" applyBorder="1" applyAlignment="1">
      <alignment horizontal="left" vertical="center" wrapText="1"/>
    </xf>
    <xf numFmtId="169" fontId="8" fillId="3" borderId="100" xfId="1" applyNumberFormat="1" applyFont="1" applyFill="1" applyBorder="1" applyAlignment="1">
      <alignment horizontal="right" vertical="center" wrapText="1"/>
    </xf>
    <xf numFmtId="166" fontId="8" fillId="0" borderId="108" xfId="2" applyNumberFormat="1" applyFont="1" applyBorder="1" applyAlignment="1">
      <alignment horizontal="center" vertical="center" wrapText="1"/>
    </xf>
    <xf numFmtId="0" fontId="9" fillId="0" borderId="175" xfId="364" applyFont="1" applyFill="1" applyBorder="1" applyAlignment="1">
      <alignment horizontal="left" vertical="center" wrapText="1"/>
    </xf>
    <xf numFmtId="169" fontId="13" fillId="3" borderId="100" xfId="1" applyNumberFormat="1" applyFont="1" applyFill="1" applyBorder="1" applyAlignment="1">
      <alignment horizontal="right"/>
    </xf>
    <xf numFmtId="189" fontId="13" fillId="34" borderId="11" xfId="1" applyNumberFormat="1" applyFont="1" applyFill="1" applyBorder="1" applyAlignment="1">
      <alignment horizontal="center" vertical="center"/>
    </xf>
    <xf numFmtId="0" fontId="12" fillId="0" borderId="0" xfId="364" applyFont="1"/>
    <xf numFmtId="0" fontId="12" fillId="3" borderId="151" xfId="364" applyFont="1" applyFill="1" applyBorder="1"/>
    <xf numFmtId="0" fontId="12" fillId="3" borderId="154" xfId="364" applyFont="1" applyFill="1" applyBorder="1"/>
    <xf numFmtId="0" fontId="12" fillId="3" borderId="157" xfId="364" applyFont="1" applyFill="1" applyBorder="1"/>
    <xf numFmtId="0" fontId="12" fillId="3" borderId="101" xfId="364" applyFont="1" applyFill="1" applyBorder="1"/>
    <xf numFmtId="0" fontId="12" fillId="3" borderId="101" xfId="0" applyFont="1" applyFill="1" applyBorder="1"/>
    <xf numFmtId="0" fontId="6" fillId="0" borderId="0" xfId="364" applyFont="1"/>
    <xf numFmtId="189" fontId="13" fillId="34" borderId="67" xfId="1" applyNumberFormat="1" applyFont="1" applyFill="1" applyBorder="1" applyAlignment="1">
      <alignment horizontal="right" vertical="center" wrapText="1"/>
    </xf>
    <xf numFmtId="0" fontId="12" fillId="3" borderId="62" xfId="0" applyFont="1" applyFill="1" applyBorder="1" applyAlignment="1">
      <alignment horizontal="center"/>
    </xf>
    <xf numFmtId="0" fontId="12" fillId="3" borderId="64" xfId="0" applyFont="1" applyFill="1" applyBorder="1" applyAlignment="1">
      <alignment horizontal="center"/>
    </xf>
    <xf numFmtId="0" fontId="12" fillId="3" borderId="65" xfId="0" applyFont="1" applyFill="1" applyBorder="1" applyAlignment="1">
      <alignment horizontal="center"/>
    </xf>
    <xf numFmtId="0" fontId="12" fillId="3" borderId="63" xfId="0" applyFont="1" applyFill="1" applyBorder="1" applyAlignment="1">
      <alignment horizontal="center"/>
    </xf>
    <xf numFmtId="0" fontId="17" fillId="34" borderId="158" xfId="0" applyFont="1" applyFill="1" applyBorder="1"/>
    <xf numFmtId="0" fontId="17" fillId="34" borderId="15" xfId="0" applyFont="1" applyFill="1" applyBorder="1"/>
    <xf numFmtId="0" fontId="17" fillId="34" borderId="16" xfId="0" applyFont="1" applyFill="1" applyBorder="1"/>
    <xf numFmtId="0" fontId="12" fillId="0" borderId="159" xfId="0" applyFont="1" applyBorder="1"/>
    <xf numFmtId="170" fontId="12" fillId="0" borderId="119" xfId="1" applyNumberFormat="1" applyFont="1" applyBorder="1"/>
    <xf numFmtId="170" fontId="12" fillId="0" borderId="120" xfId="1" applyNumberFormat="1" applyFont="1" applyBorder="1"/>
    <xf numFmtId="170" fontId="12" fillId="0" borderId="121" xfId="1" applyNumberFormat="1" applyFont="1" applyBorder="1"/>
    <xf numFmtId="166" fontId="12" fillId="0" borderId="160" xfId="2" applyNumberFormat="1" applyFont="1" applyBorder="1" applyAlignment="1">
      <alignment horizontal="center"/>
    </xf>
    <xf numFmtId="166" fontId="12" fillId="0" borderId="120" xfId="2" applyNumberFormat="1" applyFont="1" applyBorder="1" applyAlignment="1">
      <alignment horizontal="center"/>
    </xf>
    <xf numFmtId="166" fontId="12" fillId="0" borderId="121" xfId="2" applyNumberFormat="1" applyFont="1" applyBorder="1" applyAlignment="1">
      <alignment horizontal="center"/>
    </xf>
    <xf numFmtId="170" fontId="12" fillId="0" borderId="152" xfId="1" applyNumberFormat="1" applyFont="1" applyBorder="1"/>
    <xf numFmtId="170" fontId="12" fillId="0" borderId="56" xfId="1" applyNumberFormat="1" applyFont="1" applyBorder="1"/>
    <xf numFmtId="170" fontId="12" fillId="0" borderId="57" xfId="1" applyNumberFormat="1" applyFont="1" applyBorder="1"/>
    <xf numFmtId="166" fontId="12" fillId="0" borderId="161" xfId="2" applyNumberFormat="1" applyFont="1" applyBorder="1" applyAlignment="1">
      <alignment horizontal="center"/>
    </xf>
    <xf numFmtId="166" fontId="12" fillId="0" borderId="56" xfId="2" applyNumberFormat="1" applyFont="1" applyBorder="1" applyAlignment="1">
      <alignment horizontal="center"/>
    </xf>
    <xf numFmtId="166" fontId="12" fillId="0" borderId="57" xfId="2" applyNumberFormat="1" applyFont="1" applyBorder="1" applyAlignment="1">
      <alignment horizontal="center"/>
    </xf>
    <xf numFmtId="170" fontId="12" fillId="0" borderId="122" xfId="1" applyNumberFormat="1" applyFont="1" applyBorder="1"/>
    <xf numFmtId="170" fontId="12" fillId="0" borderId="123" xfId="1" applyNumberFormat="1" applyFont="1" applyBorder="1"/>
    <xf numFmtId="170" fontId="12" fillId="0" borderId="124" xfId="1" applyNumberFormat="1" applyFont="1" applyBorder="1"/>
    <xf numFmtId="166" fontId="12" fillId="0" borderId="162" xfId="2" applyNumberFormat="1" applyFont="1" applyBorder="1" applyAlignment="1">
      <alignment horizontal="center"/>
    </xf>
    <xf numFmtId="166" fontId="12" fillId="0" borderId="123" xfId="2" applyNumberFormat="1" applyFont="1" applyBorder="1" applyAlignment="1">
      <alignment horizontal="center"/>
    </xf>
    <xf numFmtId="166" fontId="12" fillId="0" borderId="124" xfId="2" applyNumberFormat="1" applyFont="1" applyBorder="1" applyAlignment="1">
      <alignment horizontal="center"/>
    </xf>
    <xf numFmtId="170" fontId="17" fillId="34" borderId="15" xfId="1" applyNumberFormat="1" applyFont="1" applyFill="1" applyBorder="1"/>
    <xf numFmtId="166" fontId="17" fillId="34" borderId="15" xfId="2" applyNumberFormat="1" applyFont="1" applyFill="1" applyBorder="1" applyAlignment="1">
      <alignment horizontal="center"/>
    </xf>
    <xf numFmtId="166" fontId="17" fillId="34" borderId="16" xfId="2" applyNumberFormat="1" applyFont="1" applyFill="1" applyBorder="1" applyAlignment="1">
      <alignment horizontal="center"/>
    </xf>
    <xf numFmtId="0" fontId="12" fillId="0" borderId="62" xfId="0" applyFont="1" applyBorder="1" applyAlignment="1">
      <alignment horizontal="center"/>
    </xf>
    <xf numFmtId="0" fontId="12" fillId="0" borderId="64" xfId="0" applyFont="1" applyBorder="1" applyAlignment="1">
      <alignment horizontal="center"/>
    </xf>
    <xf numFmtId="0" fontId="12" fillId="0" borderId="65" xfId="0" applyFont="1" applyBorder="1" applyAlignment="1">
      <alignment horizontal="center"/>
    </xf>
    <xf numFmtId="0" fontId="12" fillId="0" borderId="63" xfId="0" applyFont="1" applyBorder="1" applyAlignment="1">
      <alignment horizontal="center"/>
    </xf>
    <xf numFmtId="0" fontId="12" fillId="0" borderId="0" xfId="0" applyFont="1" applyAlignment="1">
      <alignment wrapText="1"/>
    </xf>
    <xf numFmtId="0" fontId="12" fillId="3" borderId="0" xfId="0" applyFont="1" applyFill="1"/>
    <xf numFmtId="0" fontId="137" fillId="0" borderId="0" xfId="435" applyFont="1" applyFill="1"/>
    <xf numFmtId="0" fontId="12" fillId="0" borderId="0" xfId="436" applyFont="1" applyFill="1"/>
    <xf numFmtId="0" fontId="12" fillId="0" borderId="0" xfId="436" applyFont="1" applyFill="1" applyAlignment="1">
      <alignment horizontal="center"/>
    </xf>
    <xf numFmtId="0" fontId="138" fillId="0" borderId="0" xfId="436" applyFont="1" applyFill="1"/>
    <xf numFmtId="0" fontId="17" fillId="0" borderId="25" xfId="436" applyFont="1" applyFill="1" applyBorder="1" applyAlignment="1">
      <alignment horizontal="left" vertical="top" wrapText="1"/>
    </xf>
    <xf numFmtId="0" fontId="17" fillId="0" borderId="176" xfId="436" applyFont="1" applyFill="1" applyBorder="1" applyAlignment="1">
      <alignment horizontal="center"/>
    </xf>
    <xf numFmtId="0" fontId="17" fillId="0" borderId="177" xfId="436" applyFont="1" applyFill="1" applyBorder="1" applyAlignment="1">
      <alignment horizontal="center"/>
    </xf>
    <xf numFmtId="0" fontId="17" fillId="0" borderId="178" xfId="436" applyFont="1" applyFill="1" applyBorder="1" applyAlignment="1">
      <alignment horizontal="center"/>
    </xf>
    <xf numFmtId="0" fontId="12" fillId="0" borderId="179" xfId="436" applyFont="1" applyFill="1" applyBorder="1"/>
    <xf numFmtId="169" fontId="12" fillId="0" borderId="180" xfId="436" applyNumberFormat="1" applyFont="1" applyFill="1" applyBorder="1" applyAlignment="1">
      <alignment horizontal="center"/>
    </xf>
    <xf numFmtId="168" fontId="12" fillId="0" borderId="128" xfId="391" applyNumberFormat="1" applyFont="1" applyFill="1" applyBorder="1" applyAlignment="1">
      <alignment horizontal="center"/>
    </xf>
    <xf numFmtId="168" fontId="12" fillId="0" borderId="142" xfId="391" applyNumberFormat="1" applyFont="1" applyFill="1" applyBorder="1" applyAlignment="1">
      <alignment horizontal="center"/>
    </xf>
    <xf numFmtId="0" fontId="12" fillId="0" borderId="38" xfId="436" applyFont="1" applyFill="1" applyBorder="1"/>
    <xf numFmtId="169" fontId="12" fillId="0" borderId="144" xfId="436" applyNumberFormat="1" applyFont="1" applyFill="1" applyBorder="1" applyAlignment="1">
      <alignment horizontal="center"/>
    </xf>
    <xf numFmtId="168" fontId="12" fillId="0" borderId="145" xfId="391" applyNumberFormat="1" applyFont="1" applyFill="1" applyBorder="1" applyAlignment="1">
      <alignment horizontal="center"/>
    </xf>
    <xf numFmtId="168" fontId="12" fillId="0" borderId="146" xfId="391" applyNumberFormat="1" applyFont="1" applyFill="1" applyBorder="1" applyAlignment="1">
      <alignment horizontal="center"/>
    </xf>
    <xf numFmtId="0" fontId="12" fillId="0" borderId="39" xfId="436" applyFont="1" applyFill="1" applyBorder="1"/>
    <xf numFmtId="169" fontId="12" fillId="0" borderId="181" xfId="436" applyNumberFormat="1" applyFont="1" applyFill="1" applyBorder="1" applyAlignment="1">
      <alignment horizontal="center"/>
    </xf>
    <xf numFmtId="168" fontId="12" fillId="0" borderId="182" xfId="391" applyNumberFormat="1" applyFont="1" applyFill="1" applyBorder="1" applyAlignment="1">
      <alignment horizontal="center"/>
    </xf>
    <xf numFmtId="168" fontId="12" fillId="0" borderId="183" xfId="391" applyNumberFormat="1" applyFont="1" applyFill="1" applyBorder="1" applyAlignment="1">
      <alignment horizontal="center"/>
    </xf>
    <xf numFmtId="0" fontId="17" fillId="0" borderId="25" xfId="436" applyFont="1" applyFill="1" applyBorder="1" applyAlignment="1">
      <alignment wrapText="1"/>
    </xf>
    <xf numFmtId="166" fontId="12" fillId="0" borderId="180" xfId="437" applyNumberFormat="1" applyFont="1" applyFill="1" applyBorder="1" applyAlignment="1">
      <alignment horizontal="center"/>
    </xf>
    <xf numFmtId="166" fontId="12" fillId="0" borderId="128" xfId="437" applyNumberFormat="1" applyFont="1" applyFill="1" applyBorder="1" applyAlignment="1">
      <alignment horizontal="center"/>
    </xf>
    <xf numFmtId="166" fontId="12" fillId="0" borderId="142" xfId="437" applyNumberFormat="1" applyFont="1" applyFill="1" applyBorder="1" applyAlignment="1">
      <alignment horizontal="center"/>
    </xf>
    <xf numFmtId="166" fontId="12" fillId="0" borderId="144" xfId="437" applyNumberFormat="1" applyFont="1" applyFill="1" applyBorder="1" applyAlignment="1">
      <alignment horizontal="center"/>
    </xf>
    <xf numFmtId="166" fontId="12" fillId="0" borderId="145" xfId="437" applyNumberFormat="1" applyFont="1" applyFill="1" applyBorder="1" applyAlignment="1">
      <alignment horizontal="center"/>
    </xf>
    <xf numFmtId="166" fontId="12" fillId="0" borderId="146" xfId="437" applyNumberFormat="1" applyFont="1" applyFill="1" applyBorder="1" applyAlignment="1">
      <alignment horizontal="center"/>
    </xf>
    <xf numFmtId="166" fontId="12" fillId="0" borderId="181" xfId="437" applyNumberFormat="1" applyFont="1" applyFill="1" applyBorder="1" applyAlignment="1">
      <alignment horizontal="center"/>
    </xf>
    <xf numFmtId="166" fontId="12" fillId="0" borderId="182" xfId="437" applyNumberFormat="1" applyFont="1" applyFill="1" applyBorder="1" applyAlignment="1">
      <alignment horizontal="center"/>
    </xf>
    <xf numFmtId="166" fontId="12" fillId="0" borderId="183" xfId="437" applyNumberFormat="1" applyFont="1" applyFill="1" applyBorder="1" applyAlignment="1">
      <alignment horizontal="center"/>
    </xf>
    <xf numFmtId="0" fontId="17" fillId="0" borderId="0" xfId="436" applyFont="1" applyFill="1" applyAlignment="1">
      <alignment horizontal="center"/>
    </xf>
    <xf numFmtId="0" fontId="17" fillId="0" borderId="25" xfId="435" applyFont="1" applyFill="1" applyBorder="1"/>
    <xf numFmtId="169" fontId="12" fillId="0" borderId="128" xfId="436" applyNumberFormat="1" applyFont="1" applyFill="1" applyBorder="1" applyAlignment="1">
      <alignment horizontal="center"/>
    </xf>
    <xf numFmtId="169" fontId="12" fillId="0" borderId="142" xfId="436" applyNumberFormat="1" applyFont="1" applyFill="1" applyBorder="1" applyAlignment="1">
      <alignment horizontal="center"/>
    </xf>
    <xf numFmtId="169" fontId="12" fillId="0" borderId="145" xfId="436" applyNumberFormat="1" applyFont="1" applyFill="1" applyBorder="1" applyAlignment="1">
      <alignment horizontal="center"/>
    </xf>
    <xf numFmtId="169" fontId="12" fillId="0" borderId="146" xfId="436" applyNumberFormat="1" applyFont="1" applyFill="1" applyBorder="1" applyAlignment="1">
      <alignment horizontal="center"/>
    </xf>
    <xf numFmtId="169" fontId="12" fillId="0" borderId="182" xfId="436" applyNumberFormat="1" applyFont="1" applyFill="1" applyBorder="1" applyAlignment="1">
      <alignment horizontal="center"/>
    </xf>
    <xf numFmtId="169" fontId="12" fillId="0" borderId="183" xfId="436" applyNumberFormat="1" applyFont="1" applyFill="1" applyBorder="1" applyAlignment="1">
      <alignment horizontal="center"/>
    </xf>
    <xf numFmtId="0" fontId="17" fillId="0" borderId="25" xfId="436" applyFont="1" applyFill="1" applyBorder="1"/>
    <xf numFmtId="166" fontId="12" fillId="0" borderId="144" xfId="282" applyNumberFormat="1" applyFont="1" applyFill="1" applyBorder="1" applyAlignment="1">
      <alignment horizontal="center"/>
    </xf>
    <xf numFmtId="9" fontId="12" fillId="0" borderId="0" xfId="436" applyNumberFormat="1" applyFont="1" applyFill="1" applyAlignment="1">
      <alignment horizontal="center"/>
    </xf>
    <xf numFmtId="1" fontId="12" fillId="0" borderId="0" xfId="436" applyNumberFormat="1" applyFont="1" applyFill="1"/>
    <xf numFmtId="0" fontId="2" fillId="0" borderId="0" xfId="438"/>
    <xf numFmtId="0" fontId="139" fillId="0" borderId="0" xfId="436" applyFont="1" applyFill="1"/>
    <xf numFmtId="0" fontId="12" fillId="0" borderId="184" xfId="435" applyFont="1" applyFill="1" applyBorder="1"/>
    <xf numFmtId="0" fontId="17" fillId="0" borderId="73" xfId="436" applyFont="1" applyFill="1" applyBorder="1" applyAlignment="1">
      <alignment horizontal="center"/>
    </xf>
    <xf numFmtId="0" fontId="17" fillId="0" borderId="136" xfId="436" applyFont="1" applyFill="1" applyBorder="1" applyAlignment="1">
      <alignment horizontal="center"/>
    </xf>
    <xf numFmtId="166" fontId="12" fillId="0" borderId="180" xfId="282" applyNumberFormat="1" applyFont="1" applyFill="1" applyBorder="1" applyAlignment="1">
      <alignment horizontal="center"/>
    </xf>
    <xf numFmtId="166" fontId="12" fillId="0" borderId="128" xfId="282" applyNumberFormat="1" applyFont="1" applyFill="1" applyBorder="1" applyAlignment="1">
      <alignment horizontal="center"/>
    </xf>
    <xf numFmtId="166" fontId="12" fillId="0" borderId="142" xfId="282" applyNumberFormat="1" applyFont="1" applyFill="1" applyBorder="1" applyAlignment="1">
      <alignment horizontal="center"/>
    </xf>
    <xf numFmtId="166" fontId="12" fillId="0" borderId="145" xfId="282" applyNumberFormat="1" applyFont="1" applyFill="1" applyBorder="1" applyAlignment="1">
      <alignment horizontal="center"/>
    </xf>
    <xf numFmtId="166" fontId="12" fillId="0" borderId="146" xfId="282" applyNumberFormat="1" applyFont="1" applyFill="1" applyBorder="1" applyAlignment="1">
      <alignment horizontal="center"/>
    </xf>
    <xf numFmtId="166" fontId="12" fillId="0" borderId="181" xfId="282" applyNumberFormat="1" applyFont="1" applyFill="1" applyBorder="1" applyAlignment="1">
      <alignment horizontal="center"/>
    </xf>
    <xf numFmtId="166" fontId="12" fillId="0" borderId="182" xfId="282" applyNumberFormat="1" applyFont="1" applyFill="1" applyBorder="1" applyAlignment="1">
      <alignment horizontal="center"/>
    </xf>
    <xf numFmtId="166" fontId="12" fillId="0" borderId="183" xfId="282" applyNumberFormat="1" applyFont="1" applyFill="1" applyBorder="1" applyAlignment="1">
      <alignment horizontal="center"/>
    </xf>
    <xf numFmtId="0" fontId="12" fillId="0" borderId="0" xfId="439" applyFont="1" applyFill="1"/>
    <xf numFmtId="0" fontId="12" fillId="0" borderId="0" xfId="439" applyFont="1" applyFill="1" applyAlignment="1">
      <alignment horizontal="center"/>
    </xf>
    <xf numFmtId="0" fontId="138" fillId="0" borderId="0" xfId="439" applyFont="1" applyFill="1"/>
    <xf numFmtId="0" fontId="17" fillId="0" borderId="176" xfId="439" applyFont="1" applyFill="1" applyBorder="1" applyAlignment="1">
      <alignment horizontal="center"/>
    </xf>
    <xf numFmtId="0" fontId="17" fillId="0" borderId="177" xfId="439" applyFont="1" applyFill="1" applyBorder="1" applyAlignment="1">
      <alignment horizontal="center"/>
    </xf>
    <xf numFmtId="0" fontId="17" fillId="0" borderId="178" xfId="439" applyFont="1" applyFill="1" applyBorder="1" applyAlignment="1">
      <alignment horizontal="center"/>
    </xf>
    <xf numFmtId="0" fontId="12" fillId="0" borderId="179" xfId="439" applyFont="1" applyFill="1" applyBorder="1"/>
    <xf numFmtId="169" fontId="12" fillId="0" borderId="180" xfId="439" applyNumberFormat="1" applyFont="1" applyFill="1" applyBorder="1" applyAlignment="1">
      <alignment horizontal="center"/>
    </xf>
    <xf numFmtId="0" fontId="12" fillId="0" borderId="38" xfId="439" applyFont="1" applyFill="1" applyBorder="1"/>
    <xf numFmtId="169" fontId="12" fillId="0" borderId="144" xfId="439" applyNumberFormat="1" applyFont="1" applyFill="1" applyBorder="1" applyAlignment="1">
      <alignment horizontal="center"/>
    </xf>
    <xf numFmtId="0" fontId="12" fillId="0" borderId="39" xfId="439" applyFont="1" applyFill="1" applyBorder="1"/>
    <xf numFmtId="169" fontId="12" fillId="0" borderId="181" xfId="439" applyNumberFormat="1" applyFont="1" applyFill="1" applyBorder="1" applyAlignment="1">
      <alignment horizontal="center"/>
    </xf>
    <xf numFmtId="169" fontId="12" fillId="0" borderId="128" xfId="439" applyNumberFormat="1" applyFont="1" applyFill="1" applyBorder="1" applyAlignment="1">
      <alignment horizontal="center"/>
    </xf>
    <xf numFmtId="169" fontId="12" fillId="0" borderId="142" xfId="439" applyNumberFormat="1" applyFont="1" applyFill="1" applyBorder="1" applyAlignment="1">
      <alignment horizontal="center"/>
    </xf>
    <xf numFmtId="169" fontId="12" fillId="0" borderId="145" xfId="439" applyNumberFormat="1" applyFont="1" applyFill="1" applyBorder="1" applyAlignment="1">
      <alignment horizontal="center"/>
    </xf>
    <xf numFmtId="169" fontId="12" fillId="0" borderId="146" xfId="439" applyNumberFormat="1" applyFont="1" applyFill="1" applyBorder="1" applyAlignment="1">
      <alignment horizontal="center"/>
    </xf>
    <xf numFmtId="169" fontId="12" fillId="0" borderId="182" xfId="439" applyNumberFormat="1" applyFont="1" applyFill="1" applyBorder="1" applyAlignment="1">
      <alignment horizontal="center"/>
    </xf>
    <xf numFmtId="169" fontId="12" fillId="0" borderId="183" xfId="439" applyNumberFormat="1" applyFont="1" applyFill="1" applyBorder="1" applyAlignment="1">
      <alignment horizontal="center"/>
    </xf>
    <xf numFmtId="0" fontId="17" fillId="0" borderId="25" xfId="439" applyFont="1" applyFill="1" applyBorder="1"/>
    <xf numFmtId="9" fontId="12" fillId="0" borderId="0" xfId="439" applyNumberFormat="1" applyFont="1" applyFill="1" applyAlignment="1">
      <alignment horizontal="center"/>
    </xf>
    <xf numFmtId="0" fontId="139" fillId="0" borderId="0" xfId="439" applyFont="1" applyFill="1"/>
    <xf numFmtId="0" fontId="17" fillId="0" borderId="73" xfId="439" applyFont="1" applyFill="1" applyBorder="1" applyAlignment="1">
      <alignment horizontal="center"/>
    </xf>
    <xf numFmtId="0" fontId="17" fillId="0" borderId="136" xfId="439" applyFont="1" applyFill="1" applyBorder="1" applyAlignment="1">
      <alignment horizontal="center"/>
    </xf>
    <xf numFmtId="0" fontId="142" fillId="0" borderId="0" xfId="478" applyAlignment="1">
      <alignment horizontal="justify" vertical="center"/>
    </xf>
    <xf numFmtId="0" fontId="142" fillId="0" borderId="0" xfId="478"/>
    <xf numFmtId="0" fontId="18" fillId="0" borderId="0" xfId="0" applyFont="1" applyAlignment="1">
      <alignment horizontal="left" vertical="center"/>
    </xf>
    <xf numFmtId="10" fontId="143" fillId="0" borderId="49" xfId="0" quotePrefix="1" applyNumberFormat="1" applyFont="1" applyFill="1" applyBorder="1" applyAlignment="1">
      <alignment horizontal="center" vertical="center"/>
    </xf>
    <xf numFmtId="169" fontId="145" fillId="0" borderId="53" xfId="0" applyNumberFormat="1" applyFont="1" applyFill="1" applyBorder="1" applyAlignment="1">
      <alignment horizontal="center" vertical="center" wrapText="1"/>
    </xf>
    <xf numFmtId="10" fontId="143" fillId="0" borderId="28" xfId="0" quotePrefix="1" applyNumberFormat="1" applyFont="1" applyFill="1" applyBorder="1" applyAlignment="1">
      <alignment horizontal="center" vertical="center"/>
    </xf>
    <xf numFmtId="169" fontId="145" fillId="0" borderId="57" xfId="0" applyNumberFormat="1" applyFont="1" applyFill="1" applyBorder="1" applyAlignment="1">
      <alignment horizontal="center" vertical="center" wrapText="1"/>
    </xf>
    <xf numFmtId="9" fontId="143" fillId="0" borderId="31" xfId="0" quotePrefix="1" applyNumberFormat="1" applyFont="1" applyFill="1" applyBorder="1" applyAlignment="1">
      <alignment horizontal="center" vertical="center"/>
    </xf>
    <xf numFmtId="169" fontId="145" fillId="0" borderId="124" xfId="0" applyNumberFormat="1" applyFont="1" applyFill="1" applyBorder="1" applyAlignment="1">
      <alignment horizontal="center" vertical="center" wrapText="1"/>
    </xf>
    <xf numFmtId="10" fontId="143" fillId="0" borderId="49" xfId="0" quotePrefix="1" applyNumberFormat="1" applyFont="1" applyBorder="1" applyAlignment="1">
      <alignment horizontal="center" vertical="center"/>
    </xf>
    <xf numFmtId="166" fontId="13" fillId="0" borderId="149" xfId="2" applyNumberFormat="1" applyFont="1" applyBorder="1" applyAlignment="1">
      <alignment horizontal="center" vertical="center"/>
    </xf>
    <xf numFmtId="169" fontId="145" fillId="0" borderId="53" xfId="0" applyNumberFormat="1" applyFont="1" applyBorder="1" applyAlignment="1">
      <alignment horizontal="center" vertical="center" wrapText="1"/>
    </xf>
    <xf numFmtId="0" fontId="13" fillId="0" borderId="149"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10" fontId="143" fillId="0" borderId="28" xfId="0" quotePrefix="1" applyNumberFormat="1" applyFont="1" applyBorder="1" applyAlignment="1">
      <alignment horizontal="center" vertical="center"/>
    </xf>
    <xf numFmtId="166" fontId="13" fillId="0" borderId="152" xfId="2" applyNumberFormat="1" applyFont="1" applyBorder="1" applyAlignment="1">
      <alignment horizontal="center" vertical="center"/>
    </xf>
    <xf numFmtId="169" fontId="145" fillId="0" borderId="57" xfId="0" applyNumberFormat="1" applyFont="1" applyBorder="1" applyAlignment="1">
      <alignment horizontal="center" vertical="center" wrapText="1"/>
    </xf>
    <xf numFmtId="0" fontId="13" fillId="0" borderId="152"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9" fontId="143" fillId="0" borderId="31" xfId="0" quotePrefix="1" applyNumberFormat="1" applyFont="1" applyBorder="1" applyAlignment="1">
      <alignment horizontal="center" vertical="center"/>
    </xf>
    <xf numFmtId="166" fontId="13" fillId="0" borderId="122" xfId="2" applyNumberFormat="1" applyFont="1" applyBorder="1" applyAlignment="1">
      <alignment horizontal="center" vertical="center"/>
    </xf>
    <xf numFmtId="169" fontId="145" fillId="0" borderId="124" xfId="0" applyNumberFormat="1" applyFont="1" applyBorder="1" applyAlignment="1">
      <alignment horizontal="center" vertical="center" wrapText="1"/>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43" fillId="0" borderId="25" xfId="0" applyFont="1" applyBorder="1" applyAlignment="1">
      <alignment horizontal="center" vertical="center" wrapText="1"/>
    </xf>
    <xf numFmtId="0" fontId="143" fillId="0" borderId="40" xfId="0" applyFont="1" applyBorder="1" applyAlignment="1">
      <alignment horizontal="center" vertical="center" wrapText="1"/>
    </xf>
    <xf numFmtId="49" fontId="143" fillId="0" borderId="49" xfId="0" quotePrefix="1" applyNumberFormat="1" applyFont="1" applyFill="1" applyBorder="1" applyAlignment="1">
      <alignment horizontal="center" vertical="center"/>
    </xf>
    <xf numFmtId="10" fontId="145" fillId="0" borderId="49" xfId="0" quotePrefix="1" applyNumberFormat="1" applyFont="1" applyFill="1" applyBorder="1" applyAlignment="1">
      <alignment horizontal="center" vertical="center"/>
    </xf>
    <xf numFmtId="2" fontId="145" fillId="0" borderId="53" xfId="0" applyNumberFormat="1" applyFont="1" applyFill="1" applyBorder="1" applyAlignment="1">
      <alignment horizontal="center" vertical="center" wrapText="1"/>
    </xf>
    <xf numFmtId="49" fontId="143" fillId="0" borderId="28" xfId="0" quotePrefix="1" applyNumberFormat="1" applyFont="1" applyFill="1" applyBorder="1" applyAlignment="1">
      <alignment horizontal="center" vertical="center"/>
    </xf>
    <xf numFmtId="10" fontId="145" fillId="0" borderId="28" xfId="0" quotePrefix="1" applyNumberFormat="1" applyFont="1" applyFill="1" applyBorder="1" applyAlignment="1">
      <alignment horizontal="center" vertical="center"/>
    </xf>
    <xf numFmtId="49" fontId="143" fillId="0" borderId="31" xfId="0" quotePrefix="1" applyNumberFormat="1" applyFont="1" applyFill="1" applyBorder="1" applyAlignment="1">
      <alignment horizontal="center" vertical="center"/>
    </xf>
    <xf numFmtId="9" fontId="145" fillId="0" borderId="31" xfId="0" quotePrefix="1" applyNumberFormat="1" applyFont="1" applyFill="1" applyBorder="1" applyAlignment="1">
      <alignment horizontal="center" vertical="center"/>
    </xf>
    <xf numFmtId="188" fontId="145" fillId="0" borderId="53" xfId="0" applyNumberFormat="1" applyFont="1" applyFill="1" applyBorder="1" applyAlignment="1">
      <alignment horizontal="center" vertical="center" wrapText="1"/>
    </xf>
    <xf numFmtId="188" fontId="145" fillId="0" borderId="57" xfId="0" applyNumberFormat="1" applyFont="1" applyFill="1" applyBorder="1" applyAlignment="1">
      <alignment horizontal="center" vertical="center" wrapText="1"/>
    </xf>
    <xf numFmtId="0" fontId="12" fillId="0" borderId="0" xfId="0" applyFont="1" applyAlignment="1"/>
    <xf numFmtId="0" fontId="17" fillId="0" borderId="0" xfId="0" applyFont="1" applyAlignment="1"/>
    <xf numFmtId="0" fontId="18" fillId="0" borderId="0" xfId="0" applyFont="1"/>
    <xf numFmtId="0" fontId="1" fillId="0" borderId="0" xfId="0" applyFont="1"/>
    <xf numFmtId="0" fontId="6" fillId="0" borderId="0" xfId="0" applyFont="1" applyAlignment="1"/>
    <xf numFmtId="0" fontId="13" fillId="0" borderId="49" xfId="0" applyFont="1" applyBorder="1" applyAlignment="1">
      <alignment horizontal="center" vertical="center"/>
    </xf>
    <xf numFmtId="0" fontId="13" fillId="0" borderId="28" xfId="0" applyFont="1" applyBorder="1" applyAlignment="1">
      <alignment horizontal="center" vertical="center"/>
    </xf>
    <xf numFmtId="0" fontId="13" fillId="0" borderId="31" xfId="0" applyFont="1" applyBorder="1" applyAlignment="1">
      <alignment horizontal="center" vertical="center"/>
    </xf>
    <xf numFmtId="10" fontId="143" fillId="0" borderId="159" xfId="0" quotePrefix="1" applyNumberFormat="1" applyFont="1" applyBorder="1" applyAlignment="1">
      <alignment horizontal="center" vertical="center"/>
    </xf>
    <xf numFmtId="0" fontId="13" fillId="0" borderId="159" xfId="0" applyFont="1" applyBorder="1" applyAlignment="1">
      <alignment horizontal="center" vertical="center"/>
    </xf>
    <xf numFmtId="0" fontId="13" fillId="0" borderId="31" xfId="0" quotePrefix="1" applyFont="1" applyBorder="1" applyAlignment="1">
      <alignment horizontal="center" vertical="center"/>
    </xf>
    <xf numFmtId="0" fontId="17" fillId="0" borderId="25" xfId="0" applyFont="1" applyBorder="1" applyAlignment="1">
      <alignment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2" fillId="4" borderId="21" xfId="0" applyFont="1" applyFill="1" applyBorder="1" applyAlignment="1">
      <alignment horizontal="justify" vertical="center" wrapText="1"/>
    </xf>
    <xf numFmtId="166" fontId="12" fillId="4" borderId="22" xfId="0" applyNumberFormat="1" applyFont="1" applyFill="1" applyBorder="1" applyAlignment="1">
      <alignment horizontal="center"/>
    </xf>
    <xf numFmtId="166" fontId="12" fillId="4" borderId="23" xfId="0" applyNumberFormat="1" applyFont="1" applyFill="1" applyBorder="1" applyAlignment="1">
      <alignment horizontal="center"/>
    </xf>
    <xf numFmtId="166" fontId="12" fillId="4" borderId="24" xfId="0" applyNumberFormat="1" applyFont="1" applyFill="1" applyBorder="1" applyAlignment="1">
      <alignment horizontal="center"/>
    </xf>
    <xf numFmtId="193" fontId="12" fillId="0" borderId="160" xfId="0" applyNumberFormat="1" applyFont="1" applyBorder="1"/>
    <xf numFmtId="193" fontId="12" fillId="0" borderId="120" xfId="0" applyNumberFormat="1" applyFont="1" applyBorder="1"/>
    <xf numFmtId="193" fontId="12" fillId="0" borderId="121" xfId="0" applyNumberFormat="1" applyFont="1" applyBorder="1"/>
    <xf numFmtId="193" fontId="12" fillId="0" borderId="161" xfId="0" applyNumberFormat="1" applyFont="1" applyBorder="1"/>
    <xf numFmtId="193" fontId="12" fillId="0" borderId="56" xfId="0" applyNumberFormat="1" applyFont="1" applyBorder="1"/>
    <xf numFmtId="193" fontId="12" fillId="0" borderId="57" xfId="0" applyNumberFormat="1" applyFont="1" applyBorder="1"/>
    <xf numFmtId="0" fontId="12" fillId="0" borderId="195" xfId="0" applyFont="1" applyBorder="1"/>
    <xf numFmtId="193" fontId="12" fillId="0" borderId="196" xfId="0" applyNumberFormat="1" applyFont="1" applyBorder="1"/>
    <xf numFmtId="193" fontId="12" fillId="0" borderId="197" xfId="0" applyNumberFormat="1" applyFont="1" applyBorder="1"/>
    <xf numFmtId="193" fontId="12" fillId="0" borderId="198" xfId="0" applyNumberFormat="1" applyFont="1" applyBorder="1"/>
    <xf numFmtId="0" fontId="12" fillId="4" borderId="10" xfId="0" applyFont="1" applyFill="1" applyBorder="1"/>
    <xf numFmtId="166" fontId="12" fillId="4" borderId="11" xfId="0" applyNumberFormat="1" applyFont="1" applyFill="1" applyBorder="1" applyAlignment="1">
      <alignment horizontal="center"/>
    </xf>
    <xf numFmtId="166" fontId="12" fillId="4" borderId="199" xfId="0" applyNumberFormat="1" applyFont="1" applyFill="1" applyBorder="1" applyAlignment="1">
      <alignment horizontal="center"/>
    </xf>
    <xf numFmtId="166" fontId="12" fillId="4" borderId="200" xfId="0" applyNumberFormat="1" applyFont="1" applyFill="1" applyBorder="1" applyAlignment="1">
      <alignment horizontal="center"/>
    </xf>
    <xf numFmtId="193" fontId="12" fillId="0" borderId="119" xfId="1" applyNumberFormat="1" applyFont="1" applyBorder="1"/>
    <xf numFmtId="193" fontId="12" fillId="0" borderId="120" xfId="1" applyNumberFormat="1" applyFont="1" applyBorder="1"/>
    <xf numFmtId="193" fontId="12" fillId="0" borderId="121" xfId="1" applyNumberFormat="1" applyFont="1" applyBorder="1"/>
    <xf numFmtId="193" fontId="12" fillId="0" borderId="152" xfId="1" applyNumberFormat="1" applyFont="1" applyBorder="1"/>
    <xf numFmtId="193" fontId="12" fillId="0" borderId="56" xfId="1" applyNumberFormat="1" applyFont="1" applyBorder="1"/>
    <xf numFmtId="193" fontId="12" fillId="0" borderId="57" xfId="1" applyNumberFormat="1" applyFont="1" applyBorder="1"/>
    <xf numFmtId="193" fontId="12" fillId="0" borderId="122" xfId="1" applyNumberFormat="1" applyFont="1" applyBorder="1"/>
    <xf numFmtId="193" fontId="12" fillId="0" borderId="123" xfId="1" applyNumberFormat="1" applyFont="1" applyBorder="1"/>
    <xf numFmtId="193" fontId="12" fillId="0" borderId="124" xfId="1" applyNumberFormat="1" applyFont="1" applyBorder="1"/>
    <xf numFmtId="193" fontId="17" fillId="34" borderId="15" xfId="1" applyNumberFormat="1" applyFont="1" applyFill="1" applyBorder="1"/>
    <xf numFmtId="193" fontId="12" fillId="0" borderId="119" xfId="1" applyNumberFormat="1" applyFont="1" applyBorder="1" applyAlignment="1">
      <alignment horizontal="right"/>
    </xf>
    <xf numFmtId="193" fontId="12" fillId="0" borderId="120" xfId="1" applyNumberFormat="1" applyFont="1" applyBorder="1" applyAlignment="1">
      <alignment horizontal="right"/>
    </xf>
    <xf numFmtId="193" fontId="12" fillId="0" borderId="121" xfId="1" applyNumberFormat="1" applyFont="1" applyBorder="1" applyAlignment="1">
      <alignment horizontal="right"/>
    </xf>
    <xf numFmtId="193" fontId="12" fillId="0" borderId="152" xfId="1" applyNumberFormat="1" applyFont="1" applyBorder="1" applyAlignment="1">
      <alignment horizontal="right"/>
    </xf>
    <xf numFmtId="193" fontId="12" fillId="0" borderId="56" xfId="1" applyNumberFormat="1" applyFont="1" applyBorder="1" applyAlignment="1">
      <alignment horizontal="right"/>
    </xf>
    <xf numFmtId="193" fontId="12" fillId="0" borderId="57" xfId="1" applyNumberFormat="1" applyFont="1" applyBorder="1" applyAlignment="1">
      <alignment horizontal="right"/>
    </xf>
    <xf numFmtId="193" fontId="12" fillId="0" borderId="122" xfId="1" applyNumberFormat="1" applyFont="1" applyBorder="1" applyAlignment="1">
      <alignment horizontal="right"/>
    </xf>
    <xf numFmtId="193" fontId="12" fillId="0" borderId="123" xfId="1" applyNumberFormat="1" applyFont="1" applyBorder="1" applyAlignment="1">
      <alignment horizontal="right"/>
    </xf>
    <xf numFmtId="193" fontId="12" fillId="0" borderId="124" xfId="1" applyNumberFormat="1" applyFont="1" applyBorder="1" applyAlignment="1">
      <alignment horizontal="right"/>
    </xf>
    <xf numFmtId="193" fontId="17" fillId="34" borderId="15" xfId="1" applyNumberFormat="1" applyFont="1" applyFill="1" applyBorder="1" applyAlignment="1">
      <alignment horizontal="right"/>
    </xf>
    <xf numFmtId="0" fontId="147" fillId="0" borderId="0" xfId="0" applyFont="1"/>
    <xf numFmtId="170" fontId="26" fillId="0" borderId="210" xfId="1" applyNumberFormat="1" applyFont="1" applyBorder="1" applyAlignment="1">
      <alignment horizontal="center"/>
    </xf>
    <xf numFmtId="170" fontId="26" fillId="0" borderId="211" xfId="1" applyNumberFormat="1" applyFont="1" applyBorder="1" applyAlignment="1">
      <alignment horizontal="center"/>
    </xf>
    <xf numFmtId="170" fontId="26" fillId="0" borderId="132" xfId="2" applyNumberFormat="1" applyFont="1" applyBorder="1" applyAlignment="1">
      <alignment horizontal="center"/>
    </xf>
    <xf numFmtId="170" fontId="26" fillId="0" borderId="133" xfId="2" applyNumberFormat="1" applyFont="1" applyBorder="1" applyAlignment="1">
      <alignment horizontal="center"/>
    </xf>
    <xf numFmtId="170" fontId="26" fillId="0" borderId="118" xfId="2" applyNumberFormat="1" applyFont="1" applyBorder="1" applyAlignment="1">
      <alignment horizontal="center"/>
    </xf>
    <xf numFmtId="170" fontId="26" fillId="0" borderId="117" xfId="2" applyNumberFormat="1" applyFont="1" applyBorder="1" applyAlignment="1">
      <alignment horizontal="center"/>
    </xf>
    <xf numFmtId="170" fontId="26" fillId="0" borderId="127" xfId="2" applyNumberFormat="1" applyFont="1" applyBorder="1" applyAlignment="1">
      <alignment horizontal="center"/>
    </xf>
    <xf numFmtId="170" fontId="26" fillId="0" borderId="126" xfId="2" applyNumberFormat="1" applyFont="1" applyBorder="1" applyAlignment="1">
      <alignment horizontal="center"/>
    </xf>
    <xf numFmtId="166" fontId="15" fillId="0" borderId="0" xfId="0" applyNumberFormat="1" applyFont="1" applyFill="1" applyBorder="1" applyAlignment="1">
      <alignment horizontal="center"/>
    </xf>
    <xf numFmtId="0" fontId="143" fillId="0" borderId="51" xfId="0" applyFont="1" applyBorder="1" applyAlignment="1">
      <alignment horizontal="center" vertical="center" wrapText="1"/>
    </xf>
    <xf numFmtId="0" fontId="6" fillId="0" borderId="212" xfId="0" applyFont="1" applyBorder="1" applyAlignment="1">
      <alignment horizontal="center" vertical="center" wrapText="1"/>
    </xf>
    <xf numFmtId="0" fontId="143" fillId="0" borderId="25" xfId="0" applyFont="1" applyFill="1" applyBorder="1" applyAlignment="1">
      <alignment horizontal="center" vertical="center" wrapText="1"/>
    </xf>
    <xf numFmtId="10" fontId="143" fillId="0" borderId="213" xfId="0" quotePrefix="1" applyNumberFormat="1" applyFont="1" applyBorder="1" applyAlignment="1">
      <alignment horizontal="center" vertical="center"/>
    </xf>
    <xf numFmtId="196" fontId="13" fillId="0" borderId="53" xfId="0" applyNumberFormat="1" applyFont="1" applyBorder="1" applyAlignment="1">
      <alignment horizontal="center"/>
    </xf>
    <xf numFmtId="168" fontId="13" fillId="0" borderId="53" xfId="1" applyNumberFormat="1" applyFont="1" applyBorder="1" applyAlignment="1">
      <alignment horizontal="center"/>
    </xf>
    <xf numFmtId="10" fontId="143" fillId="0" borderId="161" xfId="0" quotePrefix="1" applyNumberFormat="1" applyFont="1" applyBorder="1" applyAlignment="1">
      <alignment horizontal="center" vertical="center"/>
    </xf>
    <xf numFmtId="196" fontId="13" fillId="0" borderId="57" xfId="0" applyNumberFormat="1" applyFont="1" applyBorder="1" applyAlignment="1">
      <alignment horizontal="center"/>
    </xf>
    <xf numFmtId="168" fontId="13" fillId="0" borderId="57" xfId="1" applyNumberFormat="1" applyFont="1" applyBorder="1" applyAlignment="1">
      <alignment horizontal="center"/>
    </xf>
    <xf numFmtId="9" fontId="143" fillId="0" borderId="162" xfId="0" quotePrefix="1" applyNumberFormat="1" applyFont="1" applyBorder="1" applyAlignment="1">
      <alignment horizontal="center" vertical="center"/>
    </xf>
    <xf numFmtId="196" fontId="13" fillId="0" borderId="124" xfId="0" applyNumberFormat="1" applyFont="1" applyBorder="1" applyAlignment="1">
      <alignment horizontal="center"/>
    </xf>
    <xf numFmtId="168" fontId="13" fillId="0" borderId="124" xfId="1" applyNumberFormat="1" applyFont="1" applyBorder="1" applyAlignment="1">
      <alignment horizontal="center"/>
    </xf>
    <xf numFmtId="10" fontId="143" fillId="0" borderId="160" xfId="0" quotePrefix="1" applyNumberFormat="1" applyFont="1" applyBorder="1" applyAlignment="1">
      <alignment horizontal="center" vertical="center"/>
    </xf>
    <xf numFmtId="0" fontId="13" fillId="0" borderId="120" xfId="0" applyFont="1" applyBorder="1" applyAlignment="1">
      <alignment horizontal="center" vertical="center"/>
    </xf>
    <xf numFmtId="196" fontId="13" fillId="0" borderId="121" xfId="0" applyNumberFormat="1" applyFont="1" applyBorder="1" applyAlignment="1">
      <alignment horizontal="center"/>
    </xf>
    <xf numFmtId="168" fontId="13" fillId="0" borderId="121" xfId="1" applyNumberFormat="1" applyFont="1" applyBorder="1" applyAlignment="1">
      <alignment horizontal="center"/>
    </xf>
    <xf numFmtId="0" fontId="6" fillId="0" borderId="0" xfId="0" applyFont="1" applyAlignment="1">
      <alignment horizontal="center" vertical="center"/>
    </xf>
    <xf numFmtId="0" fontId="0" fillId="0" borderId="0" xfId="0" applyFont="1"/>
    <xf numFmtId="0" fontId="142" fillId="0" borderId="0" xfId="478" applyAlignment="1">
      <alignment horizontal="left" vertical="center"/>
    </xf>
    <xf numFmtId="0" fontId="13" fillId="3" borderId="105" xfId="0" applyFont="1" applyFill="1" applyBorder="1" applyAlignment="1">
      <alignment horizontal="center" vertical="center" wrapText="1"/>
    </xf>
    <xf numFmtId="0" fontId="13" fillId="3" borderId="10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10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91" xfId="0" applyFont="1" applyFill="1" applyBorder="1" applyAlignment="1">
      <alignment horizontal="center" vertical="center" wrapText="1"/>
    </xf>
    <xf numFmtId="0" fontId="13" fillId="3" borderId="107" xfId="0" applyFont="1" applyFill="1" applyBorder="1" applyAlignment="1">
      <alignment horizontal="center" vertical="center" wrapText="1"/>
    </xf>
    <xf numFmtId="0" fontId="13" fillId="3" borderId="111"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1" fillId="0" borderId="0" xfId="3" applyFont="1" applyAlignment="1">
      <alignment horizontal="left"/>
    </xf>
    <xf numFmtId="0" fontId="114" fillId="0" borderId="0" xfId="0" applyFont="1" applyAlignment="1">
      <alignment horizontal="left" vertical="center"/>
    </xf>
    <xf numFmtId="0" fontId="9" fillId="0" borderId="3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166" fontId="13" fillId="0" borderId="50" xfId="2" applyNumberFormat="1" applyFont="1" applyBorder="1" applyAlignment="1">
      <alignment horizontal="center" vertical="center"/>
    </xf>
    <xf numFmtId="166" fontId="13" fillId="0" borderId="54" xfId="2" applyNumberFormat="1" applyFont="1" applyBorder="1" applyAlignment="1">
      <alignment horizontal="center" vertical="center"/>
    </xf>
    <xf numFmtId="166" fontId="13" fillId="0" borderId="59" xfId="2" applyNumberFormat="1" applyFont="1" applyBorder="1" applyAlignment="1">
      <alignment horizontal="center" vertical="center"/>
    </xf>
    <xf numFmtId="166" fontId="13" fillId="0" borderId="51" xfId="2" applyNumberFormat="1" applyFont="1" applyBorder="1" applyAlignment="1">
      <alignment horizontal="center" vertical="center"/>
    </xf>
    <xf numFmtId="166" fontId="13" fillId="0" borderId="55" xfId="2" applyNumberFormat="1" applyFont="1" applyBorder="1" applyAlignment="1">
      <alignment horizontal="center" vertical="center"/>
    </xf>
    <xf numFmtId="166" fontId="13" fillId="0" borderId="8" xfId="2" applyNumberFormat="1" applyFont="1" applyBorder="1" applyAlignment="1">
      <alignment horizontal="center" vertical="center"/>
    </xf>
    <xf numFmtId="0" fontId="24" fillId="0" borderId="34" xfId="0" applyFont="1" applyFill="1" applyBorder="1" applyAlignment="1">
      <alignment horizontal="center"/>
    </xf>
    <xf numFmtId="0" fontId="24" fillId="0" borderId="40" xfId="0" applyFont="1" applyFill="1" applyBorder="1" applyAlignment="1">
      <alignment horizontal="center"/>
    </xf>
    <xf numFmtId="0" fontId="19" fillId="0" borderId="75"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24" fillId="0" borderId="34" xfId="0" applyFont="1" applyBorder="1" applyAlignment="1">
      <alignment horizontal="center"/>
    </xf>
    <xf numFmtId="0" fontId="24" fillId="0" borderId="40" xfId="0" applyFont="1" applyBorder="1" applyAlignment="1">
      <alignment horizontal="center"/>
    </xf>
    <xf numFmtId="0" fontId="19" fillId="0" borderId="113" xfId="0" applyFont="1" applyBorder="1" applyAlignment="1">
      <alignment horizontal="center" vertical="center" wrapText="1"/>
    </xf>
    <xf numFmtId="0" fontId="19" fillId="0" borderId="116" xfId="0" applyFont="1" applyBorder="1" applyAlignment="1">
      <alignment horizontal="center" vertical="center" wrapText="1"/>
    </xf>
    <xf numFmtId="0" fontId="19" fillId="0" borderId="125"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125" xfId="0" applyFont="1" applyBorder="1" applyAlignment="1">
      <alignment horizontal="center" vertical="center" wrapText="1"/>
    </xf>
    <xf numFmtId="0" fontId="14" fillId="0" borderId="34" xfId="362" applyFont="1" applyBorder="1" applyAlignment="1">
      <alignment horizontal="center"/>
    </xf>
    <xf numFmtId="0" fontId="14" fillId="0" borderId="40" xfId="362" applyFont="1" applyBorder="1" applyAlignment="1">
      <alignment horizontal="center"/>
    </xf>
    <xf numFmtId="0" fontId="12" fillId="0" borderId="14" xfId="362" applyFont="1" applyBorder="1" applyAlignment="1">
      <alignment horizontal="center" vertical="center" wrapText="1"/>
    </xf>
    <xf numFmtId="0" fontId="12" fillId="0" borderId="17" xfId="362" applyFont="1" applyBorder="1" applyAlignment="1">
      <alignment horizontal="center" vertical="center" wrapText="1"/>
    </xf>
    <xf numFmtId="0" fontId="12" fillId="0" borderId="20" xfId="362" applyFont="1" applyBorder="1" applyAlignment="1">
      <alignment horizontal="center" vertical="center" wrapText="1"/>
    </xf>
    <xf numFmtId="0" fontId="12" fillId="0" borderId="113" xfId="0" applyFont="1" applyBorder="1" applyAlignment="1">
      <alignment horizontal="center" vertical="center" wrapText="1"/>
    </xf>
    <xf numFmtId="0" fontId="12" fillId="0" borderId="125" xfId="0" applyFont="1" applyBorder="1" applyAlignment="1">
      <alignment horizontal="center" vertical="center" wrapText="1"/>
    </xf>
    <xf numFmtId="0" fontId="18" fillId="0" borderId="0" xfId="0" applyFont="1" applyAlignment="1">
      <alignment horizontal="left" vertical="center"/>
    </xf>
    <xf numFmtId="0" fontId="27" fillId="0" borderId="138" xfId="0" applyFont="1" applyBorder="1" applyAlignment="1">
      <alignment horizontal="center" vertical="center" wrapText="1"/>
    </xf>
    <xf numFmtId="0" fontId="27" fillId="0" borderId="140" xfId="0" applyFont="1" applyBorder="1" applyAlignment="1">
      <alignment horizontal="center" vertical="center" wrapText="1"/>
    </xf>
    <xf numFmtId="0" fontId="27" fillId="0" borderId="113" xfId="0" applyFont="1" applyBorder="1" applyAlignment="1">
      <alignment horizontal="center" vertical="center" wrapText="1"/>
    </xf>
    <xf numFmtId="0" fontId="27" fillId="0" borderId="116" xfId="0" applyFont="1" applyBorder="1" applyAlignment="1">
      <alignment horizontal="center" vertical="center" wrapText="1"/>
    </xf>
    <xf numFmtId="0" fontId="27" fillId="0" borderId="125" xfId="0" applyFont="1" applyBorder="1" applyAlignment="1">
      <alignment horizontal="center" vertical="center" wrapText="1"/>
    </xf>
    <xf numFmtId="0" fontId="27" fillId="0" borderId="136" xfId="0" applyFont="1" applyBorder="1" applyAlignment="1">
      <alignment horizontal="center" vertical="center" wrapText="1"/>
    </xf>
    <xf numFmtId="0" fontId="121" fillId="0" borderId="172" xfId="0" applyFont="1" applyBorder="1" applyAlignment="1">
      <alignment horizontal="center" vertical="center"/>
    </xf>
    <xf numFmtId="0" fontId="121" fillId="0" borderId="19" xfId="0" applyFont="1" applyBorder="1" applyAlignment="1">
      <alignment horizontal="center" vertical="center"/>
    </xf>
    <xf numFmtId="0" fontId="12" fillId="0" borderId="34" xfId="0" applyFont="1" applyBorder="1" applyAlignment="1">
      <alignment horizontal="center"/>
    </xf>
    <xf numFmtId="0" fontId="12" fillId="0" borderId="40" xfId="0" applyFont="1" applyBorder="1" applyAlignment="1">
      <alignment horizontal="center"/>
    </xf>
    <xf numFmtId="0" fontId="12" fillId="0" borderId="136" xfId="0" applyFont="1" applyBorder="1" applyAlignment="1">
      <alignment horizontal="center" vertical="center" wrapText="1"/>
    </xf>
    <xf numFmtId="0" fontId="12" fillId="0" borderId="138" xfId="0" applyFont="1" applyBorder="1" applyAlignment="1">
      <alignment horizontal="center" vertical="center" wrapText="1"/>
    </xf>
    <xf numFmtId="0" fontId="12" fillId="0" borderId="140" xfId="0" applyFont="1" applyBorder="1" applyAlignment="1">
      <alignment horizontal="center" vertical="center" wrapText="1"/>
    </xf>
    <xf numFmtId="0" fontId="9" fillId="0" borderId="0" xfId="0" applyFont="1" applyAlignment="1">
      <alignment horizontal="left"/>
    </xf>
    <xf numFmtId="0" fontId="121" fillId="0" borderId="34" xfId="0" applyFont="1" applyBorder="1" applyAlignment="1">
      <alignment horizontal="center" vertical="center"/>
    </xf>
    <xf numFmtId="0" fontId="121" fillId="0" borderId="40" xfId="0" applyFont="1" applyBorder="1" applyAlignment="1">
      <alignment horizontal="center" vertical="center"/>
    </xf>
    <xf numFmtId="0" fontId="19" fillId="0" borderId="75"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81" xfId="0" applyFont="1" applyBorder="1" applyAlignment="1">
      <alignment horizontal="center" vertical="center" wrapText="1"/>
    </xf>
    <xf numFmtId="0" fontId="12" fillId="0" borderId="116" xfId="0" applyFont="1" applyBorder="1" applyAlignment="1">
      <alignment horizontal="center" vertical="center" wrapText="1"/>
    </xf>
    <xf numFmtId="0" fontId="14" fillId="0" borderId="158" xfId="0" applyFont="1" applyBorder="1" applyAlignment="1">
      <alignment horizontal="center"/>
    </xf>
    <xf numFmtId="0" fontId="14" fillId="0" borderId="16" xfId="0" applyFont="1" applyBorder="1" applyAlignment="1">
      <alignment horizontal="center"/>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32" fillId="0" borderId="0" xfId="0" applyFont="1" applyAlignment="1">
      <alignment horizontal="left" vertical="center"/>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9" fillId="0" borderId="68" xfId="364" applyFont="1" applyBorder="1" applyAlignment="1">
      <alignment horizontal="center" vertical="center" wrapText="1"/>
    </xf>
    <xf numFmtId="0" fontId="9" fillId="0" borderId="48" xfId="364" applyFont="1" applyBorder="1" applyAlignment="1">
      <alignment horizontal="center" vertical="center" wrapText="1"/>
    </xf>
    <xf numFmtId="0" fontId="12" fillId="3" borderId="14"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158" xfId="0" applyFont="1" applyFill="1" applyBorder="1" applyAlignment="1">
      <alignment horizontal="center"/>
    </xf>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58"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43" fillId="0" borderId="49" xfId="0" applyFont="1" applyBorder="1" applyAlignment="1">
      <alignment horizontal="center" vertical="center"/>
    </xf>
    <xf numFmtId="0" fontId="143" fillId="0" borderId="28" xfId="0" applyFont="1" applyBorder="1" applyAlignment="1">
      <alignment horizontal="center" vertical="center"/>
    </xf>
    <xf numFmtId="0" fontId="143" fillId="0" borderId="31" xfId="0" applyFont="1" applyBorder="1" applyAlignment="1">
      <alignment horizontal="center" vertical="center"/>
    </xf>
    <xf numFmtId="0" fontId="18" fillId="0" borderId="0" xfId="0" applyFont="1" applyAlignment="1">
      <alignment horizontal="left" vertical="center" wrapText="1"/>
    </xf>
    <xf numFmtId="0" fontId="143" fillId="0" borderId="21" xfId="0" applyFont="1" applyBorder="1" applyAlignment="1">
      <alignment horizontal="center" vertical="center"/>
    </xf>
    <xf numFmtId="0" fontId="143" fillId="0" borderId="202" xfId="0" applyFont="1" applyBorder="1" applyAlignment="1">
      <alignment horizontal="center" vertical="center"/>
    </xf>
    <xf numFmtId="0" fontId="143" fillId="0" borderId="207" xfId="0" applyFont="1" applyBorder="1" applyAlignment="1">
      <alignment horizontal="center" vertical="center"/>
    </xf>
    <xf numFmtId="0" fontId="143" fillId="0" borderId="201" xfId="0" applyFont="1" applyBorder="1" applyAlignment="1">
      <alignment horizontal="center" vertical="center" wrapText="1"/>
    </xf>
    <xf numFmtId="0" fontId="143" fillId="0" borderId="24" xfId="0" applyFont="1" applyBorder="1" applyAlignment="1">
      <alignment horizontal="center" vertical="center" wrapText="1"/>
    </xf>
    <xf numFmtId="0" fontId="143" fillId="0" borderId="23" xfId="0" applyFont="1" applyBorder="1" applyAlignment="1">
      <alignment horizontal="center" vertical="center" wrapText="1"/>
    </xf>
    <xf numFmtId="0" fontId="144" fillId="0" borderId="203" xfId="0" applyFont="1" applyBorder="1" applyAlignment="1">
      <alignment horizontal="center" vertical="center" wrapText="1"/>
    </xf>
    <xf numFmtId="0" fontId="144" fillId="0" borderId="54" xfId="0" applyFont="1" applyBorder="1" applyAlignment="1">
      <alignment horizontal="center" vertical="center" wrapText="1"/>
    </xf>
    <xf numFmtId="0" fontId="144" fillId="0" borderId="204" xfId="0" applyFont="1" applyBorder="1" applyAlignment="1">
      <alignment horizontal="center" vertical="center" wrapText="1"/>
    </xf>
    <xf numFmtId="0" fontId="144" fillId="0" borderId="208" xfId="0" applyFont="1" applyBorder="1" applyAlignment="1">
      <alignment horizontal="center" vertical="center" wrapText="1"/>
    </xf>
    <xf numFmtId="0" fontId="145" fillId="0" borderId="205" xfId="0" applyFont="1" applyBorder="1" applyAlignment="1">
      <alignment horizontal="center" vertical="center" wrapText="1"/>
    </xf>
    <xf numFmtId="0" fontId="145" fillId="0" borderId="203" xfId="0" applyFont="1" applyBorder="1" applyAlignment="1">
      <alignment horizontal="center" vertical="center" wrapText="1"/>
    </xf>
    <xf numFmtId="0" fontId="145" fillId="0" borderId="206" xfId="0" applyFont="1" applyBorder="1" applyAlignment="1">
      <alignment horizontal="center" vertical="center" wrapText="1"/>
    </xf>
    <xf numFmtId="0" fontId="145" fillId="0" borderId="209" xfId="0" applyFont="1" applyBorder="1" applyAlignment="1">
      <alignment horizontal="center" vertical="center" wrapText="1"/>
    </xf>
    <xf numFmtId="0" fontId="145" fillId="0" borderId="204" xfId="0" applyFont="1" applyBorder="1" applyAlignment="1">
      <alignment horizontal="center" vertical="center" wrapText="1"/>
    </xf>
    <xf numFmtId="0" fontId="145" fillId="0" borderId="208" xfId="0" applyFont="1" applyBorder="1" applyAlignment="1">
      <alignment horizontal="center" vertical="center" wrapText="1"/>
    </xf>
    <xf numFmtId="0" fontId="143" fillId="0" borderId="6" xfId="0" applyFont="1" applyBorder="1" applyAlignment="1">
      <alignment horizontal="center" vertical="center"/>
    </xf>
    <xf numFmtId="0" fontId="143" fillId="0" borderId="10" xfId="0" applyFont="1" applyBorder="1" applyAlignment="1">
      <alignment horizontal="center" vertical="center"/>
    </xf>
    <xf numFmtId="0" fontId="18" fillId="0" borderId="0" xfId="0" applyFont="1" applyAlignment="1">
      <alignment horizontal="justify" vertical="center"/>
    </xf>
    <xf numFmtId="0" fontId="18" fillId="0" borderId="0" xfId="0" applyFont="1" applyAlignment="1">
      <alignment horizontal="left" wrapText="1"/>
    </xf>
    <xf numFmtId="0" fontId="143" fillId="0" borderId="14" xfId="0" applyFont="1" applyBorder="1" applyAlignment="1">
      <alignment horizontal="center" vertical="center"/>
    </xf>
    <xf numFmtId="0" fontId="143" fillId="0" borderId="17" xfId="0" applyFont="1" applyBorder="1" applyAlignment="1">
      <alignment horizontal="center" vertical="center"/>
    </xf>
    <xf numFmtId="0" fontId="143"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12" fillId="0" borderId="0" xfId="436" applyFont="1" applyFill="1" applyAlignment="1">
      <alignment horizontal="center"/>
    </xf>
  </cellXfs>
  <cellStyles count="483">
    <cellStyle name="_AnnéeCentrée" xfId="366"/>
    <cellStyle name="_DonnéeCentrée" xfId="367"/>
    <cellStyle name="_DonnéeGrasCentrée" xfId="368"/>
    <cellStyle name="_Renvoi" xfId="369"/>
    <cellStyle name="_Source" xfId="370"/>
    <cellStyle name="_TêteLigneCentrée" xfId="371"/>
    <cellStyle name="_TêteLigneGauche" xfId="372"/>
    <cellStyle name="_TêteLigneGaucheDont" xfId="373"/>
    <cellStyle name="_TêteLigneGaucheDontDont" xfId="374"/>
    <cellStyle name="_TêteLigneGaucheRetrait" xfId="375"/>
    <cellStyle name="_TêteLigneGrasCentrée" xfId="376"/>
    <cellStyle name="_TêteLigneGrasGauche" xfId="377"/>
    <cellStyle name="_TêtièreColonne" xfId="378"/>
    <cellStyle name="_TitreTablo" xfId="379"/>
    <cellStyle name="_TitreTablo_2013 11 - Taux normalisés" xfId="380"/>
    <cellStyle name="_TitreTabloGras" xfId="381"/>
    <cellStyle name="_Unité" xfId="382"/>
    <cellStyle name="20 % - Accent1 2" xfId="6"/>
    <cellStyle name="20 % - Accent2 2" xfId="7"/>
    <cellStyle name="20 % - Accent3 2" xfId="8"/>
    <cellStyle name="20 % - Accent4 2" xfId="9"/>
    <cellStyle name="20 % - Accent5 2" xfId="10"/>
    <cellStyle name="20 % - Accent6 2" xfId="11"/>
    <cellStyle name="20% - Accent1" xfId="12"/>
    <cellStyle name="20% - Accent2" xfId="13"/>
    <cellStyle name="20% - Accent3" xfId="14"/>
    <cellStyle name="20% - Accent4" xfId="15"/>
    <cellStyle name="20% - Accent5" xfId="16"/>
    <cellStyle name="20% - Accent6" xfId="17"/>
    <cellStyle name="40 % - Accent1 2" xfId="18"/>
    <cellStyle name="40 % - Accent2 2" xfId="19"/>
    <cellStyle name="40 % - Accent3 2" xfId="20"/>
    <cellStyle name="40 % - Accent4 2" xfId="21"/>
    <cellStyle name="40 % - Accent5 2" xfId="22"/>
    <cellStyle name="40 % - Accent6 2" xfId="23"/>
    <cellStyle name="40% - Accent1" xfId="24"/>
    <cellStyle name="40% - Accent2" xfId="25"/>
    <cellStyle name="40% - Accent3" xfId="26"/>
    <cellStyle name="40% - Accent4" xfId="27"/>
    <cellStyle name="40% - Accent5" xfId="28"/>
    <cellStyle name="40% - Accent6" xfId="29"/>
    <cellStyle name="60 % - Accent1 2" xfId="30"/>
    <cellStyle name="60 % - Accent2 2" xfId="31"/>
    <cellStyle name="60 % - Accent3 2" xfId="32"/>
    <cellStyle name="60 % - Accent4 2" xfId="33"/>
    <cellStyle name="60 % - Accent5 2" xfId="34"/>
    <cellStyle name="60 % - Accent6 2" xfId="35"/>
    <cellStyle name="60% - Accent1" xfId="36"/>
    <cellStyle name="60% - Accent2" xfId="37"/>
    <cellStyle name="60% - Accent3" xfId="38"/>
    <cellStyle name="60% - Accent4" xfId="39"/>
    <cellStyle name="60% - Accent5" xfId="40"/>
    <cellStyle name="60% - Accent6" xfId="41"/>
    <cellStyle name="6eme niveau" xfId="42"/>
    <cellStyle name="a0" xfId="43"/>
    <cellStyle name="Accent1 2" xfId="44"/>
    <cellStyle name="Accent2 2" xfId="45"/>
    <cellStyle name="Accent3 2" xfId="46"/>
    <cellStyle name="Accent4 2" xfId="47"/>
    <cellStyle name="Accent5 2" xfId="48"/>
    <cellStyle name="Accent6 2" xfId="49"/>
    <cellStyle name="ANCLAS,REZONES Y SUS PARTES,DE FUNDICION,DE HIERRO O DE ACERO" xfId="50"/>
    <cellStyle name="annee semestre" xfId="51"/>
    <cellStyle name="annee semestre 2" xfId="440"/>
    <cellStyle name="Arial 8 Souligné" xfId="383"/>
    <cellStyle name="Avertissement 2" xfId="52"/>
    <cellStyle name="Bad" xfId="53"/>
    <cellStyle name="bin" xfId="54"/>
    <cellStyle name="blue" xfId="55"/>
    <cellStyle name="Bon" xfId="384"/>
    <cellStyle name="caché" xfId="56"/>
    <cellStyle name="Calcul 2" xfId="57"/>
    <cellStyle name="Calculation" xfId="58"/>
    <cellStyle name="Calculation 2" xfId="441"/>
    <cellStyle name="Calculation 3" xfId="442"/>
    <cellStyle name="cell" xfId="59"/>
    <cellStyle name="cell 2" xfId="443"/>
    <cellStyle name="cell 3" xfId="444"/>
    <cellStyle name="Cellule liée 2" xfId="60"/>
    <cellStyle name="Check Cell" xfId="61"/>
    <cellStyle name="Col&amp;RowHeadings" xfId="62"/>
    <cellStyle name="ColCodes" xfId="63"/>
    <cellStyle name="Collegamento ipertestuale 2" xfId="64"/>
    <cellStyle name="Collegamento ipertestuale 2 2" xfId="65"/>
    <cellStyle name="ColTitles" xfId="66"/>
    <cellStyle name="column" xfId="67"/>
    <cellStyle name="Comma  [1]" xfId="68"/>
    <cellStyle name="Comma [0]" xfId="69"/>
    <cellStyle name="Comma [0] 2" xfId="479"/>
    <cellStyle name="Comma [1]" xfId="70"/>
    <cellStyle name="Comma 2" xfId="71"/>
    <cellStyle name="Comma 3" xfId="72"/>
    <cellStyle name="Comma(0)" xfId="73"/>
    <cellStyle name="comma(1)" xfId="74"/>
    <cellStyle name="Comma(3)" xfId="75"/>
    <cellStyle name="Comma[0]" xfId="76"/>
    <cellStyle name="Comma[1]" xfId="77"/>
    <cellStyle name="Comma[2]__" xfId="78"/>
    <cellStyle name="Comma[3]" xfId="79"/>
    <cellStyle name="Comma0" xfId="80"/>
    <cellStyle name="Comma0 2" xfId="81"/>
    <cellStyle name="Commentaire 2" xfId="82"/>
    <cellStyle name="Commentaire 3" xfId="83"/>
    <cellStyle name="Commentaire 4" xfId="385"/>
    <cellStyle name="Commentaire 5" xfId="386"/>
    <cellStyle name="Currency [0]" xfId="84"/>
    <cellStyle name="Currency [0] 2" xfId="480"/>
    <cellStyle name="Currency0" xfId="85"/>
    <cellStyle name="Currency0 2" xfId="86"/>
    <cellStyle name="DataEntryCells" xfId="87"/>
    <cellStyle name="Date" xfId="88"/>
    <cellStyle name="Date 2" xfId="89"/>
    <cellStyle name="Dezimal_03-09-03" xfId="90"/>
    <cellStyle name="données" xfId="91"/>
    <cellStyle name="donnéesbord" xfId="92"/>
    <cellStyle name="En-tête 1" xfId="93"/>
    <cellStyle name="En-tête 2" xfId="94"/>
    <cellStyle name="Entrée 2" xfId="95"/>
    <cellStyle name="ErrRpt_DataEntryCells" xfId="96"/>
    <cellStyle name="ErrRpt-DataEntryCells" xfId="97"/>
    <cellStyle name="ErrRpt-DataEntryCells 2" xfId="445"/>
    <cellStyle name="ErrRpt-GreyBackground" xfId="98"/>
    <cellStyle name="Euro" xfId="99"/>
    <cellStyle name="Euro 2" xfId="100"/>
    <cellStyle name="Euro 3" xfId="387"/>
    <cellStyle name="Euro_2013 - Financement public-privé" xfId="101"/>
    <cellStyle name="Explanatory Text" xfId="102"/>
    <cellStyle name="Financier" xfId="103"/>
    <cellStyle name="Financier0" xfId="104"/>
    <cellStyle name="financniO" xfId="105"/>
    <cellStyle name="Fixed" xfId="106"/>
    <cellStyle name="Fixed 2" xfId="107"/>
    <cellStyle name="formula" xfId="108"/>
    <cellStyle name="formula 2" xfId="446"/>
    <cellStyle name="gap" xfId="109"/>
    <cellStyle name="Gd-titre" xfId="110"/>
    <cellStyle name="Good" xfId="111"/>
    <cellStyle name="Grey" xfId="112"/>
    <cellStyle name="GreyBackground" xfId="113"/>
    <cellStyle name="Header1" xfId="114"/>
    <cellStyle name="Header2" xfId="115"/>
    <cellStyle name="Header2 2" xfId="447"/>
    <cellStyle name="Heading" xfId="116"/>
    <cellStyle name="Heading 1" xfId="117"/>
    <cellStyle name="Heading 1 10" xfId="118"/>
    <cellStyle name="Heading 1 10 2" xfId="119"/>
    <cellStyle name="Heading 1 11" xfId="120"/>
    <cellStyle name="Heading 1 11 2" xfId="121"/>
    <cellStyle name="Heading 1 12" xfId="122"/>
    <cellStyle name="Heading 1 12 2" xfId="123"/>
    <cellStyle name="Heading 1 13" xfId="124"/>
    <cellStyle name="Heading 1 13 2" xfId="125"/>
    <cellStyle name="Heading 1 2" xfId="126"/>
    <cellStyle name="Heading 1 2 2" xfId="127"/>
    <cellStyle name="Heading 1 3" xfId="128"/>
    <cellStyle name="Heading 1 3 2" xfId="129"/>
    <cellStyle name="Heading 1 4" xfId="130"/>
    <cellStyle name="Heading 1 4 2" xfId="131"/>
    <cellStyle name="Heading 1 5" xfId="132"/>
    <cellStyle name="Heading 1 5 2" xfId="133"/>
    <cellStyle name="Heading 1 6" xfId="134"/>
    <cellStyle name="Heading 1 6 2" xfId="135"/>
    <cellStyle name="Heading 1 7" xfId="136"/>
    <cellStyle name="Heading 1 7 2" xfId="137"/>
    <cellStyle name="Heading 1 8" xfId="138"/>
    <cellStyle name="Heading 1 8 2" xfId="139"/>
    <cellStyle name="Heading 1 9" xfId="140"/>
    <cellStyle name="Heading 1 9 2" xfId="141"/>
    <cellStyle name="Heading 2" xfId="142"/>
    <cellStyle name="Heading 2 10" xfId="143"/>
    <cellStyle name="Heading 2 10 2" xfId="144"/>
    <cellStyle name="Heading 2 11" xfId="145"/>
    <cellStyle name="Heading 2 11 2" xfId="146"/>
    <cellStyle name="Heading 2 12" xfId="147"/>
    <cellStyle name="Heading 2 12 2" xfId="148"/>
    <cellStyle name="Heading 2 13" xfId="149"/>
    <cellStyle name="Heading 2 13 2" xfId="150"/>
    <cellStyle name="Heading 2 2" xfId="151"/>
    <cellStyle name="Heading 2 2 2" xfId="152"/>
    <cellStyle name="Heading 2 3" xfId="153"/>
    <cellStyle name="Heading 2 3 2" xfId="154"/>
    <cellStyle name="Heading 2 4" xfId="155"/>
    <cellStyle name="Heading 2 4 2" xfId="156"/>
    <cellStyle name="Heading 2 5" xfId="157"/>
    <cellStyle name="Heading 2 5 2" xfId="158"/>
    <cellStyle name="Heading 2 6" xfId="159"/>
    <cellStyle name="Heading 2 6 2" xfId="160"/>
    <cellStyle name="Heading 2 7" xfId="161"/>
    <cellStyle name="Heading 2 7 2" xfId="162"/>
    <cellStyle name="Heading 2 8" xfId="163"/>
    <cellStyle name="Heading 2 8 2" xfId="164"/>
    <cellStyle name="Heading 2 9" xfId="165"/>
    <cellStyle name="Heading 2 9 2" xfId="166"/>
    <cellStyle name="Heading 3" xfId="167"/>
    <cellStyle name="Heading 4" xfId="168"/>
    <cellStyle name="Heading 5" xfId="448"/>
    <cellStyle name="Heading1" xfId="169"/>
    <cellStyle name="Heading2" xfId="170"/>
    <cellStyle name="Hyperlink 2" xfId="171"/>
    <cellStyle name="Hyperlink 3" xfId="172"/>
    <cellStyle name="Hyperlink 4" xfId="173"/>
    <cellStyle name="Hyperlink 5" xfId="174"/>
    <cellStyle name="Hyperlink 6" xfId="175"/>
    <cellStyle name="Hyperlink 7" xfId="176"/>
    <cellStyle name="Input" xfId="177"/>
    <cellStyle name="Input [yellow]" xfId="178"/>
    <cellStyle name="Input [yellow] 2" xfId="449"/>
    <cellStyle name="Input [yellow] 3" xfId="450"/>
    <cellStyle name="Input 2" xfId="451"/>
    <cellStyle name="Input 3" xfId="452"/>
    <cellStyle name="Insatisfaisant 2" xfId="179"/>
    <cellStyle name="ISC" xfId="180"/>
    <cellStyle name="isced" xfId="181"/>
    <cellStyle name="isced 2" xfId="453"/>
    <cellStyle name="ISCED Titles" xfId="182"/>
    <cellStyle name="ith" xfId="388"/>
    <cellStyle name="level1a" xfId="183"/>
    <cellStyle name="level1a 2" xfId="454"/>
    <cellStyle name="level2" xfId="184"/>
    <cellStyle name="level2a" xfId="185"/>
    <cellStyle name="level3" xfId="186"/>
    <cellStyle name="Lien hypertexte" xfId="478" builtinId="8"/>
    <cellStyle name="Lien hypertexte 2" xfId="187"/>
    <cellStyle name="Lien hypertexte 3" xfId="188"/>
    <cellStyle name="Linked Cell" xfId="189"/>
    <cellStyle name="Microsoft Excel found an error in the formula you entered. Do you want to accept the correction proposed below?_x000a__x000a_|_x000a__x000a_• To accept the correction, click Yes._x000a_• To close this message and correct the formula yourself, click No." xfId="190"/>
    <cellStyle name="Migliaia (0)_conti99" xfId="191"/>
    <cellStyle name="Milliers" xfId="1" builtinId="3"/>
    <cellStyle name="Milliers 10" xfId="389"/>
    <cellStyle name="Milliers 11" xfId="390"/>
    <cellStyle name="Milliers 2" xfId="192"/>
    <cellStyle name="Milliers 2 2" xfId="193"/>
    <cellStyle name="Milliers 2 2 2" xfId="391"/>
    <cellStyle name="Milliers 2 3" xfId="194"/>
    <cellStyle name="Milliers 2 3 2" xfId="455"/>
    <cellStyle name="Milliers 3" xfId="195"/>
    <cellStyle name="Milliers 3 2" xfId="196"/>
    <cellStyle name="Milliers 3 2 2" xfId="456"/>
    <cellStyle name="Milliers 4" xfId="197"/>
    <cellStyle name="Milliers 4 2" xfId="392"/>
    <cellStyle name="Milliers 4 3" xfId="457"/>
    <cellStyle name="Milliers 5" xfId="198"/>
    <cellStyle name="Milliers 5 2" xfId="458"/>
    <cellStyle name="Milliers 6" xfId="199"/>
    <cellStyle name="Milliers 6 2" xfId="481"/>
    <cellStyle name="Milliers 7" xfId="200"/>
    <cellStyle name="Milliers 8" xfId="393"/>
    <cellStyle name="Milliers 9" xfId="394"/>
    <cellStyle name="Monétaire0" xfId="201"/>
    <cellStyle name="Motif" xfId="202"/>
    <cellStyle name="Motif 2" xfId="203"/>
    <cellStyle name="n0" xfId="204"/>
    <cellStyle name="Neutral" xfId="205"/>
    <cellStyle name="Neutre 2" xfId="206"/>
    <cellStyle name="Normal" xfId="0" builtinId="0"/>
    <cellStyle name="Normal - Style1" xfId="207"/>
    <cellStyle name="Normal 10" xfId="3"/>
    <cellStyle name="Normal 10 2" xfId="208"/>
    <cellStyle name="Normal 11" xfId="209"/>
    <cellStyle name="Normal 11 2" xfId="210"/>
    <cellStyle name="Normal 12" xfId="211"/>
    <cellStyle name="Normal 13" xfId="212"/>
    <cellStyle name="Normal 14" xfId="213"/>
    <cellStyle name="Normal 15" xfId="214"/>
    <cellStyle name="Normal 15 2" xfId="459"/>
    <cellStyle name="Normal 16" xfId="215"/>
    <cellStyle name="Normal 16 2" xfId="395"/>
    <cellStyle name="Normal 16 3" xfId="460"/>
    <cellStyle name="Normal 17" xfId="216"/>
    <cellStyle name="Normal 17 2" xfId="461"/>
    <cellStyle name="Normal 18" xfId="4"/>
    <cellStyle name="Normal 18 2" xfId="462"/>
    <cellStyle name="Normal 19" xfId="217"/>
    <cellStyle name="Normal 19 2" xfId="218"/>
    <cellStyle name="Normal 2" xfId="219"/>
    <cellStyle name="Normal 2 10" xfId="396"/>
    <cellStyle name="Normal 2 11" xfId="397"/>
    <cellStyle name="Normal 2 12" xfId="435"/>
    <cellStyle name="Normal 2 2" xfId="220"/>
    <cellStyle name="Normal 2 2 2" xfId="221"/>
    <cellStyle name="Normal 2 2 2 2" xfId="463"/>
    <cellStyle name="Normal 2 3" xfId="222"/>
    <cellStyle name="Normal 2 3 2" xfId="223"/>
    <cellStyle name="Normal 2 4" xfId="224"/>
    <cellStyle name="Normal 2 5" xfId="225"/>
    <cellStyle name="Normal 2 6" xfId="226"/>
    <cellStyle name="Normal 2 7" xfId="227"/>
    <cellStyle name="Normal 2 8" xfId="228"/>
    <cellStyle name="Normal 2 9" xfId="229"/>
    <cellStyle name="Normal 2_2013 11 - Taux normalisés" xfId="398"/>
    <cellStyle name="Normal 20" xfId="230"/>
    <cellStyle name="Normal 20 2" xfId="464"/>
    <cellStyle name="Normal 21" xfId="231"/>
    <cellStyle name="Normal 21 2" xfId="399"/>
    <cellStyle name="Normal 21 2 2" xfId="436"/>
    <cellStyle name="Normal 21 3" xfId="439"/>
    <cellStyle name="Normal 22" xfId="232"/>
    <cellStyle name="Normal 23" xfId="233"/>
    <cellStyle name="Normal 24" xfId="234"/>
    <cellStyle name="Normal 24 2" xfId="235"/>
    <cellStyle name="Normal 25" xfId="236"/>
    <cellStyle name="Normal 25 2" xfId="400"/>
    <cellStyle name="Normal 25 3" xfId="362"/>
    <cellStyle name="Normal 26" xfId="401"/>
    <cellStyle name="Normal 26 2" xfId="402"/>
    <cellStyle name="Normal 27" xfId="403"/>
    <cellStyle name="Normal 27 2" xfId="364"/>
    <cellStyle name="Normal 28" xfId="404"/>
    <cellStyle name="Normal 29" xfId="405"/>
    <cellStyle name="Normal 3" xfId="237"/>
    <cellStyle name="Normal 3 2" xfId="238"/>
    <cellStyle name="Normal 3 2 2" xfId="406"/>
    <cellStyle name="Normal 3 3" xfId="239"/>
    <cellStyle name="Normal 3 4" xfId="240"/>
    <cellStyle name="Normal 3 5" xfId="465"/>
    <cellStyle name="Normal 30" xfId="407"/>
    <cellStyle name="Normal 31" xfId="408"/>
    <cellStyle name="Normal 32" xfId="409"/>
    <cellStyle name="Normal 33" xfId="438"/>
    <cellStyle name="Normal 4" xfId="241"/>
    <cellStyle name="Normal 4 2" xfId="242"/>
    <cellStyle name="Normal 4 2 2" xfId="243"/>
    <cellStyle name="Normal 4 3" xfId="244"/>
    <cellStyle name="Normal 4 4" xfId="482"/>
    <cellStyle name="Normal 5" xfId="245"/>
    <cellStyle name="Normal 5 2" xfId="246"/>
    <cellStyle name="Normal 5 3" xfId="247"/>
    <cellStyle name="Normal 6" xfId="248"/>
    <cellStyle name="Normal 6 2" xfId="249"/>
    <cellStyle name="Normal 7" xfId="250"/>
    <cellStyle name="Normal 7 2" xfId="251"/>
    <cellStyle name="Normal 8" xfId="252"/>
    <cellStyle name="Normal 8 2" xfId="253"/>
    <cellStyle name="Normal 9" xfId="254"/>
    <cellStyle name="Normal 9 2" xfId="255"/>
    <cellStyle name="Normal 9 2 2" xfId="256"/>
    <cellStyle name="Normal-blank" xfId="257"/>
    <cellStyle name="Normal-bottom" xfId="258"/>
    <cellStyle name="Normal-center" xfId="259"/>
    <cellStyle name="Normal-droit" xfId="260"/>
    <cellStyle name="Normal-droite" xfId="261"/>
    <cellStyle name="Normale 2" xfId="262"/>
    <cellStyle name="Normale 2 2" xfId="263"/>
    <cellStyle name="Normale 2 3" xfId="264"/>
    <cellStyle name="Normale 3" xfId="265"/>
    <cellStyle name="Normale 4" xfId="266"/>
    <cellStyle name="Normale_GRC" xfId="267"/>
    <cellStyle name="normální_Nove vystupy_DOPOCTENE" xfId="268"/>
    <cellStyle name="Normal-top" xfId="269"/>
    <cellStyle name="Note" xfId="270"/>
    <cellStyle name="Note 2" xfId="271"/>
    <cellStyle name="Note 3" xfId="466"/>
    <cellStyle name="notes" xfId="272"/>
    <cellStyle name="Output" xfId="273"/>
    <cellStyle name="Output 2" xfId="467"/>
    <cellStyle name="Percent [2]" xfId="274"/>
    <cellStyle name="Percent 2" xfId="275"/>
    <cellStyle name="Percent 2 2" xfId="276"/>
    <cellStyle name="Percent 3" xfId="277"/>
    <cellStyle name="Percent 3 2" xfId="278"/>
    <cellStyle name="Percent 4" xfId="279"/>
    <cellStyle name="Percentuale 2" xfId="280"/>
    <cellStyle name="Pourcentage" xfId="2" builtinId="5"/>
    <cellStyle name="Pourcentage 10" xfId="281"/>
    <cellStyle name="Pourcentage 10 2" xfId="365"/>
    <cellStyle name="Pourcentage 11" xfId="410"/>
    <cellStyle name="Pourcentage 11 2" xfId="437"/>
    <cellStyle name="Pourcentage 12" xfId="411"/>
    <cellStyle name="Pourcentage 13" xfId="412"/>
    <cellStyle name="Pourcentage 14" xfId="413"/>
    <cellStyle name="Pourcentage 2" xfId="282"/>
    <cellStyle name="Pourcentage 2 2" xfId="283"/>
    <cellStyle name="Pourcentage 2 2 2" xfId="284"/>
    <cellStyle name="Pourcentage 2 3" xfId="414"/>
    <cellStyle name="Pourcentage 2 4" xfId="415"/>
    <cellStyle name="Pourcentage 3" xfId="285"/>
    <cellStyle name="Pourcentage 3 2" xfId="286"/>
    <cellStyle name="Pourcentage 3 2 2" xfId="416"/>
    <cellStyle name="Pourcentage 3 2 3" xfId="363"/>
    <cellStyle name="Pourcentage 4" xfId="287"/>
    <cellStyle name="Pourcentage 4 2" xfId="288"/>
    <cellStyle name="Pourcentage 5" xfId="289"/>
    <cellStyle name="Pourcentage 6" xfId="290"/>
    <cellStyle name="Pourcentage 6 2" xfId="468"/>
    <cellStyle name="Pourcentage 7" xfId="5"/>
    <cellStyle name="Pourcentage 7 2" xfId="417"/>
    <cellStyle name="Pourcentage 8" xfId="291"/>
    <cellStyle name="Pourcentage 8 2" xfId="469"/>
    <cellStyle name="Pourcentage 9" xfId="292"/>
    <cellStyle name="Pourcentage 9 2" xfId="470"/>
    <cellStyle name="Prozent_SubCatperStud" xfId="293"/>
    <cellStyle name="Remarque" xfId="418"/>
    <cellStyle name="Result" xfId="419"/>
    <cellStyle name="Result2" xfId="420"/>
    <cellStyle name="row" xfId="294"/>
    <cellStyle name="row 2" xfId="471"/>
    <cellStyle name="RowCodes" xfId="295"/>
    <cellStyle name="Row-Col Headings" xfId="296"/>
    <cellStyle name="RowTitles" xfId="297"/>
    <cellStyle name="RowTitles 2" xfId="472"/>
    <cellStyle name="RowTitles1-Detail" xfId="298"/>
    <cellStyle name="RowTitles1-Detail 2" xfId="473"/>
    <cellStyle name="RowTitles-Col2" xfId="299"/>
    <cellStyle name="RowTitles-Col2 2" xfId="474"/>
    <cellStyle name="RowTitles-Detail" xfId="300"/>
    <cellStyle name="RowTitles-Detail 2" xfId="475"/>
    <cellStyle name="Sans nom1" xfId="421"/>
    <cellStyle name="Sans nom2" xfId="422"/>
    <cellStyle name="Satisfaisant 2" xfId="301"/>
    <cellStyle name="semestre" xfId="302"/>
    <cellStyle name="Snorm" xfId="303"/>
    <cellStyle name="socxn" xfId="304"/>
    <cellStyle name="Sortie 2" xfId="305"/>
    <cellStyle name="Ss-titre" xfId="306"/>
    <cellStyle name="Standard_Info" xfId="307"/>
    <cellStyle name="Stub" xfId="308"/>
    <cellStyle name="Stub 2" xfId="476"/>
    <cellStyle name="Style 1" xfId="309"/>
    <cellStyle name="Style 1 2" xfId="423"/>
    <cellStyle name="Style 2" xfId="424"/>
    <cellStyle name="style1" xfId="310"/>
    <cellStyle name="Table dynamique - Catégorie" xfId="425"/>
    <cellStyle name="Table dynamique - Champ" xfId="426"/>
    <cellStyle name="Table dynamique - Coin" xfId="427"/>
    <cellStyle name="Table dynamique - Résultat" xfId="428"/>
    <cellStyle name="Table dynamique - Titre" xfId="429"/>
    <cellStyle name="Table dynamique - Valeur" xfId="430"/>
    <cellStyle name="Table No." xfId="311"/>
    <cellStyle name="Table Title" xfId="312"/>
    <cellStyle name="TableStyleLight1" xfId="313"/>
    <cellStyle name="TableStyleLight1 2" xfId="314"/>
    <cellStyle name="temp" xfId="315"/>
    <cellStyle name="tête chapitre" xfId="316"/>
    <cellStyle name="TEXT" xfId="317"/>
    <cellStyle name="Texte explicatif 2" xfId="318"/>
    <cellStyle name="Texte explicatif 3" xfId="319"/>
    <cellStyle name="Title" xfId="320"/>
    <cellStyle name="title1" xfId="321"/>
    <cellStyle name="Titre 1" xfId="322"/>
    <cellStyle name="Titre 2" xfId="323"/>
    <cellStyle name="Titre 3" xfId="431"/>
    <cellStyle name="Titre 4" xfId="432"/>
    <cellStyle name="Titre " xfId="433"/>
    <cellStyle name="Titre 1 2" xfId="324"/>
    <cellStyle name="Titre 2 2" xfId="325"/>
    <cellStyle name="Titre 3 2" xfId="326"/>
    <cellStyle name="Titre 4 2" xfId="327"/>
    <cellStyle name="Top" xfId="328"/>
    <cellStyle name="Top 2" xfId="477"/>
    <cellStyle name="Total 10" xfId="329"/>
    <cellStyle name="Total 10 2" xfId="330"/>
    <cellStyle name="Total 11" xfId="331"/>
    <cellStyle name="Total 11 2" xfId="332"/>
    <cellStyle name="Total 12" xfId="333"/>
    <cellStyle name="Total 12 2" xfId="334"/>
    <cellStyle name="Total 13" xfId="335"/>
    <cellStyle name="Total 13 2" xfId="336"/>
    <cellStyle name="Total 2" xfId="337"/>
    <cellStyle name="Total 2 2" xfId="338"/>
    <cellStyle name="Total 3" xfId="339"/>
    <cellStyle name="Total 3 2" xfId="340"/>
    <cellStyle name="Total 4" xfId="341"/>
    <cellStyle name="Total 4 2" xfId="342"/>
    <cellStyle name="Total 5" xfId="343"/>
    <cellStyle name="Total 5 2" xfId="344"/>
    <cellStyle name="Total 6" xfId="345"/>
    <cellStyle name="Total 6 2" xfId="346"/>
    <cellStyle name="Total 7" xfId="347"/>
    <cellStyle name="Total 7 2" xfId="348"/>
    <cellStyle name="Total 8" xfId="349"/>
    <cellStyle name="Total 8 2" xfId="350"/>
    <cellStyle name="Total 9" xfId="351"/>
    <cellStyle name="Total 9 2" xfId="352"/>
    <cellStyle name="Totals" xfId="353"/>
    <cellStyle name="Vérification 2" xfId="354"/>
    <cellStyle name="Vérification de cellule" xfId="434"/>
    <cellStyle name="Virgule fixe" xfId="355"/>
    <cellStyle name="Warning Text" xfId="356"/>
    <cellStyle name="Wrapped" xfId="357"/>
    <cellStyle name="Обычный_Лист1" xfId="358"/>
    <cellStyle name="쉼표 [0] 2 2" xfId="359"/>
    <cellStyle name="표준 4" xfId="360"/>
    <cellStyle name="標準_SOCX_JPN97" xfId="3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externalLink" Target="externalLinks/externalLink1.xml"/><Relationship Id="rId63" Type="http://schemas.openxmlformats.org/officeDocument/2006/relationships/externalLink" Target="externalLinks/externalLink17.xml"/><Relationship Id="rId68" Type="http://schemas.openxmlformats.org/officeDocument/2006/relationships/externalLink" Target="externalLinks/externalLink22.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8" Type="http://schemas.openxmlformats.org/officeDocument/2006/relationships/externalLink" Target="externalLinks/externalLink12.xml"/><Relationship Id="rId66" Type="http://schemas.openxmlformats.org/officeDocument/2006/relationships/externalLink" Target="externalLinks/externalLink20.xml"/><Relationship Id="rId5" Type="http://schemas.openxmlformats.org/officeDocument/2006/relationships/worksheet" Target="worksheets/sheet5.xml"/><Relationship Id="rId61" Type="http://schemas.openxmlformats.org/officeDocument/2006/relationships/externalLink" Target="externalLinks/externalLink1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externalLink" Target="externalLinks/externalLink10.xml"/><Relationship Id="rId64" Type="http://schemas.openxmlformats.org/officeDocument/2006/relationships/externalLink" Target="externalLinks/externalLink18.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5.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3.xml"/><Relationship Id="rId67"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8.xml"/><Relationship Id="rId62" Type="http://schemas.openxmlformats.org/officeDocument/2006/relationships/externalLink" Target="externalLinks/externalLink16.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57" Type="http://schemas.openxmlformats.org/officeDocument/2006/relationships/externalLink" Target="externalLinks/externalLink1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60" Type="http://schemas.openxmlformats.org/officeDocument/2006/relationships/externalLink" Target="externalLinks/externalLink14.xml"/><Relationship Id="rId65"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4.xml"/><Relationship Id="rId55" Type="http://schemas.openxmlformats.org/officeDocument/2006/relationships/externalLink" Target="externalLinks/externalLink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5082794106182271"/>
          <c:y val="4.821941231287457E-2"/>
          <c:w val="0.81286842857514097"/>
          <c:h val="0.75171342498443849"/>
        </c:manualLayout>
      </c:layout>
      <c:lineChart>
        <c:grouping val="standard"/>
        <c:varyColors val="0"/>
        <c:ser>
          <c:idx val="0"/>
          <c:order val="0"/>
          <c:tx>
            <c:strRef>
              <c:f>'Fig 1.1'!$B$5</c:f>
              <c:strCache>
                <c:ptCount val="1"/>
                <c:pt idx="0">
                  <c:v>2010</c:v>
                </c:pt>
              </c:strCache>
            </c:strRef>
          </c:tx>
          <c:spPr>
            <a:ln>
              <a:solidFill>
                <a:schemeClr val="accent4">
                  <a:lumMod val="75000"/>
                </a:schemeClr>
              </a:solidFill>
              <a:prstDash val="sysDot"/>
            </a:ln>
          </c:spPr>
          <c:marker>
            <c:symbol val="diamond"/>
            <c:size val="5"/>
            <c:spPr>
              <a:solidFill>
                <a:schemeClr val="accent4">
                  <a:lumMod val="40000"/>
                  <a:lumOff val="60000"/>
                </a:schemeClr>
              </a:solidFill>
              <a:ln>
                <a:solidFill>
                  <a:schemeClr val="accent4">
                    <a:lumMod val="75000"/>
                  </a:schemeClr>
                </a:solidFill>
                <a:prstDash val="sysDot"/>
              </a:ln>
            </c:spPr>
          </c:marker>
          <c:cat>
            <c:strRef>
              <c:f>'Fig 1.1'!$C$4:$N$4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1.1'!$C$5:$N$5</c:f>
              <c:numCache>
                <c:formatCode>0.0%</c:formatCode>
                <c:ptCount val="12"/>
                <c:pt idx="0">
                  <c:v>0.12</c:v>
                </c:pt>
                <c:pt idx="1">
                  <c:v>0.56799999999999995</c:v>
                </c:pt>
                <c:pt idx="2">
                  <c:v>0.81299999999999994</c:v>
                </c:pt>
                <c:pt idx="3">
                  <c:v>0.80700000000000005</c:v>
                </c:pt>
                <c:pt idx="4">
                  <c:v>0.83599999999999997</c:v>
                </c:pt>
                <c:pt idx="5">
                  <c:v>0.84900000000000009</c:v>
                </c:pt>
                <c:pt idx="6">
                  <c:v>0.85599999999999998</c:v>
                </c:pt>
                <c:pt idx="7">
                  <c:v>0.80500000000000005</c:v>
                </c:pt>
                <c:pt idx="8">
                  <c:v>0.60499999999999998</c:v>
                </c:pt>
                <c:pt idx="9">
                  <c:v>0.17499999999999999</c:v>
                </c:pt>
                <c:pt idx="10">
                  <c:v>3.1E-2</c:v>
                </c:pt>
                <c:pt idx="11">
                  <c:v>4.0000000000000001E-3</c:v>
                </c:pt>
              </c:numCache>
            </c:numRef>
          </c:val>
          <c:smooth val="0"/>
          <c:extLst>
            <c:ext xmlns:c16="http://schemas.microsoft.com/office/drawing/2014/chart" uri="{C3380CC4-5D6E-409C-BE32-E72D297353CC}">
              <c16:uniqueId val="{00000000-7134-45AA-8683-798824D0038A}"/>
            </c:ext>
          </c:extLst>
        </c:ser>
        <c:ser>
          <c:idx val="3"/>
          <c:order val="1"/>
          <c:tx>
            <c:strRef>
              <c:f>'Fig 1.1'!$B$6</c:f>
              <c:strCache>
                <c:ptCount val="1"/>
                <c:pt idx="0">
                  <c:v>2020</c:v>
                </c:pt>
              </c:strCache>
            </c:strRef>
          </c:tx>
          <c:spPr>
            <a:ln>
              <a:solidFill>
                <a:schemeClr val="accent4">
                  <a:lumMod val="75000"/>
                </a:schemeClr>
              </a:solidFill>
            </a:ln>
          </c:spPr>
          <c:marker>
            <c:symbol val="none"/>
          </c:marker>
          <c:cat>
            <c:strRef>
              <c:f>'Fig 1.1'!$C$4:$N$4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1.1'!$C$6:$N$6</c:f>
              <c:numCache>
                <c:formatCode>0.0%</c:formatCode>
                <c:ptCount val="12"/>
                <c:pt idx="0">
                  <c:v>0.11105449571346064</c:v>
                </c:pt>
                <c:pt idx="1">
                  <c:v>0.56290477052674059</c:v>
                </c:pt>
                <c:pt idx="2">
                  <c:v>0.80433568900718744</c:v>
                </c:pt>
                <c:pt idx="3">
                  <c:v>0.80639996463781349</c:v>
                </c:pt>
                <c:pt idx="4">
                  <c:v>0.83434791390861962</c:v>
                </c:pt>
                <c:pt idx="5">
                  <c:v>0.8517644361705391</c:v>
                </c:pt>
                <c:pt idx="6">
                  <c:v>0.86817170441256108</c:v>
                </c:pt>
                <c:pt idx="7">
                  <c:v>0.82797424005991016</c:v>
                </c:pt>
                <c:pt idx="8">
                  <c:v>0.72617290883397789</c:v>
                </c:pt>
                <c:pt idx="9">
                  <c:v>0.39512272062674314</c:v>
                </c:pt>
                <c:pt idx="10">
                  <c:v>6.0458468812649893E-2</c:v>
                </c:pt>
                <c:pt idx="11">
                  <c:v>6.7660390913325992E-3</c:v>
                </c:pt>
              </c:numCache>
            </c:numRef>
          </c:val>
          <c:smooth val="0"/>
          <c:extLst>
            <c:ext xmlns:c16="http://schemas.microsoft.com/office/drawing/2014/chart" uri="{C3380CC4-5D6E-409C-BE32-E72D297353CC}">
              <c16:uniqueId val="{00000001-7134-45AA-8683-798824D0038A}"/>
            </c:ext>
          </c:extLst>
        </c:ser>
        <c:ser>
          <c:idx val="2"/>
          <c:order val="2"/>
          <c:tx>
            <c:strRef>
              <c:f>'Fig 1.1'!$B$7</c:f>
              <c:strCache>
                <c:ptCount val="1"/>
                <c:pt idx="0">
                  <c:v>2030</c:v>
                </c:pt>
              </c:strCache>
            </c:strRef>
          </c:tx>
          <c:spPr>
            <a:ln>
              <a:solidFill>
                <a:schemeClr val="accent4">
                  <a:lumMod val="75000"/>
                </a:schemeClr>
              </a:solidFill>
              <a:prstDash val="dash"/>
            </a:ln>
          </c:spPr>
          <c:marker>
            <c:symbol val="circle"/>
            <c:size val="5"/>
            <c:spPr>
              <a:solidFill>
                <a:schemeClr val="bg1">
                  <a:lumMod val="50000"/>
                </a:schemeClr>
              </a:solidFill>
              <a:ln>
                <a:solidFill>
                  <a:schemeClr val="accent4">
                    <a:lumMod val="75000"/>
                  </a:schemeClr>
                </a:solidFill>
              </a:ln>
            </c:spPr>
          </c:marker>
          <c:cat>
            <c:strRef>
              <c:f>'Fig 1.1'!$C$4:$N$4</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1.1'!$C$7:$N$7</c:f>
              <c:numCache>
                <c:formatCode>0.0%</c:formatCode>
                <c:ptCount val="12"/>
                <c:pt idx="0">
                  <c:v>0.11104371357371516</c:v>
                </c:pt>
                <c:pt idx="1">
                  <c:v>0.56290474691307457</c:v>
                </c:pt>
                <c:pt idx="2">
                  <c:v>0.8049069394657693</c:v>
                </c:pt>
                <c:pt idx="3">
                  <c:v>0.8074018398271835</c:v>
                </c:pt>
                <c:pt idx="4">
                  <c:v>0.83658437291293153</c:v>
                </c:pt>
                <c:pt idx="5">
                  <c:v>0.85374620901748699</c:v>
                </c:pt>
                <c:pt idx="6">
                  <c:v>0.87719653937660713</c:v>
                </c:pt>
                <c:pt idx="7">
                  <c:v>0.83862911150001518</c:v>
                </c:pt>
                <c:pt idx="8">
                  <c:v>0.74230977436716006</c:v>
                </c:pt>
                <c:pt idx="9">
                  <c:v>0.48240439218301179</c:v>
                </c:pt>
                <c:pt idx="10">
                  <c:v>7.9935589748311373E-2</c:v>
                </c:pt>
                <c:pt idx="11">
                  <c:v>8.3756309093072703E-3</c:v>
                </c:pt>
              </c:numCache>
            </c:numRef>
          </c:val>
          <c:smooth val="0"/>
          <c:extLst>
            <c:ext xmlns:c16="http://schemas.microsoft.com/office/drawing/2014/chart" uri="{C3380CC4-5D6E-409C-BE32-E72D297353CC}">
              <c16:uniqueId val="{00000002-7134-45AA-8683-798824D0038A}"/>
            </c:ext>
          </c:extLst>
        </c:ser>
        <c:dLbls>
          <c:showLegendKey val="0"/>
          <c:showVal val="0"/>
          <c:showCatName val="0"/>
          <c:showSerName val="0"/>
          <c:showPercent val="0"/>
          <c:showBubbleSize val="0"/>
        </c:dLbls>
        <c:marker val="1"/>
        <c:smooth val="0"/>
        <c:axId val="120358400"/>
        <c:axId val="120377344"/>
      </c:lineChart>
      <c:catAx>
        <c:axId val="120358400"/>
        <c:scaling>
          <c:orientation val="minMax"/>
        </c:scaling>
        <c:delete val="0"/>
        <c:axPos val="b"/>
        <c:title>
          <c:tx>
            <c:rich>
              <a:bodyPr/>
              <a:lstStyle/>
              <a:p>
                <a:pPr>
                  <a:defRPr/>
                </a:pPr>
                <a:r>
                  <a:rPr lang="fr-FR"/>
                  <a:t>ans</a:t>
                </a:r>
              </a:p>
            </c:rich>
          </c:tx>
          <c:layout>
            <c:manualLayout>
              <c:xMode val="edge"/>
              <c:yMode val="edge"/>
              <c:x val="8.1600352855401015E-2"/>
              <c:y val="0.81266649226684839"/>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20377344"/>
        <c:crosses val="autoZero"/>
        <c:auto val="1"/>
        <c:lblAlgn val="ctr"/>
        <c:lblOffset val="100"/>
        <c:tickLblSkip val="1"/>
        <c:noMultiLvlLbl val="0"/>
      </c:catAx>
      <c:valAx>
        <c:axId val="120377344"/>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0358400"/>
        <c:crosses val="autoZero"/>
        <c:crossBetween val="between"/>
      </c:valAx>
    </c:plotArea>
    <c:legend>
      <c:legendPos val="b"/>
      <c:layout>
        <c:manualLayout>
          <c:xMode val="edge"/>
          <c:yMode val="edge"/>
          <c:x val="5.0000108649998931E-2"/>
          <c:y val="0.90561783225372694"/>
          <c:w val="0.86343485079604243"/>
          <c:h val="7.5424336268755207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2.2'!$B$4</c:f>
              <c:strCache>
                <c:ptCount val="1"/>
                <c:pt idx="0">
                  <c:v>Pas de réformes et indexation salaire</c:v>
                </c:pt>
              </c:strCache>
            </c:strRef>
          </c:tx>
          <c:spPr>
            <a:ln>
              <a:solidFill>
                <a:schemeClr val="accent4">
                  <a:lumMod val="75000"/>
                </a:schemeClr>
              </a:solidFill>
            </a:ln>
          </c:spPr>
          <c:marker>
            <c:symbol val="none"/>
          </c:marker>
          <c:cat>
            <c:numRef>
              <c:f>'Fig 2.2'!$C$3:$BS$3</c:f>
              <c:numCache>
                <c:formatCode>General</c:formatCode>
                <c:ptCount val="6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8">
                  <c:v>2024</c:v>
                </c:pt>
                <c:pt idx="39">
                  <c:v>2025</c:v>
                </c:pt>
                <c:pt idx="40">
                  <c:v>2026</c:v>
                </c:pt>
                <c:pt idx="41">
                  <c:v>2027</c:v>
                </c:pt>
                <c:pt idx="42">
                  <c:v>2028</c:v>
                </c:pt>
                <c:pt idx="43">
                  <c:v>2029</c:v>
                </c:pt>
                <c:pt idx="44">
                  <c:v>2030</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pt idx="61">
                  <c:v>2023</c:v>
                </c:pt>
                <c:pt idx="62">
                  <c:v>2024</c:v>
                </c:pt>
                <c:pt idx="63">
                  <c:v>2025</c:v>
                </c:pt>
                <c:pt idx="64">
                  <c:v>2026</c:v>
                </c:pt>
                <c:pt idx="65">
                  <c:v>2027</c:v>
                </c:pt>
                <c:pt idx="66">
                  <c:v>2028</c:v>
                </c:pt>
                <c:pt idx="67">
                  <c:v>2029</c:v>
                </c:pt>
                <c:pt idx="68">
                  <c:v>2030</c:v>
                </c:pt>
              </c:numCache>
            </c:numRef>
          </c:cat>
          <c:val>
            <c:numRef>
              <c:f>'Fig 2.2'!$C$4:$BS$4</c:f>
              <c:numCache>
                <c:formatCode>0.0%</c:formatCode>
                <c:ptCount val="69"/>
                <c:pt idx="0">
                  <c:v>0.15593831699302479</c:v>
                </c:pt>
                <c:pt idx="1">
                  <c:v>0.15802679245826229</c:v>
                </c:pt>
                <c:pt idx="2">
                  <c:v>0.16206334304564271</c:v>
                </c:pt>
                <c:pt idx="3">
                  <c:v>0.16441297654760714</c:v>
                </c:pt>
                <c:pt idx="4">
                  <c:v>0.16689705921295378</c:v>
                </c:pt>
                <c:pt idx="5">
                  <c:v>0.16877357222901779</c:v>
                </c:pt>
                <c:pt idx="6">
                  <c:v>0.17023578545738169</c:v>
                </c:pt>
                <c:pt idx="7">
                  <c:v>0.17175244654228433</c:v>
                </c:pt>
                <c:pt idx="8">
                  <c:v>0.17327460056231264</c:v>
                </c:pt>
                <c:pt idx="9">
                  <c:v>0.17480507672175682</c:v>
                </c:pt>
                <c:pt idx="10">
                  <c:v>0.17620089563772939</c:v>
                </c:pt>
                <c:pt idx="11">
                  <c:v>0.17745163157810245</c:v>
                </c:pt>
                <c:pt idx="12">
                  <c:v>0.17846384808305318</c:v>
                </c:pt>
                <c:pt idx="13">
                  <c:v>0.17939463663194696</c:v>
                </c:pt>
                <c:pt idx="14">
                  <c:v>0.18016367581053419</c:v>
                </c:pt>
                <c:pt idx="15">
                  <c:v>0.18106520029369633</c:v>
                </c:pt>
                <c:pt idx="16">
                  <c:v>0.18212450099632407</c:v>
                </c:pt>
                <c:pt idx="17">
                  <c:v>0.18342994554272476</c:v>
                </c:pt>
                <c:pt idx="18">
                  <c:v>0.1847966325282723</c:v>
                </c:pt>
                <c:pt idx="19">
                  <c:v>0.18625918455146401</c:v>
                </c:pt>
                <c:pt idx="20">
                  <c:v>0.18780443125628676</c:v>
                </c:pt>
                <c:pt idx="24">
                  <c:v>0.15601179271609744</c:v>
                </c:pt>
                <c:pt idx="25">
                  <c:v>0.15809688948594602</c:v>
                </c:pt>
                <c:pt idx="26">
                  <c:v>0.16211733773887468</c:v>
                </c:pt>
                <c:pt idx="27">
                  <c:v>0.16445232875933452</c:v>
                </c:pt>
                <c:pt idx="28">
                  <c:v>0.16692501194878417</c:v>
                </c:pt>
                <c:pt idx="29">
                  <c:v>0.16879900039071222</c:v>
                </c:pt>
                <c:pt idx="30">
                  <c:v>0.17030989570780625</c:v>
                </c:pt>
                <c:pt idx="31">
                  <c:v>0.17195871951923833</c:v>
                </c:pt>
                <c:pt idx="32">
                  <c:v>0.17370372882692675</c:v>
                </c:pt>
                <c:pt idx="33">
                  <c:v>0.17556296444873259</c:v>
                </c:pt>
                <c:pt idx="34">
                  <c:v>0.17737038301303457</c:v>
                </c:pt>
                <c:pt idx="35">
                  <c:v>0.17909270972716052</c:v>
                </c:pt>
                <c:pt idx="36">
                  <c:v>0.18059891666406153</c:v>
                </c:pt>
                <c:pt idx="37">
                  <c:v>0.1820735649987946</c:v>
                </c:pt>
                <c:pt idx="38">
                  <c:v>0.1834556369059229</c:v>
                </c:pt>
                <c:pt idx="39">
                  <c:v>0.18507364922752745</c:v>
                </c:pt>
                <c:pt idx="40">
                  <c:v>0.18675708943812258</c:v>
                </c:pt>
                <c:pt idx="41">
                  <c:v>0.18863817821680004</c:v>
                </c:pt>
                <c:pt idx="42">
                  <c:v>0.1904947940670495</c:v>
                </c:pt>
                <c:pt idx="43">
                  <c:v>0.19228299362086551</c:v>
                </c:pt>
                <c:pt idx="44">
                  <c:v>0.19394176833505047</c:v>
                </c:pt>
                <c:pt idx="48">
                  <c:v>0.15601179271609744</c:v>
                </c:pt>
                <c:pt idx="49">
                  <c:v>0.15809688948594602</c:v>
                </c:pt>
                <c:pt idx="50">
                  <c:v>0.16211733773887468</c:v>
                </c:pt>
                <c:pt idx="51">
                  <c:v>0.16445232875933452</c:v>
                </c:pt>
                <c:pt idx="52">
                  <c:v>0.16692503030482375</c:v>
                </c:pt>
                <c:pt idx="53">
                  <c:v>0.16879910603178455</c:v>
                </c:pt>
                <c:pt idx="54">
                  <c:v>0.17031419956702329</c:v>
                </c:pt>
                <c:pt idx="55">
                  <c:v>0.17197555408339035</c:v>
                </c:pt>
                <c:pt idx="56">
                  <c:v>0.17374562769601568</c:v>
                </c:pt>
                <c:pt idx="57">
                  <c:v>0.17564676005432217</c:v>
                </c:pt>
                <c:pt idx="58">
                  <c:v>0.17751721605198681</c:v>
                </c:pt>
                <c:pt idx="59">
                  <c:v>0.17932312525131011</c:v>
                </c:pt>
                <c:pt idx="60">
                  <c:v>0.18092714222520515</c:v>
                </c:pt>
                <c:pt idx="61">
                  <c:v>0.18250922960032512</c:v>
                </c:pt>
                <c:pt idx="62">
                  <c:v>0.18400602564022733</c:v>
                </c:pt>
                <c:pt idx="63">
                  <c:v>0.18574129700776085</c:v>
                </c:pt>
                <c:pt idx="64">
                  <c:v>0.18754030414901385</c:v>
                </c:pt>
                <c:pt idx="65">
                  <c:v>0.18953771892901694</c:v>
                </c:pt>
                <c:pt idx="66">
                  <c:v>0.19151166094323974</c:v>
                </c:pt>
                <c:pt idx="67">
                  <c:v>0.19341636104403165</c:v>
                </c:pt>
                <c:pt idx="68">
                  <c:v>0.19519124089323184</c:v>
                </c:pt>
              </c:numCache>
            </c:numRef>
          </c:val>
          <c:smooth val="0"/>
          <c:extLst>
            <c:ext xmlns:c16="http://schemas.microsoft.com/office/drawing/2014/chart" uri="{C3380CC4-5D6E-409C-BE32-E72D297353CC}">
              <c16:uniqueId val="{00000000-8D4C-434D-A35C-342985E680EA}"/>
            </c:ext>
          </c:extLst>
        </c:ser>
        <c:ser>
          <c:idx val="1"/>
          <c:order val="1"/>
          <c:tx>
            <c:strRef>
              <c:f>'Fig 2.2'!$B$5</c:f>
              <c:strCache>
                <c:ptCount val="1"/>
                <c:pt idx="0">
                  <c:v>Pas de réformes et indexation sur les prix</c:v>
                </c:pt>
              </c:strCache>
            </c:strRef>
          </c:tx>
          <c:spPr>
            <a:ln>
              <a:solidFill>
                <a:srgbClr val="A85400"/>
              </a:solidFill>
            </a:ln>
          </c:spPr>
          <c:marker>
            <c:symbol val="none"/>
          </c:marker>
          <c:cat>
            <c:numRef>
              <c:f>'Fig 2.2'!$C$3:$BS$3</c:f>
              <c:numCache>
                <c:formatCode>General</c:formatCode>
                <c:ptCount val="6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8">
                  <c:v>2024</c:v>
                </c:pt>
                <c:pt idx="39">
                  <c:v>2025</c:v>
                </c:pt>
                <c:pt idx="40">
                  <c:v>2026</c:v>
                </c:pt>
                <c:pt idx="41">
                  <c:v>2027</c:v>
                </c:pt>
                <c:pt idx="42">
                  <c:v>2028</c:v>
                </c:pt>
                <c:pt idx="43">
                  <c:v>2029</c:v>
                </c:pt>
                <c:pt idx="44">
                  <c:v>2030</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pt idx="61">
                  <c:v>2023</c:v>
                </c:pt>
                <c:pt idx="62">
                  <c:v>2024</c:v>
                </c:pt>
                <c:pt idx="63">
                  <c:v>2025</c:v>
                </c:pt>
                <c:pt idx="64">
                  <c:v>2026</c:v>
                </c:pt>
                <c:pt idx="65">
                  <c:v>2027</c:v>
                </c:pt>
                <c:pt idx="66">
                  <c:v>2028</c:v>
                </c:pt>
                <c:pt idx="67">
                  <c:v>2029</c:v>
                </c:pt>
                <c:pt idx="68">
                  <c:v>2030</c:v>
                </c:pt>
              </c:numCache>
            </c:numRef>
          </c:cat>
          <c:val>
            <c:numRef>
              <c:f>'Fig 2.2'!$C$5:$BS$5</c:f>
              <c:numCache>
                <c:formatCode>0.0%</c:formatCode>
                <c:ptCount val="69"/>
                <c:pt idx="0">
                  <c:v>0.14448083901779957</c:v>
                </c:pt>
                <c:pt idx="1">
                  <c:v>0.14653481297706542</c:v>
                </c:pt>
                <c:pt idx="2">
                  <c:v>0.1504882083317812</c:v>
                </c:pt>
                <c:pt idx="3">
                  <c:v>0.15245149020421969</c:v>
                </c:pt>
                <c:pt idx="4">
                  <c:v>0.15456902488140073</c:v>
                </c:pt>
                <c:pt idx="5">
                  <c:v>0.15595712875687451</c:v>
                </c:pt>
                <c:pt idx="6">
                  <c:v>0.15668989852717372</c:v>
                </c:pt>
                <c:pt idx="7">
                  <c:v>0.15734781496131467</c:v>
                </c:pt>
                <c:pt idx="8">
                  <c:v>0.15786536758162126</c:v>
                </c:pt>
                <c:pt idx="9">
                  <c:v>0.15820751701351982</c:v>
                </c:pt>
                <c:pt idx="10">
                  <c:v>0.15822690769533279</c:v>
                </c:pt>
                <c:pt idx="11">
                  <c:v>0.15804802573225235</c:v>
                </c:pt>
                <c:pt idx="12">
                  <c:v>0.15759595711662161</c:v>
                </c:pt>
                <c:pt idx="13">
                  <c:v>0.15702166635979736</c:v>
                </c:pt>
                <c:pt idx="14">
                  <c:v>0.15625262982982194</c:v>
                </c:pt>
                <c:pt idx="15">
                  <c:v>0.15559125130408596</c:v>
                </c:pt>
                <c:pt idx="16">
                  <c:v>0.15503886588657495</c:v>
                </c:pt>
                <c:pt idx="17">
                  <c:v>0.15468272710975772</c:v>
                </c:pt>
                <c:pt idx="18">
                  <c:v>0.15437996760070122</c:v>
                </c:pt>
                <c:pt idx="19">
                  <c:v>0.15418849136185386</c:v>
                </c:pt>
                <c:pt idx="20">
                  <c:v>0.1541045059269556</c:v>
                </c:pt>
                <c:pt idx="24">
                  <c:v>0.14455702765038236</c:v>
                </c:pt>
                <c:pt idx="25">
                  <c:v>0.14660722716801566</c:v>
                </c:pt>
                <c:pt idx="26">
                  <c:v>0.15054374283785596</c:v>
                </c:pt>
                <c:pt idx="27">
                  <c:v>0.15249168318034548</c:v>
                </c:pt>
                <c:pt idx="28">
                  <c:v>0.15459769221646086</c:v>
                </c:pt>
                <c:pt idx="29">
                  <c:v>0.15598227356332983</c:v>
                </c:pt>
                <c:pt idx="30">
                  <c:v>0.15674723131222043</c:v>
                </c:pt>
                <c:pt idx="31">
                  <c:v>0.15750802545931625</c:v>
                </c:pt>
                <c:pt idx="32">
                  <c:v>0.15821121755689688</c:v>
                </c:pt>
                <c:pt idx="33">
                  <c:v>0.15889362854114292</c:v>
                </c:pt>
                <c:pt idx="34">
                  <c:v>0.15939249303906977</c:v>
                </c:pt>
                <c:pt idx="35">
                  <c:v>0.15980394913381959</c:v>
                </c:pt>
                <c:pt idx="36">
                  <c:v>0.16003344096697988</c:v>
                </c:pt>
                <c:pt idx="37">
                  <c:v>0.16026687604266318</c:v>
                </c:pt>
                <c:pt idx="38">
                  <c:v>0.16040672857544352</c:v>
                </c:pt>
                <c:pt idx="39">
                  <c:v>0.16077893729984091</c:v>
                </c:pt>
                <c:pt idx="40">
                  <c:v>0.16123612568107787</c:v>
                </c:pt>
                <c:pt idx="41">
                  <c:v>0.16188107643296931</c:v>
                </c:pt>
                <c:pt idx="42">
                  <c:v>0.16251401387469169</c:v>
                </c:pt>
                <c:pt idx="43">
                  <c:v>0.16310584428425673</c:v>
                </c:pt>
                <c:pt idx="44">
                  <c:v>0.16360899876006915</c:v>
                </c:pt>
                <c:pt idx="48">
                  <c:v>0.14455702765038236</c:v>
                </c:pt>
                <c:pt idx="49">
                  <c:v>0.14660722716801566</c:v>
                </c:pt>
                <c:pt idx="50">
                  <c:v>0.15054374283785596</c:v>
                </c:pt>
                <c:pt idx="51">
                  <c:v>0.15249168318034548</c:v>
                </c:pt>
                <c:pt idx="52">
                  <c:v>0.15459770596223418</c:v>
                </c:pt>
                <c:pt idx="53">
                  <c:v>0.15598235538697924</c:v>
                </c:pt>
                <c:pt idx="54">
                  <c:v>0.15676394932297799</c:v>
                </c:pt>
                <c:pt idx="55">
                  <c:v>0.15757464207511532</c:v>
                </c:pt>
                <c:pt idx="56">
                  <c:v>0.15837754838690191</c:v>
                </c:pt>
                <c:pt idx="57">
                  <c:v>0.15922650177700953</c:v>
                </c:pt>
                <c:pt idx="58">
                  <c:v>0.15997651746776689</c:v>
                </c:pt>
                <c:pt idx="59">
                  <c:v>0.16071581503782767</c:v>
                </c:pt>
                <c:pt idx="60">
                  <c:v>0.16132987893815115</c:v>
                </c:pt>
                <c:pt idx="61">
                  <c:v>0.16198725994613569</c:v>
                </c:pt>
                <c:pt idx="62">
                  <c:v>0.1625754094889868</c:v>
                </c:pt>
                <c:pt idx="63">
                  <c:v>0.16340052705387123</c:v>
                </c:pt>
                <c:pt idx="64">
                  <c:v>0.16430488297058646</c:v>
                </c:pt>
                <c:pt idx="65">
                  <c:v>0.1653950207241543</c:v>
                </c:pt>
                <c:pt idx="66">
                  <c:v>0.16646989661721279</c:v>
                </c:pt>
                <c:pt idx="67">
                  <c:v>0.16749729586785822</c:v>
                </c:pt>
                <c:pt idx="68">
                  <c:v>0.16842794786809268</c:v>
                </c:pt>
              </c:numCache>
            </c:numRef>
          </c:val>
          <c:smooth val="0"/>
          <c:extLst>
            <c:ext xmlns:c16="http://schemas.microsoft.com/office/drawing/2014/chart" uri="{C3380CC4-5D6E-409C-BE32-E72D297353CC}">
              <c16:uniqueId val="{00000001-8D4C-434D-A35C-342985E680EA}"/>
            </c:ext>
          </c:extLst>
        </c:ser>
        <c:ser>
          <c:idx val="2"/>
          <c:order val="2"/>
          <c:tx>
            <c:strRef>
              <c:f>'Fig 2.2'!$B$6</c:f>
              <c:strCache>
                <c:ptCount val="1"/>
                <c:pt idx="0">
                  <c:v>Réformes et indexation sur les prix</c:v>
                </c:pt>
              </c:strCache>
            </c:strRef>
          </c:tx>
          <c:spPr>
            <a:ln>
              <a:solidFill>
                <a:srgbClr val="666633"/>
              </a:solidFill>
            </a:ln>
          </c:spPr>
          <c:marker>
            <c:symbol val="none"/>
          </c:marker>
          <c:cat>
            <c:numRef>
              <c:f>'Fig 2.2'!$C$3:$BS$3</c:f>
              <c:numCache>
                <c:formatCode>General</c:formatCode>
                <c:ptCount val="6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pt idx="37">
                  <c:v>2023</c:v>
                </c:pt>
                <c:pt idx="38">
                  <c:v>2024</c:v>
                </c:pt>
                <c:pt idx="39">
                  <c:v>2025</c:v>
                </c:pt>
                <c:pt idx="40">
                  <c:v>2026</c:v>
                </c:pt>
                <c:pt idx="41">
                  <c:v>2027</c:v>
                </c:pt>
                <c:pt idx="42">
                  <c:v>2028</c:v>
                </c:pt>
                <c:pt idx="43">
                  <c:v>2029</c:v>
                </c:pt>
                <c:pt idx="44">
                  <c:v>2030</c:v>
                </c:pt>
                <c:pt idx="48">
                  <c:v>2010</c:v>
                </c:pt>
                <c:pt idx="49">
                  <c:v>2011</c:v>
                </c:pt>
                <c:pt idx="50">
                  <c:v>2012</c:v>
                </c:pt>
                <c:pt idx="51">
                  <c:v>2013</c:v>
                </c:pt>
                <c:pt idx="52">
                  <c:v>2014</c:v>
                </c:pt>
                <c:pt idx="53">
                  <c:v>2015</c:v>
                </c:pt>
                <c:pt idx="54">
                  <c:v>2016</c:v>
                </c:pt>
                <c:pt idx="55">
                  <c:v>2017</c:v>
                </c:pt>
                <c:pt idx="56">
                  <c:v>2018</c:v>
                </c:pt>
                <c:pt idx="57">
                  <c:v>2019</c:v>
                </c:pt>
                <c:pt idx="58">
                  <c:v>2020</c:v>
                </c:pt>
                <c:pt idx="59">
                  <c:v>2021</c:v>
                </c:pt>
                <c:pt idx="60">
                  <c:v>2022</c:v>
                </c:pt>
                <c:pt idx="61">
                  <c:v>2023</c:v>
                </c:pt>
                <c:pt idx="62">
                  <c:v>2024</c:v>
                </c:pt>
                <c:pt idx="63">
                  <c:v>2025</c:v>
                </c:pt>
                <c:pt idx="64">
                  <c:v>2026</c:v>
                </c:pt>
                <c:pt idx="65">
                  <c:v>2027</c:v>
                </c:pt>
                <c:pt idx="66">
                  <c:v>2028</c:v>
                </c:pt>
                <c:pt idx="67">
                  <c:v>2029</c:v>
                </c:pt>
                <c:pt idx="68">
                  <c:v>2030</c:v>
                </c:pt>
              </c:numCache>
            </c:numRef>
          </c:cat>
          <c:val>
            <c:numRef>
              <c:f>'Fig 2.2'!$C$6:$BS$6</c:f>
              <c:numCache>
                <c:formatCode>0.0%</c:formatCode>
                <c:ptCount val="69"/>
                <c:pt idx="0">
                  <c:v>0.13610468159156566</c:v>
                </c:pt>
                <c:pt idx="1">
                  <c:v>0.13727599373086677</c:v>
                </c:pt>
                <c:pt idx="2">
                  <c:v>0.13974567838670329</c:v>
                </c:pt>
                <c:pt idx="3">
                  <c:v>0.13986421669963689</c:v>
                </c:pt>
                <c:pt idx="4">
                  <c:v>0.14000223939376016</c:v>
                </c:pt>
                <c:pt idx="5">
                  <c:v>0.13955163713840407</c:v>
                </c:pt>
                <c:pt idx="6">
                  <c:v>0.13861081710527839</c:v>
                </c:pt>
                <c:pt idx="7">
                  <c:v>0.13768080608133865</c:v>
                </c:pt>
                <c:pt idx="8">
                  <c:v>0.13685192342459607</c:v>
                </c:pt>
                <c:pt idx="9">
                  <c:v>0.13605270708927303</c:v>
                </c:pt>
                <c:pt idx="10">
                  <c:v>0.13528930552312202</c:v>
                </c:pt>
                <c:pt idx="11">
                  <c:v>0.13459939726845122</c:v>
                </c:pt>
                <c:pt idx="12">
                  <c:v>0.13398980353897871</c:v>
                </c:pt>
                <c:pt idx="13">
                  <c:v>0.13351385804855748</c:v>
                </c:pt>
                <c:pt idx="14">
                  <c:v>0.13294121372310022</c:v>
                </c:pt>
                <c:pt idx="15">
                  <c:v>0.1322934690045095</c:v>
                </c:pt>
                <c:pt idx="16">
                  <c:v>0.13147871327672672</c:v>
                </c:pt>
                <c:pt idx="17">
                  <c:v>0.1306477122744929</c:v>
                </c:pt>
                <c:pt idx="18">
                  <c:v>0.12970224284999426</c:v>
                </c:pt>
                <c:pt idx="19">
                  <c:v>0.12885771539463367</c:v>
                </c:pt>
                <c:pt idx="20">
                  <c:v>0.12822455982011732</c:v>
                </c:pt>
                <c:pt idx="24">
                  <c:v>0.13613838268369449</c:v>
                </c:pt>
                <c:pt idx="25">
                  <c:v>0.13731854345347863</c:v>
                </c:pt>
                <c:pt idx="26">
                  <c:v>0.13980518837970171</c:v>
                </c:pt>
                <c:pt idx="27">
                  <c:v>0.13992271953668442</c:v>
                </c:pt>
                <c:pt idx="28">
                  <c:v>0.14005275141261847</c:v>
                </c:pt>
                <c:pt idx="29">
                  <c:v>0.13958917114272124</c:v>
                </c:pt>
                <c:pt idx="30">
                  <c:v>0.13865000053493079</c:v>
                </c:pt>
                <c:pt idx="31">
                  <c:v>0.13775432238230259</c:v>
                </c:pt>
                <c:pt idx="32">
                  <c:v>0.13703230836843033</c:v>
                </c:pt>
                <c:pt idx="33">
                  <c:v>0.1365005985856873</c:v>
                </c:pt>
                <c:pt idx="34">
                  <c:v>0.13610396246917872</c:v>
                </c:pt>
                <c:pt idx="35">
                  <c:v>0.13584866594030315</c:v>
                </c:pt>
                <c:pt idx="36">
                  <c:v>0.1358380545003933</c:v>
                </c:pt>
                <c:pt idx="37">
                  <c:v>0.13609806938826874</c:v>
                </c:pt>
                <c:pt idx="38">
                  <c:v>0.1362805503404298</c:v>
                </c:pt>
                <c:pt idx="39">
                  <c:v>0.13648989900850475</c:v>
                </c:pt>
                <c:pt idx="40">
                  <c:v>0.13661164494134467</c:v>
                </c:pt>
                <c:pt idx="41">
                  <c:v>0.13663962212159639</c:v>
                </c:pt>
                <c:pt idx="42">
                  <c:v>0.13645984798607663</c:v>
                </c:pt>
                <c:pt idx="43">
                  <c:v>0.13634806543558156</c:v>
                </c:pt>
                <c:pt idx="44">
                  <c:v>0.1363275499938012</c:v>
                </c:pt>
                <c:pt idx="48">
                  <c:v>0.13613838268369449</c:v>
                </c:pt>
                <c:pt idx="49">
                  <c:v>0.13731854345347863</c:v>
                </c:pt>
                <c:pt idx="50">
                  <c:v>0.13980518837970171</c:v>
                </c:pt>
                <c:pt idx="51">
                  <c:v>0.13992271953668442</c:v>
                </c:pt>
                <c:pt idx="52">
                  <c:v>0.14005275141261847</c:v>
                </c:pt>
                <c:pt idx="53">
                  <c:v>0.13958920839830183</c:v>
                </c:pt>
                <c:pt idx="54">
                  <c:v>0.13866448143505064</c:v>
                </c:pt>
                <c:pt idx="55">
                  <c:v>0.1378116734435767</c:v>
                </c:pt>
                <c:pt idx="56">
                  <c:v>0.13717479712314593</c:v>
                </c:pt>
                <c:pt idx="57">
                  <c:v>0.13678471879155502</c:v>
                </c:pt>
                <c:pt idx="58">
                  <c:v>0.13660068038242296</c:v>
                </c:pt>
                <c:pt idx="59">
                  <c:v>0.13662079176634673</c:v>
                </c:pt>
                <c:pt idx="60">
                  <c:v>0.13693447199172032</c:v>
                </c:pt>
                <c:pt idx="61">
                  <c:v>0.13755356551728645</c:v>
                </c:pt>
                <c:pt idx="62">
                  <c:v>0.13811310060707618</c:v>
                </c:pt>
                <c:pt idx="63">
                  <c:v>0.1387027676473776</c:v>
                </c:pt>
                <c:pt idx="64">
                  <c:v>0.1392023860842142</c:v>
                </c:pt>
                <c:pt idx="65">
                  <c:v>0.13960611828889466</c:v>
                </c:pt>
                <c:pt idx="66">
                  <c:v>0.13979437701649425</c:v>
                </c:pt>
                <c:pt idx="67">
                  <c:v>0.14005070035978379</c:v>
                </c:pt>
                <c:pt idx="68">
                  <c:v>0.14038599629424608</c:v>
                </c:pt>
              </c:numCache>
            </c:numRef>
          </c:val>
          <c:smooth val="0"/>
          <c:extLst>
            <c:ext xmlns:c16="http://schemas.microsoft.com/office/drawing/2014/chart" uri="{C3380CC4-5D6E-409C-BE32-E72D297353CC}">
              <c16:uniqueId val="{00000002-8D4C-434D-A35C-342985E680EA}"/>
            </c:ext>
          </c:extLst>
        </c:ser>
        <c:dLbls>
          <c:showLegendKey val="0"/>
          <c:showVal val="0"/>
          <c:showCatName val="0"/>
          <c:showSerName val="0"/>
          <c:showPercent val="0"/>
          <c:showBubbleSize val="0"/>
        </c:dLbls>
        <c:smooth val="0"/>
        <c:axId val="123853440"/>
        <c:axId val="123626624"/>
      </c:lineChart>
      <c:catAx>
        <c:axId val="123853440"/>
        <c:scaling>
          <c:orientation val="minMax"/>
        </c:scaling>
        <c:delete val="0"/>
        <c:axPos val="b"/>
        <c:numFmt formatCode="General" sourceLinked="1"/>
        <c:majorTickMark val="out"/>
        <c:minorTickMark val="none"/>
        <c:tickLblPos val="nextTo"/>
        <c:txPr>
          <a:bodyPr/>
          <a:lstStyle/>
          <a:p>
            <a:pPr>
              <a:defRPr sz="800" b="0"/>
            </a:pPr>
            <a:endParaRPr lang="fr-FR"/>
          </a:p>
        </c:txPr>
        <c:crossAx val="123626624"/>
        <c:crosses val="autoZero"/>
        <c:auto val="1"/>
        <c:lblAlgn val="ctr"/>
        <c:lblOffset val="100"/>
        <c:tickLblSkip val="4"/>
        <c:noMultiLvlLbl val="0"/>
      </c:catAx>
      <c:valAx>
        <c:axId val="123626624"/>
        <c:scaling>
          <c:orientation val="minMax"/>
          <c:min val="0.1"/>
        </c:scaling>
        <c:delete val="0"/>
        <c:axPos val="l"/>
        <c:majorGridlines/>
        <c:numFmt formatCode="0.0%" sourceLinked="1"/>
        <c:majorTickMark val="out"/>
        <c:minorTickMark val="none"/>
        <c:tickLblPos val="nextTo"/>
        <c:crossAx val="123853440"/>
        <c:crosses val="autoZero"/>
        <c:crossBetween val="between"/>
      </c:valAx>
    </c:plotArea>
    <c:legend>
      <c:legendPos val="b"/>
      <c:overlay val="0"/>
      <c:txPr>
        <a:bodyPr/>
        <a:lstStyle/>
        <a:p>
          <a:pPr>
            <a:defRPr sz="900"/>
          </a:pPr>
          <a:endParaRPr lang="fr-FR"/>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2.3'!$C$9</c:f>
              <c:strCache>
                <c:ptCount val="1"/>
                <c:pt idx="0">
                  <c:v>Obs</c:v>
                </c:pt>
              </c:strCache>
            </c:strRef>
          </c:tx>
          <c:spPr>
            <a:ln w="28575">
              <a:solidFill>
                <a:schemeClr val="bg1">
                  <a:lumMod val="50000"/>
                </a:schemeClr>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2.3'!$D$9:$X$9</c:f>
              <c:numCache>
                <c:formatCode>0.0</c:formatCode>
                <c:ptCount val="21"/>
                <c:pt idx="0">
                  <c:v>1.8001882862329541</c:v>
                </c:pt>
                <c:pt idx="1">
                  <c:v>1.7810586181761532</c:v>
                </c:pt>
                <c:pt idx="2">
                  <c:v>1.7715313025547654</c:v>
                </c:pt>
                <c:pt idx="3">
                  <c:v>1.7553751736541698</c:v>
                </c:pt>
                <c:pt idx="4">
                  <c:v>1.7377858020140509</c:v>
                </c:pt>
                <c:pt idx="5">
                  <c:v>1.7222163829204373</c:v>
                </c:pt>
                <c:pt idx="6">
                  <c:v>1.7212528893364221</c:v>
                </c:pt>
                <c:pt idx="7">
                  <c:v>1.7287481905917828</c:v>
                </c:pt>
              </c:numCache>
            </c:numRef>
          </c:val>
          <c:smooth val="0"/>
          <c:extLst>
            <c:ext xmlns:c16="http://schemas.microsoft.com/office/drawing/2014/chart" uri="{C3380CC4-5D6E-409C-BE32-E72D297353CC}">
              <c16:uniqueId val="{00000000-D620-4882-A3C7-BB690D40377B}"/>
            </c:ext>
          </c:extLst>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 arr'!#REF!</c:f>
              <c:numCache>
                <c:formatCode>General</c:formatCode>
                <c:ptCount val="1"/>
                <c:pt idx="0">
                  <c:v>1</c:v>
                </c:pt>
              </c:numCache>
            </c:numRef>
          </c:val>
          <c:smooth val="0"/>
          <c:extLst>
            <c:ext xmlns:c16="http://schemas.microsoft.com/office/drawing/2014/chart" uri="{C3380CC4-5D6E-409C-BE32-E72D297353CC}">
              <c16:uniqueId val="{00000001-D620-4882-A3C7-BB690D40377B}"/>
            </c:ext>
          </c:extLst>
        </c:ser>
        <c:ser>
          <c:idx val="1"/>
          <c:order val="2"/>
          <c:tx>
            <c:strRef>
              <c:f>'Fig 2.3'!$C$10</c:f>
              <c:strCache>
                <c:ptCount val="1"/>
                <c:pt idx="0">
                  <c:v>1,8%</c:v>
                </c:pt>
              </c:strCache>
            </c:strRef>
          </c:tx>
          <c:spPr>
            <a:ln w="28575">
              <a:solidFill>
                <a:srgbClr val="006600"/>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2.3'!$D$10:$X$10</c:f>
              <c:numCache>
                <c:formatCode>_-* #\ ##0.0\ _€_-;\-* #\ ##0.0\ _€_-;_-* "-"??\ _€_-;_-@_-</c:formatCode>
                <c:ptCount val="21"/>
                <c:pt idx="7" formatCode="0.0">
                  <c:v>1.7287481905917828</c:v>
                </c:pt>
                <c:pt idx="8" formatCode="0.0">
                  <c:v>1.7298600047984263</c:v>
                </c:pt>
                <c:pt idx="9" formatCode="0.0">
                  <c:v>1.7287827475622932</c:v>
                </c:pt>
                <c:pt idx="10" formatCode="0.0">
                  <c:v>1.720368920666518</c:v>
                </c:pt>
                <c:pt idx="11" formatCode="0.0">
                  <c:v>1.707117264549358</c:v>
                </c:pt>
                <c:pt idx="12" formatCode="0.0">
                  <c:v>1.6935404346513492</c:v>
                </c:pt>
                <c:pt idx="13" formatCode="0.0">
                  <c:v>1.6809122526220113</c:v>
                </c:pt>
                <c:pt idx="14" formatCode="0.0">
                  <c:v>1.6628072243769791</c:v>
                </c:pt>
                <c:pt idx="15" formatCode="0.0">
                  <c:v>1.6442844249797495</c:v>
                </c:pt>
                <c:pt idx="16" formatCode="0.0">
                  <c:v>1.6265601431672578</c:v>
                </c:pt>
                <c:pt idx="17" formatCode="0.0">
                  <c:v>1.611909130558222</c:v>
                </c:pt>
                <c:pt idx="18" formatCode="0.0">
                  <c:v>1.5946915983220518</c:v>
                </c:pt>
                <c:pt idx="19" formatCode="0.0">
                  <c:v>1.5808767572984868</c:v>
                </c:pt>
                <c:pt idx="20" formatCode="0.0">
                  <c:v>1.5690529867127234</c:v>
                </c:pt>
              </c:numCache>
            </c:numRef>
          </c:val>
          <c:smooth val="0"/>
          <c:extLst>
            <c:ext xmlns:c16="http://schemas.microsoft.com/office/drawing/2014/chart" uri="{C3380CC4-5D6E-409C-BE32-E72D297353CC}">
              <c16:uniqueId val="{00000002-D620-4882-A3C7-BB690D40377B}"/>
            </c:ext>
          </c:extLst>
        </c:ser>
        <c:ser>
          <c:idx val="2"/>
          <c:order val="3"/>
          <c:tx>
            <c:strRef>
              <c:f>'Fig 2.3'!$C$11</c:f>
              <c:strCache>
                <c:ptCount val="1"/>
                <c:pt idx="0">
                  <c:v>1,5%</c:v>
                </c:pt>
              </c:strCache>
            </c:strRef>
          </c:tx>
          <c:spPr>
            <a:ln w="28575">
              <a:solidFill>
                <a:schemeClr val="accent5">
                  <a:lumMod val="75000"/>
                </a:schemeClr>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2.3'!$D$11:$X$11</c:f>
              <c:numCache>
                <c:formatCode>_-* #\ ##0.0\ _€_-;\-* #\ ##0.0\ _€_-;_-* "-"??\ _€_-;_-@_-</c:formatCode>
                <c:ptCount val="21"/>
                <c:pt idx="7" formatCode="0.0">
                  <c:v>1.7287481905917828</c:v>
                </c:pt>
                <c:pt idx="8" formatCode="0.0">
                  <c:v>1.7298600047984263</c:v>
                </c:pt>
                <c:pt idx="9" formatCode="0.0">
                  <c:v>1.7287827475622932</c:v>
                </c:pt>
                <c:pt idx="10" formatCode="0.0">
                  <c:v>1.720368920666518</c:v>
                </c:pt>
                <c:pt idx="11" formatCode="0.0">
                  <c:v>1.707117264549358</c:v>
                </c:pt>
                <c:pt idx="12" formatCode="0.0">
                  <c:v>1.6935404346513492</c:v>
                </c:pt>
                <c:pt idx="13" formatCode="0.0">
                  <c:v>1.6809122526220113</c:v>
                </c:pt>
                <c:pt idx="14" formatCode="0.0">
                  <c:v>1.6628072243769791</c:v>
                </c:pt>
                <c:pt idx="15" formatCode="0.0">
                  <c:v>1.6442844249797495</c:v>
                </c:pt>
                <c:pt idx="16" formatCode="0.0">
                  <c:v>1.6265601431672578</c:v>
                </c:pt>
                <c:pt idx="17" formatCode="0.0">
                  <c:v>1.611909130558222</c:v>
                </c:pt>
                <c:pt idx="18" formatCode="0.0">
                  <c:v>1.5946915983220518</c:v>
                </c:pt>
                <c:pt idx="19" formatCode="0.0">
                  <c:v>1.5808767572984868</c:v>
                </c:pt>
                <c:pt idx="20" formatCode="0.0">
                  <c:v>1.5690529867127234</c:v>
                </c:pt>
              </c:numCache>
            </c:numRef>
          </c:val>
          <c:smooth val="0"/>
          <c:extLst>
            <c:ext xmlns:c16="http://schemas.microsoft.com/office/drawing/2014/chart" uri="{C3380CC4-5D6E-409C-BE32-E72D297353CC}">
              <c16:uniqueId val="{00000003-D620-4882-A3C7-BB690D40377B}"/>
            </c:ext>
          </c:extLst>
        </c:ser>
        <c:ser>
          <c:idx val="3"/>
          <c:order val="4"/>
          <c:tx>
            <c:strRef>
              <c:f>'Fig 2.3'!$C$12</c:f>
              <c:strCache>
                <c:ptCount val="1"/>
                <c:pt idx="0">
                  <c:v>1,3%</c:v>
                </c:pt>
              </c:strCache>
            </c:strRef>
          </c:tx>
          <c:spPr>
            <a:ln w="28575">
              <a:solidFill>
                <a:schemeClr val="accent6">
                  <a:lumMod val="75000"/>
                </a:schemeClr>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2.3'!$D$12:$X$12</c:f>
              <c:numCache>
                <c:formatCode>_-* #\ ##0.0\ _€_-;\-* #\ ##0.0\ _€_-;_-* "-"??\ _€_-;_-@_-</c:formatCode>
                <c:ptCount val="21"/>
                <c:pt idx="7" formatCode="0.0">
                  <c:v>1.7287481905917828</c:v>
                </c:pt>
                <c:pt idx="8" formatCode="0.0">
                  <c:v>1.7298600047984263</c:v>
                </c:pt>
                <c:pt idx="9" formatCode="0.0">
                  <c:v>1.7287827475622932</c:v>
                </c:pt>
                <c:pt idx="10" formatCode="0.0">
                  <c:v>1.720368920666518</c:v>
                </c:pt>
                <c:pt idx="11" formatCode="0.0">
                  <c:v>1.707117264549358</c:v>
                </c:pt>
                <c:pt idx="12" formatCode="0.0">
                  <c:v>1.6935404346513492</c:v>
                </c:pt>
                <c:pt idx="13" formatCode="0.0">
                  <c:v>1.6809122526220113</c:v>
                </c:pt>
                <c:pt idx="14" formatCode="0.0">
                  <c:v>1.6628072243769791</c:v>
                </c:pt>
                <c:pt idx="15" formatCode="0.0">
                  <c:v>1.6442844249797495</c:v>
                </c:pt>
                <c:pt idx="16" formatCode="0.0">
                  <c:v>1.6265601431672578</c:v>
                </c:pt>
                <c:pt idx="17" formatCode="0.0">
                  <c:v>1.611909130558222</c:v>
                </c:pt>
                <c:pt idx="18" formatCode="0.0">
                  <c:v>1.5946915983220518</c:v>
                </c:pt>
                <c:pt idx="19" formatCode="0.0">
                  <c:v>1.5808767572984868</c:v>
                </c:pt>
                <c:pt idx="20" formatCode="0.0">
                  <c:v>1.5690529867127234</c:v>
                </c:pt>
              </c:numCache>
            </c:numRef>
          </c:val>
          <c:smooth val="0"/>
          <c:extLst>
            <c:ext xmlns:c16="http://schemas.microsoft.com/office/drawing/2014/chart" uri="{C3380CC4-5D6E-409C-BE32-E72D297353CC}">
              <c16:uniqueId val="{00000004-D620-4882-A3C7-BB690D40377B}"/>
            </c:ext>
          </c:extLst>
        </c:ser>
        <c:ser>
          <c:idx val="4"/>
          <c:order val="5"/>
          <c:tx>
            <c:strRef>
              <c:f>'Fig 2.3'!$C$13</c:f>
              <c:strCache>
                <c:ptCount val="1"/>
                <c:pt idx="0">
                  <c:v>1%</c:v>
                </c:pt>
              </c:strCache>
            </c:strRef>
          </c:tx>
          <c:spPr>
            <a:ln w="28575">
              <a:solidFill>
                <a:srgbClr val="800000"/>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2.3'!$D$13:$X$13</c:f>
              <c:numCache>
                <c:formatCode>_-* #\ ##0.0\ _€_-;\-* #\ ##0.0\ _€_-;_-* "-"??\ _€_-;_-@_-</c:formatCode>
                <c:ptCount val="21"/>
                <c:pt idx="7" formatCode="0.0">
                  <c:v>1.7287481905917828</c:v>
                </c:pt>
                <c:pt idx="8" formatCode="0.0">
                  <c:v>1.7298600047984263</c:v>
                </c:pt>
                <c:pt idx="9" formatCode="0.0">
                  <c:v>1.7287827475622932</c:v>
                </c:pt>
                <c:pt idx="10" formatCode="0.0">
                  <c:v>1.720368920666518</c:v>
                </c:pt>
                <c:pt idx="11" formatCode="0.0">
                  <c:v>1.707117264549358</c:v>
                </c:pt>
                <c:pt idx="12" formatCode="0.0">
                  <c:v>1.6935404346513492</c:v>
                </c:pt>
                <c:pt idx="13" formatCode="0.0">
                  <c:v>1.6809122526220113</c:v>
                </c:pt>
                <c:pt idx="14" formatCode="0.0">
                  <c:v>1.6628072243769791</c:v>
                </c:pt>
                <c:pt idx="15" formatCode="0.0">
                  <c:v>1.6442844249797495</c:v>
                </c:pt>
                <c:pt idx="16" formatCode="0.0">
                  <c:v>1.6265601431672578</c:v>
                </c:pt>
                <c:pt idx="17" formatCode="0.0">
                  <c:v>1.611909130558222</c:v>
                </c:pt>
                <c:pt idx="18" formatCode="0.0">
                  <c:v>1.5946915983220518</c:v>
                </c:pt>
                <c:pt idx="19" formatCode="0.0">
                  <c:v>1.5808767572984868</c:v>
                </c:pt>
                <c:pt idx="20" formatCode="0.0">
                  <c:v>1.5690529867127234</c:v>
                </c:pt>
              </c:numCache>
            </c:numRef>
          </c:val>
          <c:smooth val="0"/>
          <c:extLst>
            <c:ext xmlns:c16="http://schemas.microsoft.com/office/drawing/2014/chart" uri="{C3380CC4-5D6E-409C-BE32-E72D297353CC}">
              <c16:uniqueId val="{00000005-D620-4882-A3C7-BB690D40377B}"/>
            </c:ext>
          </c:extLst>
        </c:ser>
        <c:dLbls>
          <c:showLegendKey val="0"/>
          <c:showVal val="0"/>
          <c:showCatName val="0"/>
          <c:showSerName val="0"/>
          <c:showPercent val="0"/>
          <c:showBubbleSize val="0"/>
        </c:dLbls>
        <c:smooth val="0"/>
        <c:axId val="123068800"/>
        <c:axId val="123070336"/>
      </c:lineChart>
      <c:catAx>
        <c:axId val="12306880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070336"/>
        <c:crosses val="autoZero"/>
        <c:auto val="1"/>
        <c:lblAlgn val="ctr"/>
        <c:lblOffset val="100"/>
        <c:tickLblSkip val="2"/>
        <c:noMultiLvlLbl val="0"/>
      </c:catAx>
      <c:valAx>
        <c:axId val="123070336"/>
        <c:scaling>
          <c:orientation val="minMax"/>
          <c:max val="2.1"/>
          <c:min val="1.3"/>
        </c:scaling>
        <c:delete val="0"/>
        <c:axPos val="l"/>
        <c:majorGridlines/>
        <c:numFmt formatCode="#,##0.0" sourceLinked="0"/>
        <c:majorTickMark val="out"/>
        <c:minorTickMark val="none"/>
        <c:tickLblPos val="nextTo"/>
        <c:crossAx val="123068800"/>
        <c:crosses val="autoZero"/>
        <c:crossBetween val="between"/>
        <c:majorUnit val="0.2"/>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2.3'!$C$4</c:f>
              <c:strCache>
                <c:ptCount val="1"/>
                <c:pt idx="0">
                  <c:v>Obs</c:v>
                </c:pt>
              </c:strCache>
            </c:strRef>
          </c:tx>
          <c:spPr>
            <a:ln w="28575">
              <a:solidFill>
                <a:schemeClr val="bg1">
                  <a:lumMod val="50000"/>
                </a:schemeClr>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2.3'!$D$4:$X$4</c:f>
              <c:numCache>
                <c:formatCode>0.0%</c:formatCode>
                <c:ptCount val="21"/>
                <c:pt idx="0">
                  <c:v>0.49752234725342154</c:v>
                </c:pt>
                <c:pt idx="1">
                  <c:v>0.50592438210151869</c:v>
                </c:pt>
                <c:pt idx="2">
                  <c:v>0.51304857577123952</c:v>
                </c:pt>
                <c:pt idx="3">
                  <c:v>0.51848518265830112</c:v>
                </c:pt>
                <c:pt idx="4">
                  <c:v>0.51810227798530339</c:v>
                </c:pt>
                <c:pt idx="5">
                  <c:v>0.51443930441368946</c:v>
                </c:pt>
                <c:pt idx="6">
                  <c:v>0.51316100332882186</c:v>
                </c:pt>
                <c:pt idx="7">
                  <c:v>0.51349191926533699</c:v>
                </c:pt>
              </c:numCache>
            </c:numRef>
          </c:val>
          <c:smooth val="0"/>
          <c:extLst>
            <c:ext xmlns:c16="http://schemas.microsoft.com/office/drawing/2014/chart" uri="{C3380CC4-5D6E-409C-BE32-E72D297353CC}">
              <c16:uniqueId val="{00000000-1D6E-4224-9FBD-FF70EDF12111}"/>
            </c:ext>
          </c:extLst>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 arr'!#REF!</c:f>
              <c:numCache>
                <c:formatCode>General</c:formatCode>
                <c:ptCount val="1"/>
                <c:pt idx="0">
                  <c:v>1</c:v>
                </c:pt>
              </c:numCache>
            </c:numRef>
          </c:val>
          <c:smooth val="0"/>
          <c:extLst>
            <c:ext xmlns:c16="http://schemas.microsoft.com/office/drawing/2014/chart" uri="{C3380CC4-5D6E-409C-BE32-E72D297353CC}">
              <c16:uniqueId val="{00000001-1D6E-4224-9FBD-FF70EDF12111}"/>
            </c:ext>
          </c:extLst>
        </c:ser>
        <c:ser>
          <c:idx val="1"/>
          <c:order val="2"/>
          <c:tx>
            <c:strRef>
              <c:f>'Fig 2.3'!$C$5</c:f>
              <c:strCache>
                <c:ptCount val="1"/>
                <c:pt idx="0">
                  <c:v>1,8%</c:v>
                </c:pt>
              </c:strCache>
            </c:strRef>
          </c:tx>
          <c:spPr>
            <a:ln w="28575">
              <a:solidFill>
                <a:srgbClr val="006600"/>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2.3'!$D$5:$X$5</c:f>
              <c:numCache>
                <c:formatCode>0.0%</c:formatCode>
                <c:ptCount val="21"/>
                <c:pt idx="7">
                  <c:v>0.51349191926533699</c:v>
                </c:pt>
                <c:pt idx="8">
                  <c:v>0.51390536955537769</c:v>
                </c:pt>
                <c:pt idx="9">
                  <c:v>0.51064256455929502</c:v>
                </c:pt>
                <c:pt idx="10">
                  <c:v>0.510906769195136</c:v>
                </c:pt>
                <c:pt idx="11">
                  <c:v>0.5086898455201766</c:v>
                </c:pt>
                <c:pt idx="12">
                  <c:v>0.50618792374346988</c:v>
                </c:pt>
                <c:pt idx="13">
                  <c:v>0.50516781386017995</c:v>
                </c:pt>
                <c:pt idx="14">
                  <c:v>0.50207099519369691</c:v>
                </c:pt>
                <c:pt idx="15">
                  <c:v>0.4977477592512371</c:v>
                </c:pt>
                <c:pt idx="16">
                  <c:v>0.49254165412951656</c:v>
                </c:pt>
                <c:pt idx="17">
                  <c:v>0.4875028315845546</c:v>
                </c:pt>
                <c:pt idx="18">
                  <c:v>0.48171289377957782</c:v>
                </c:pt>
                <c:pt idx="19">
                  <c:v>0.47655819551140205</c:v>
                </c:pt>
                <c:pt idx="20">
                  <c:v>0.47078504560285639</c:v>
                </c:pt>
              </c:numCache>
            </c:numRef>
          </c:val>
          <c:smooth val="0"/>
          <c:extLst>
            <c:ext xmlns:c16="http://schemas.microsoft.com/office/drawing/2014/chart" uri="{C3380CC4-5D6E-409C-BE32-E72D297353CC}">
              <c16:uniqueId val="{00000002-1D6E-4224-9FBD-FF70EDF12111}"/>
            </c:ext>
          </c:extLst>
        </c:ser>
        <c:ser>
          <c:idx val="2"/>
          <c:order val="3"/>
          <c:tx>
            <c:strRef>
              <c:f>'Fig 2.3'!$C$6</c:f>
              <c:strCache>
                <c:ptCount val="1"/>
                <c:pt idx="0">
                  <c:v>1,5%</c:v>
                </c:pt>
              </c:strCache>
            </c:strRef>
          </c:tx>
          <c:spPr>
            <a:ln w="28575">
              <a:solidFill>
                <a:schemeClr val="accent5">
                  <a:lumMod val="75000"/>
                </a:schemeClr>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2.3'!$D$6:$X$6</c:f>
              <c:numCache>
                <c:formatCode>0.0%</c:formatCode>
                <c:ptCount val="21"/>
                <c:pt idx="7">
                  <c:v>0.51349191926533699</c:v>
                </c:pt>
                <c:pt idx="8">
                  <c:v>0.51390536955537769</c:v>
                </c:pt>
                <c:pt idx="9">
                  <c:v>0.5106425644116217</c:v>
                </c:pt>
                <c:pt idx="10">
                  <c:v>0.51090676915646827</c:v>
                </c:pt>
                <c:pt idx="11">
                  <c:v>0.50868982839443722</c:v>
                </c:pt>
                <c:pt idx="12">
                  <c:v>0.50618785878150363</c:v>
                </c:pt>
                <c:pt idx="13">
                  <c:v>0.50516764536064418</c:v>
                </c:pt>
                <c:pt idx="14">
                  <c:v>0.50215861350438207</c:v>
                </c:pt>
                <c:pt idx="15">
                  <c:v>0.49810177481061341</c:v>
                </c:pt>
                <c:pt idx="16">
                  <c:v>0.49325362266287559</c:v>
                </c:pt>
                <c:pt idx="17">
                  <c:v>0.48870421999646319</c:v>
                </c:pt>
                <c:pt idx="18">
                  <c:v>0.48348682889832051</c:v>
                </c:pt>
                <c:pt idx="19">
                  <c:v>0.47900112163979164</c:v>
                </c:pt>
                <c:pt idx="20">
                  <c:v>0.47398299735625954</c:v>
                </c:pt>
              </c:numCache>
            </c:numRef>
          </c:val>
          <c:smooth val="0"/>
          <c:extLst>
            <c:ext xmlns:c16="http://schemas.microsoft.com/office/drawing/2014/chart" uri="{C3380CC4-5D6E-409C-BE32-E72D297353CC}">
              <c16:uniqueId val="{00000003-1D6E-4224-9FBD-FF70EDF12111}"/>
            </c:ext>
          </c:extLst>
        </c:ser>
        <c:ser>
          <c:idx val="3"/>
          <c:order val="4"/>
          <c:tx>
            <c:strRef>
              <c:f>'Fig 2.3'!$C$7</c:f>
              <c:strCache>
                <c:ptCount val="1"/>
                <c:pt idx="0">
                  <c:v>1,3%</c:v>
                </c:pt>
              </c:strCache>
            </c:strRef>
          </c:tx>
          <c:spPr>
            <a:ln w="28575">
              <a:solidFill>
                <a:schemeClr val="accent6">
                  <a:lumMod val="75000"/>
                </a:schemeClr>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2.3'!$D$7:$X$7</c:f>
              <c:numCache>
                <c:formatCode>0.0%</c:formatCode>
                <c:ptCount val="21"/>
                <c:pt idx="7">
                  <c:v>0.51349191926533699</c:v>
                </c:pt>
                <c:pt idx="8">
                  <c:v>0.51390536955537769</c:v>
                </c:pt>
                <c:pt idx="9">
                  <c:v>0.51064256413300069</c:v>
                </c:pt>
                <c:pt idx="10">
                  <c:v>0.51090676867300155</c:v>
                </c:pt>
                <c:pt idx="11">
                  <c:v>0.50868981980940065</c:v>
                </c:pt>
                <c:pt idx="12">
                  <c:v>0.50618781536916002</c:v>
                </c:pt>
                <c:pt idx="13">
                  <c:v>0.50516753170269513</c:v>
                </c:pt>
                <c:pt idx="14">
                  <c:v>0.50222246839906115</c:v>
                </c:pt>
                <c:pt idx="15">
                  <c:v>0.49830996604210559</c:v>
                </c:pt>
                <c:pt idx="16">
                  <c:v>0.49372369378388314</c:v>
                </c:pt>
                <c:pt idx="17">
                  <c:v>0.4895045422044691</c:v>
                </c:pt>
                <c:pt idx="18">
                  <c:v>0.48467708612500154</c:v>
                </c:pt>
                <c:pt idx="19">
                  <c:v>0.48064411287912279</c:v>
                </c:pt>
                <c:pt idx="20">
                  <c:v>0.47617742687613052</c:v>
                </c:pt>
              </c:numCache>
            </c:numRef>
          </c:val>
          <c:smooth val="0"/>
          <c:extLst>
            <c:ext xmlns:c16="http://schemas.microsoft.com/office/drawing/2014/chart" uri="{C3380CC4-5D6E-409C-BE32-E72D297353CC}">
              <c16:uniqueId val="{00000004-1D6E-4224-9FBD-FF70EDF12111}"/>
            </c:ext>
          </c:extLst>
        </c:ser>
        <c:ser>
          <c:idx val="4"/>
          <c:order val="5"/>
          <c:tx>
            <c:strRef>
              <c:f>'Fig 2.3'!$C$8</c:f>
              <c:strCache>
                <c:ptCount val="1"/>
                <c:pt idx="0">
                  <c:v>1%</c:v>
                </c:pt>
              </c:strCache>
            </c:strRef>
          </c:tx>
          <c:spPr>
            <a:ln w="28575">
              <a:solidFill>
                <a:srgbClr val="800000"/>
              </a:solidFill>
            </a:ln>
          </c:spPr>
          <c:marker>
            <c:symbol val="none"/>
          </c:marker>
          <c:cat>
            <c:numRef>
              <c:f>'Fig 2.3'!$D$3:$X$3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2.3'!$D$8:$X$8</c:f>
              <c:numCache>
                <c:formatCode>0.0%</c:formatCode>
                <c:ptCount val="21"/>
                <c:pt idx="7">
                  <c:v>0.51349191926533699</c:v>
                </c:pt>
                <c:pt idx="8">
                  <c:v>0.51390536955537769</c:v>
                </c:pt>
                <c:pt idx="9">
                  <c:v>0.51064256557450249</c:v>
                </c:pt>
                <c:pt idx="10">
                  <c:v>0.51090677222668923</c:v>
                </c:pt>
                <c:pt idx="11">
                  <c:v>0.50868981262859214</c:v>
                </c:pt>
                <c:pt idx="12">
                  <c:v>0.50618776356801065</c:v>
                </c:pt>
                <c:pt idx="13">
                  <c:v>0.50516744334336605</c:v>
                </c:pt>
                <c:pt idx="14">
                  <c:v>0.50237433064225878</c:v>
                </c:pt>
                <c:pt idx="15">
                  <c:v>0.49872151458902242</c:v>
                </c:pt>
                <c:pt idx="16">
                  <c:v>0.49450083808660139</c:v>
                </c:pt>
                <c:pt idx="17">
                  <c:v>0.49074178983827449</c:v>
                </c:pt>
                <c:pt idx="18">
                  <c:v>0.48651925974785226</c:v>
                </c:pt>
                <c:pt idx="19">
                  <c:v>0.48318167693919245</c:v>
                </c:pt>
                <c:pt idx="20">
                  <c:v>0.47949950045475354</c:v>
                </c:pt>
              </c:numCache>
            </c:numRef>
          </c:val>
          <c:smooth val="0"/>
          <c:extLst>
            <c:ext xmlns:c16="http://schemas.microsoft.com/office/drawing/2014/chart" uri="{C3380CC4-5D6E-409C-BE32-E72D297353CC}">
              <c16:uniqueId val="{00000005-1D6E-4224-9FBD-FF70EDF12111}"/>
            </c:ext>
          </c:extLst>
        </c:ser>
        <c:dLbls>
          <c:showLegendKey val="0"/>
          <c:showVal val="0"/>
          <c:showCatName val="0"/>
          <c:showSerName val="0"/>
          <c:showPercent val="0"/>
          <c:showBubbleSize val="0"/>
        </c:dLbls>
        <c:smooth val="0"/>
        <c:axId val="123089280"/>
        <c:axId val="123090816"/>
      </c:lineChart>
      <c:catAx>
        <c:axId val="1230892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090816"/>
        <c:crosses val="autoZero"/>
        <c:auto val="1"/>
        <c:lblAlgn val="ctr"/>
        <c:lblOffset val="100"/>
        <c:tickLblSkip val="2"/>
        <c:noMultiLvlLbl val="0"/>
      </c:catAx>
      <c:valAx>
        <c:axId val="123090816"/>
        <c:scaling>
          <c:orientation val="minMax"/>
          <c:max val="0.60000000000000031"/>
          <c:min val="0.4"/>
        </c:scaling>
        <c:delete val="0"/>
        <c:axPos val="l"/>
        <c:majorGridlines/>
        <c:numFmt formatCode="0%" sourceLinked="0"/>
        <c:majorTickMark val="out"/>
        <c:minorTickMark val="none"/>
        <c:tickLblPos val="nextTo"/>
        <c:crossAx val="123089280"/>
        <c:crosses val="autoZero"/>
        <c:crossBetween val="between"/>
        <c:majorUnit val="0.05"/>
      </c:valAx>
    </c:plotArea>
    <c:legend>
      <c:legendPos val="b"/>
      <c:legendEntry>
        <c:idx val="1"/>
        <c:delete val="1"/>
      </c:legendEntry>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5"/>
          <c:order val="0"/>
          <c:tx>
            <c:strRef>
              <c:f>'Fig 2.4'!$C$9</c:f>
              <c:strCache>
                <c:ptCount val="1"/>
                <c:pt idx="0">
                  <c:v>Obs</c:v>
                </c:pt>
              </c:strCache>
            </c:strRef>
          </c:tx>
          <c:spPr>
            <a:ln w="28575">
              <a:solidFill>
                <a:schemeClr val="bg1">
                  <a:lumMod val="50000"/>
                </a:schemeClr>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2.4'!$D$9:$Q$9</c:f>
              <c:numCache>
                <c:formatCode>_-* #\ ##0\ _€_-;\-* #\ ##0\ _€_-;_-* "-"??\ _€_-;_-@_-</c:formatCode>
                <c:ptCount val="14"/>
                <c:pt idx="0">
                  <c:v>2384.3167826075855</c:v>
                </c:pt>
              </c:numCache>
            </c:numRef>
          </c:val>
          <c:smooth val="0"/>
          <c:extLst>
            <c:ext xmlns:c16="http://schemas.microsoft.com/office/drawing/2014/chart" uri="{C3380CC4-5D6E-409C-BE32-E72D297353CC}">
              <c16:uniqueId val="{00000000-AD0E-4F72-A67A-6A956376E919}"/>
            </c:ext>
          </c:extLst>
        </c:ser>
        <c:ser>
          <c:idx val="0"/>
          <c:order val="1"/>
          <c:tx>
            <c:strRef>
              <c:f>'Fig 2.1 arr'!#REF!</c:f>
              <c:strCache>
                <c:ptCount val="1"/>
                <c:pt idx="0">
                  <c:v>#REF!</c:v>
                </c:pt>
              </c:strCache>
            </c:strRef>
          </c:tx>
          <c:spPr>
            <a:ln w="22225">
              <a:solidFill>
                <a:schemeClr val="tx1"/>
              </a:solidFill>
            </a:ln>
          </c:spPr>
          <c:marker>
            <c:symbol val="x"/>
            <c:size val="4"/>
            <c:spPr>
              <a:noFill/>
              <a:ln>
                <a:solidFill>
                  <a:schemeClr val="tx1"/>
                </a:solidFill>
              </a:ln>
            </c:spPr>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2.1 arr'!#REF!</c:f>
              <c:numCache>
                <c:formatCode>General</c:formatCode>
                <c:ptCount val="1"/>
                <c:pt idx="0">
                  <c:v>1</c:v>
                </c:pt>
              </c:numCache>
            </c:numRef>
          </c:val>
          <c:smooth val="0"/>
          <c:extLst>
            <c:ext xmlns:c16="http://schemas.microsoft.com/office/drawing/2014/chart" uri="{C3380CC4-5D6E-409C-BE32-E72D297353CC}">
              <c16:uniqueId val="{00000001-AD0E-4F72-A67A-6A956376E919}"/>
            </c:ext>
          </c:extLst>
        </c:ser>
        <c:ser>
          <c:idx val="1"/>
          <c:order val="2"/>
          <c:tx>
            <c:strRef>
              <c:f>'Fig 2.4'!$C$10</c:f>
              <c:strCache>
                <c:ptCount val="1"/>
                <c:pt idx="0">
                  <c:v>1,8%</c:v>
                </c:pt>
              </c:strCache>
            </c:strRef>
          </c:tx>
          <c:spPr>
            <a:ln w="28575">
              <a:solidFill>
                <a:srgbClr val="006600"/>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2.4'!$D$10:$Q$10</c:f>
              <c:numCache>
                <c:formatCode>_-* #\ ##0\ _€_-;\-* #\ ##0\ _€_-;_-* "-"??\ _€_-;_-@_-</c:formatCode>
                <c:ptCount val="14"/>
                <c:pt idx="0">
                  <c:v>2384.3167826075855</c:v>
                </c:pt>
                <c:pt idx="1">
                  <c:v>2391.3803130574383</c:v>
                </c:pt>
                <c:pt idx="2">
                  <c:v>2422.9654472668512</c:v>
                </c:pt>
                <c:pt idx="3">
                  <c:v>2431.681754741719</c:v>
                </c:pt>
                <c:pt idx="4">
                  <c:v>2450.726277164089</c:v>
                </c:pt>
                <c:pt idx="5">
                  <c:v>2475.2335399357303</c:v>
                </c:pt>
                <c:pt idx="6">
                  <c:v>2499.7383519810933</c:v>
                </c:pt>
                <c:pt idx="7">
                  <c:v>2531.7350028864507</c:v>
                </c:pt>
                <c:pt idx="8">
                  <c:v>2566.4197724259952</c:v>
                </c:pt>
                <c:pt idx="9">
                  <c:v>2603.8895011034151</c:v>
                </c:pt>
                <c:pt idx="10">
                  <c:v>2644.2497883705182</c:v>
                </c:pt>
                <c:pt idx="11">
                  <c:v>2687.6154848997949</c:v>
                </c:pt>
                <c:pt idx="12">
                  <c:v>2733.8424712400715</c:v>
                </c:pt>
                <c:pt idx="13">
                  <c:v>2783.3250199695162</c:v>
                </c:pt>
              </c:numCache>
            </c:numRef>
          </c:val>
          <c:smooth val="0"/>
          <c:extLst>
            <c:ext xmlns:c16="http://schemas.microsoft.com/office/drawing/2014/chart" uri="{C3380CC4-5D6E-409C-BE32-E72D297353CC}">
              <c16:uniqueId val="{00000002-AD0E-4F72-A67A-6A956376E919}"/>
            </c:ext>
          </c:extLst>
        </c:ser>
        <c:ser>
          <c:idx val="2"/>
          <c:order val="3"/>
          <c:tx>
            <c:strRef>
              <c:f>'Fig 2.4'!$C$11</c:f>
              <c:strCache>
                <c:ptCount val="1"/>
                <c:pt idx="0">
                  <c:v>1,5%</c:v>
                </c:pt>
              </c:strCache>
            </c:strRef>
          </c:tx>
          <c:spPr>
            <a:ln w="28575">
              <a:solidFill>
                <a:schemeClr val="accent5">
                  <a:lumMod val="75000"/>
                </a:schemeClr>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2.4'!$D$11:$Q$11</c:f>
              <c:numCache>
                <c:formatCode>_-* #\ ##0\ _€_-;\-* #\ ##0\ _€_-;_-* "-"??\ _€_-;_-@_-</c:formatCode>
                <c:ptCount val="14"/>
                <c:pt idx="0">
                  <c:v>2384.3167826075855</c:v>
                </c:pt>
                <c:pt idx="1">
                  <c:v>2391.3803130574383</c:v>
                </c:pt>
                <c:pt idx="2">
                  <c:v>2422.9654472668512</c:v>
                </c:pt>
                <c:pt idx="3">
                  <c:v>2431.681754741719</c:v>
                </c:pt>
                <c:pt idx="4">
                  <c:v>2450.726277164089</c:v>
                </c:pt>
                <c:pt idx="5">
                  <c:v>2475.2335399357303</c:v>
                </c:pt>
                <c:pt idx="6">
                  <c:v>2499.7383519810933</c:v>
                </c:pt>
                <c:pt idx="7">
                  <c:v>2530.9850813808566</c:v>
                </c:pt>
                <c:pt idx="8">
                  <c:v>2563.887887438807</c:v>
                </c:pt>
                <c:pt idx="9">
                  <c:v>2598.7567627079752</c:v>
                </c:pt>
                <c:pt idx="10">
                  <c:v>2635.3992330621577</c:v>
                </c:pt>
                <c:pt idx="11">
                  <c:v>2674.1396017881711</c:v>
                </c:pt>
                <c:pt idx="12">
                  <c:v>2714.7865237353517</c:v>
                </c:pt>
                <c:pt idx="13">
                  <c:v>2757.6801508103704</c:v>
                </c:pt>
              </c:numCache>
            </c:numRef>
          </c:val>
          <c:smooth val="0"/>
          <c:extLst>
            <c:ext xmlns:c16="http://schemas.microsoft.com/office/drawing/2014/chart" uri="{C3380CC4-5D6E-409C-BE32-E72D297353CC}">
              <c16:uniqueId val="{00000003-AD0E-4F72-A67A-6A956376E919}"/>
            </c:ext>
          </c:extLst>
        </c:ser>
        <c:ser>
          <c:idx val="3"/>
          <c:order val="4"/>
          <c:tx>
            <c:strRef>
              <c:f>'Fig 2.4'!$C$12</c:f>
              <c:strCache>
                <c:ptCount val="1"/>
                <c:pt idx="0">
                  <c:v>1,3%</c:v>
                </c:pt>
              </c:strCache>
            </c:strRef>
          </c:tx>
          <c:spPr>
            <a:ln w="28575">
              <a:solidFill>
                <a:schemeClr val="accent6">
                  <a:lumMod val="75000"/>
                </a:schemeClr>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2.4'!$D$12:$Q$12</c:f>
              <c:numCache>
                <c:formatCode>_-* #\ ##0\ _€_-;\-* #\ ##0\ _€_-;_-* "-"??\ _€_-;_-@_-</c:formatCode>
                <c:ptCount val="14"/>
                <c:pt idx="0">
                  <c:v>2384.3167826075855</c:v>
                </c:pt>
                <c:pt idx="1">
                  <c:v>2391.3803130574383</c:v>
                </c:pt>
                <c:pt idx="2">
                  <c:v>2422.9654472668512</c:v>
                </c:pt>
                <c:pt idx="3">
                  <c:v>2431.681754741719</c:v>
                </c:pt>
                <c:pt idx="4">
                  <c:v>2450.726277164089</c:v>
                </c:pt>
                <c:pt idx="5">
                  <c:v>2475.2335399357303</c:v>
                </c:pt>
                <c:pt idx="6">
                  <c:v>2499.7383519810933</c:v>
                </c:pt>
                <c:pt idx="7">
                  <c:v>2530.4851337104601</c:v>
                </c:pt>
                <c:pt idx="8">
                  <c:v>2562.369246395212</c:v>
                </c:pt>
                <c:pt idx="9">
                  <c:v>2595.4238096737099</c:v>
                </c:pt>
                <c:pt idx="10">
                  <c:v>2629.6834039614037</c:v>
                </c:pt>
                <c:pt idx="11">
                  <c:v>2665.4470982552784</c:v>
                </c:pt>
                <c:pt idx="12">
                  <c:v>2702.4968129210274</c:v>
                </c:pt>
                <c:pt idx="13">
                  <c:v>2740.8722676645057</c:v>
                </c:pt>
              </c:numCache>
            </c:numRef>
          </c:val>
          <c:smooth val="0"/>
          <c:extLst>
            <c:ext xmlns:c16="http://schemas.microsoft.com/office/drawing/2014/chart" uri="{C3380CC4-5D6E-409C-BE32-E72D297353CC}">
              <c16:uniqueId val="{00000004-AD0E-4F72-A67A-6A956376E919}"/>
            </c:ext>
          </c:extLst>
        </c:ser>
        <c:ser>
          <c:idx val="4"/>
          <c:order val="5"/>
          <c:tx>
            <c:strRef>
              <c:f>'Fig 2.4'!$C$13</c:f>
              <c:strCache>
                <c:ptCount val="1"/>
                <c:pt idx="0">
                  <c:v>1%</c:v>
                </c:pt>
              </c:strCache>
            </c:strRef>
          </c:tx>
          <c:spPr>
            <a:ln w="28575">
              <a:solidFill>
                <a:srgbClr val="800000"/>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2.4'!$D$13:$Q$13</c:f>
              <c:numCache>
                <c:formatCode>_-* #\ ##0\ _€_-;\-* #\ ##0\ _€_-;_-* "-"??\ _€_-;_-@_-</c:formatCode>
                <c:ptCount val="14"/>
                <c:pt idx="0">
                  <c:v>2384.3167826075855</c:v>
                </c:pt>
                <c:pt idx="1">
                  <c:v>2391.3803130574383</c:v>
                </c:pt>
                <c:pt idx="2">
                  <c:v>2422.9654472668512</c:v>
                </c:pt>
                <c:pt idx="3">
                  <c:v>2431.681754741719</c:v>
                </c:pt>
                <c:pt idx="4">
                  <c:v>2450.726277164089</c:v>
                </c:pt>
                <c:pt idx="5">
                  <c:v>2475.2335399357303</c:v>
                </c:pt>
                <c:pt idx="6">
                  <c:v>2499.7383519810933</c:v>
                </c:pt>
                <c:pt idx="7">
                  <c:v>2529.4852383696684</c:v>
                </c:pt>
                <c:pt idx="8">
                  <c:v>2559.5861127062676</c:v>
                </c:pt>
                <c:pt idx="9">
                  <c:v>2590.045187447472</c:v>
                </c:pt>
                <c:pt idx="10">
                  <c:v>2620.8667251780971</c:v>
                </c:pt>
                <c:pt idx="11">
                  <c:v>2652.0550392077166</c:v>
                </c:pt>
                <c:pt idx="12">
                  <c:v>2683.6144941742882</c:v>
                </c:pt>
                <c:pt idx="13">
                  <c:v>2715.549506654962</c:v>
                </c:pt>
              </c:numCache>
            </c:numRef>
          </c:val>
          <c:smooth val="0"/>
          <c:extLst>
            <c:ext xmlns:c16="http://schemas.microsoft.com/office/drawing/2014/chart" uri="{C3380CC4-5D6E-409C-BE32-E72D297353CC}">
              <c16:uniqueId val="{00000005-AD0E-4F72-A67A-6A956376E919}"/>
            </c:ext>
          </c:extLst>
        </c:ser>
        <c:dLbls>
          <c:showLegendKey val="0"/>
          <c:showVal val="0"/>
          <c:showCatName val="0"/>
          <c:showSerName val="0"/>
          <c:showPercent val="0"/>
          <c:showBubbleSize val="0"/>
        </c:dLbls>
        <c:smooth val="0"/>
        <c:axId val="123208832"/>
        <c:axId val="123210368"/>
      </c:lineChart>
      <c:catAx>
        <c:axId val="123208832"/>
        <c:scaling>
          <c:orientation val="minMax"/>
        </c:scaling>
        <c:delete val="0"/>
        <c:axPos val="b"/>
        <c:numFmt formatCode="_-* #\ ##0\ _€_-;\-* #\ ##0\ _€_-;_-* &quot;-&quot;??\ _€_-;_-@_-" sourceLinked="1"/>
        <c:majorTickMark val="out"/>
        <c:minorTickMark val="none"/>
        <c:tickLblPos val="nextTo"/>
        <c:txPr>
          <a:bodyPr rot="-5400000" vert="horz"/>
          <a:lstStyle/>
          <a:p>
            <a:pPr>
              <a:defRPr/>
            </a:pPr>
            <a:endParaRPr lang="fr-FR"/>
          </a:p>
        </c:txPr>
        <c:crossAx val="123210368"/>
        <c:crosses val="autoZero"/>
        <c:auto val="1"/>
        <c:lblAlgn val="ctr"/>
        <c:lblOffset val="100"/>
        <c:tickLblSkip val="2"/>
        <c:noMultiLvlLbl val="0"/>
      </c:catAx>
      <c:valAx>
        <c:axId val="123210368"/>
        <c:scaling>
          <c:orientation val="minMax"/>
          <c:min val="1400"/>
        </c:scaling>
        <c:delete val="0"/>
        <c:axPos val="l"/>
        <c:majorGridlines/>
        <c:numFmt formatCode="#,##0" sourceLinked="0"/>
        <c:majorTickMark val="out"/>
        <c:minorTickMark val="none"/>
        <c:tickLblPos val="nextTo"/>
        <c:crossAx val="123208832"/>
        <c:crosses val="autoZero"/>
        <c:crossBetween val="between"/>
      </c:valAx>
    </c:plotArea>
    <c:legend>
      <c:legendPos val="b"/>
      <c:legendEntry>
        <c:idx val="1"/>
        <c:delete val="1"/>
      </c:legendEntry>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82371794871789"/>
          <c:y val="3.2064285714285698E-2"/>
          <c:w val="0.80694444444444535"/>
          <c:h val="0.69883888888888934"/>
        </c:manualLayout>
      </c:layout>
      <c:lineChart>
        <c:grouping val="standard"/>
        <c:varyColors val="0"/>
        <c:ser>
          <c:idx val="1"/>
          <c:order val="0"/>
          <c:tx>
            <c:strRef>
              <c:f>'Fig 2.4'!$C$5</c:f>
              <c:strCache>
                <c:ptCount val="1"/>
                <c:pt idx="0">
                  <c:v>1,8%</c:v>
                </c:pt>
              </c:strCache>
            </c:strRef>
          </c:tx>
          <c:spPr>
            <a:ln w="28575">
              <a:solidFill>
                <a:srgbClr val="006600"/>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2.4'!$D$5:$Q$5</c:f>
              <c:numCache>
                <c:formatCode>_-* #\ ##0\ _€_-;\-* #\ ##0\ _€_-;_-* "-"??\ _€_-;_-@_-</c:formatCode>
                <c:ptCount val="14"/>
                <c:pt idx="0">
                  <c:v>1568.4821101013197</c:v>
                </c:pt>
                <c:pt idx="1">
                  <c:v>1544.5116675651234</c:v>
                </c:pt>
                <c:pt idx="2">
                  <c:v>1553.0253294991217</c:v>
                </c:pt>
                <c:pt idx="3">
                  <c:v>1560.0441746849235</c:v>
                </c:pt>
                <c:pt idx="4">
                  <c:v>1565.7010388159515</c:v>
                </c:pt>
                <c:pt idx="5">
                  <c:v>1573.580354848863</c:v>
                </c:pt>
                <c:pt idx="6">
                  <c:v>1585.9562020336068</c:v>
                </c:pt>
                <c:pt idx="7">
                  <c:v>1596.4096443861185</c:v>
                </c:pt>
                <c:pt idx="8">
                  <c:v>1604.3457574346821</c:v>
                </c:pt>
                <c:pt idx="9">
                  <c:v>1610.7438398533204</c:v>
                </c:pt>
                <c:pt idx="10">
                  <c:v>1618.9766490509221</c:v>
                </c:pt>
                <c:pt idx="11">
                  <c:v>1625.9843816604455</c:v>
                </c:pt>
                <c:pt idx="12">
                  <c:v>1636.2527625419486</c:v>
                </c:pt>
                <c:pt idx="13">
                  <c:v>1645.6881680282636</c:v>
                </c:pt>
              </c:numCache>
            </c:numRef>
          </c:val>
          <c:smooth val="0"/>
          <c:extLst>
            <c:ext xmlns:c16="http://schemas.microsoft.com/office/drawing/2014/chart" uri="{C3380CC4-5D6E-409C-BE32-E72D297353CC}">
              <c16:uniqueId val="{00000000-6E4A-461F-83A8-82EC0D10FBD1}"/>
            </c:ext>
          </c:extLst>
        </c:ser>
        <c:ser>
          <c:idx val="2"/>
          <c:order val="1"/>
          <c:tx>
            <c:strRef>
              <c:f>'Fig 2.4'!$C$6</c:f>
              <c:strCache>
                <c:ptCount val="1"/>
                <c:pt idx="0">
                  <c:v>1,5%</c:v>
                </c:pt>
              </c:strCache>
            </c:strRef>
          </c:tx>
          <c:spPr>
            <a:ln w="28575">
              <a:solidFill>
                <a:schemeClr val="accent5">
                  <a:lumMod val="75000"/>
                </a:schemeClr>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2.4'!$D$6:$Q$6</c:f>
              <c:numCache>
                <c:formatCode>_-* #\ ##0\ _€_-;\-* #\ ##0\ _€_-;_-* "-"??\ _€_-;_-@_-</c:formatCode>
                <c:ptCount val="14"/>
                <c:pt idx="0">
                  <c:v>1568.4821101013197</c:v>
                </c:pt>
                <c:pt idx="1">
                  <c:v>1544.5116675651234</c:v>
                </c:pt>
                <c:pt idx="2">
                  <c:v>1553.0253290500004</c:v>
                </c:pt>
                <c:pt idx="3">
                  <c:v>1560.0441745668525</c:v>
                </c:pt>
                <c:pt idx="4">
                  <c:v>1565.7009861044851</c:v>
                </c:pt>
                <c:pt idx="5">
                  <c:v>1573.5801529023743</c:v>
                </c:pt>
                <c:pt idx="6">
                  <c:v>1585.9556730353684</c:v>
                </c:pt>
                <c:pt idx="7">
                  <c:v>1596.2152872009835</c:v>
                </c:pt>
                <c:pt idx="8">
                  <c:v>1603.9029413274511</c:v>
                </c:pt>
                <c:pt idx="9">
                  <c:v>1609.8925109165627</c:v>
                </c:pt>
                <c:pt idx="10">
                  <c:v>1617.5341872570043</c:v>
                </c:pt>
                <c:pt idx="11">
                  <c:v>1623.7893444367585</c:v>
                </c:pt>
                <c:pt idx="12">
                  <c:v>1633.1767139014403</c:v>
                </c:pt>
                <c:pt idx="13">
                  <c:v>1641.6010461141159</c:v>
                </c:pt>
              </c:numCache>
            </c:numRef>
          </c:val>
          <c:smooth val="0"/>
          <c:extLst>
            <c:ext xmlns:c16="http://schemas.microsoft.com/office/drawing/2014/chart" uri="{C3380CC4-5D6E-409C-BE32-E72D297353CC}">
              <c16:uniqueId val="{00000001-6E4A-461F-83A8-82EC0D10FBD1}"/>
            </c:ext>
          </c:extLst>
        </c:ser>
        <c:ser>
          <c:idx val="3"/>
          <c:order val="2"/>
          <c:tx>
            <c:strRef>
              <c:f>'Fig 2.4'!$C$7</c:f>
              <c:strCache>
                <c:ptCount val="1"/>
                <c:pt idx="0">
                  <c:v>1,3%</c:v>
                </c:pt>
              </c:strCache>
            </c:strRef>
          </c:tx>
          <c:spPr>
            <a:ln w="28575">
              <a:solidFill>
                <a:schemeClr val="accent6">
                  <a:lumMod val="75000"/>
                </a:schemeClr>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2.4'!$D$7:$Q$7</c:f>
              <c:numCache>
                <c:formatCode>_-* #\ ##0\ _€_-;\-* #\ ##0\ _€_-;_-* "-"??\ _€_-;_-@_-</c:formatCode>
                <c:ptCount val="14"/>
                <c:pt idx="0">
                  <c:v>1568.4821101013197</c:v>
                </c:pt>
                <c:pt idx="1">
                  <c:v>1544.5116675651234</c:v>
                </c:pt>
                <c:pt idx="2">
                  <c:v>1553.025328202626</c:v>
                </c:pt>
                <c:pt idx="3">
                  <c:v>1560.0441730905964</c:v>
                </c:pt>
                <c:pt idx="4">
                  <c:v>1565.7009596805235</c:v>
                </c:pt>
                <c:pt idx="5">
                  <c:v>1573.5800179469409</c:v>
                </c:pt>
                <c:pt idx="6">
                  <c:v>1585.9553162103211</c:v>
                </c:pt>
                <c:pt idx="7">
                  <c:v>1596.102921346351</c:v>
                </c:pt>
                <c:pt idx="8">
                  <c:v>1603.6229032306323</c:v>
                </c:pt>
                <c:pt idx="9">
                  <c:v>1609.3600556068957</c:v>
                </c:pt>
                <c:pt idx="10">
                  <c:v>1616.6691671217634</c:v>
                </c:pt>
                <c:pt idx="11">
                  <c:v>1622.4955698829485</c:v>
                </c:pt>
                <c:pt idx="12">
                  <c:v>1631.3598958794271</c:v>
                </c:pt>
                <c:pt idx="13">
                  <c:v>1639.1494962174281</c:v>
                </c:pt>
              </c:numCache>
            </c:numRef>
          </c:val>
          <c:smooth val="0"/>
          <c:extLst>
            <c:ext xmlns:c16="http://schemas.microsoft.com/office/drawing/2014/chart" uri="{C3380CC4-5D6E-409C-BE32-E72D297353CC}">
              <c16:uniqueId val="{00000002-6E4A-461F-83A8-82EC0D10FBD1}"/>
            </c:ext>
          </c:extLst>
        </c:ser>
        <c:ser>
          <c:idx val="4"/>
          <c:order val="3"/>
          <c:tx>
            <c:strRef>
              <c:f>'Fig 2.4'!$C$8</c:f>
              <c:strCache>
                <c:ptCount val="1"/>
                <c:pt idx="0">
                  <c:v>1%</c:v>
                </c:pt>
              </c:strCache>
            </c:strRef>
          </c:tx>
          <c:spPr>
            <a:ln w="28575">
              <a:solidFill>
                <a:srgbClr val="800000"/>
              </a:solidFill>
            </a:ln>
          </c:spPr>
          <c:marker>
            <c:symbol val="none"/>
          </c:marker>
          <c:cat>
            <c:numRef>
              <c:f>'Fig 2.4'!$D$3:$Q$3</c:f>
              <c:numCache>
                <c:formatCode>_-* #\ ##0\ _€_-;\-* #\ ##0\ _€_-;_-* "-"??\ _€_-;_-@_-</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 2.4'!$D$8:$Q$8</c:f>
              <c:numCache>
                <c:formatCode>_-* #\ ##0\ _€_-;\-* #\ ##0\ _€_-;_-* "-"??\ _€_-;_-@_-</c:formatCode>
                <c:ptCount val="14"/>
                <c:pt idx="0">
                  <c:v>1568.4821101013197</c:v>
                </c:pt>
                <c:pt idx="1">
                  <c:v>1544.5116675651234</c:v>
                </c:pt>
                <c:pt idx="2">
                  <c:v>1553.0253325866881</c:v>
                </c:pt>
                <c:pt idx="3">
                  <c:v>1560.0441839417144</c:v>
                </c:pt>
                <c:pt idx="4">
                  <c:v>1565.700937578649</c:v>
                </c:pt>
                <c:pt idx="5">
                  <c:v>1573.579856913326</c:v>
                </c:pt>
                <c:pt idx="6">
                  <c:v>1585.9550388093817</c:v>
                </c:pt>
                <c:pt idx="7">
                  <c:v>1595.9546771605512</c:v>
                </c:pt>
                <c:pt idx="8">
                  <c:v>1603.2040934328761</c:v>
                </c:pt>
                <c:pt idx="9">
                  <c:v>1608.5528596548334</c:v>
                </c:pt>
                <c:pt idx="10">
                  <c:v>1615.3213883095921</c:v>
                </c:pt>
                <c:pt idx="11">
                  <c:v>1620.4794734393058</c:v>
                </c:pt>
                <c:pt idx="12">
                  <c:v>1628.5141992255162</c:v>
                </c:pt>
                <c:pt idx="13">
                  <c:v>1635.3354369379217</c:v>
                </c:pt>
              </c:numCache>
            </c:numRef>
          </c:val>
          <c:smooth val="0"/>
          <c:extLst>
            <c:ext xmlns:c16="http://schemas.microsoft.com/office/drawing/2014/chart" uri="{C3380CC4-5D6E-409C-BE32-E72D297353CC}">
              <c16:uniqueId val="{00000003-6E4A-461F-83A8-82EC0D10FBD1}"/>
            </c:ext>
          </c:extLst>
        </c:ser>
        <c:dLbls>
          <c:showLegendKey val="0"/>
          <c:showVal val="0"/>
          <c:showCatName val="0"/>
          <c:showSerName val="0"/>
          <c:showPercent val="0"/>
          <c:showBubbleSize val="0"/>
        </c:dLbls>
        <c:smooth val="0"/>
        <c:axId val="123251328"/>
        <c:axId val="123265408"/>
      </c:lineChart>
      <c:catAx>
        <c:axId val="123251328"/>
        <c:scaling>
          <c:orientation val="minMax"/>
        </c:scaling>
        <c:delete val="0"/>
        <c:axPos val="b"/>
        <c:numFmt formatCode="_-* #\ ##0\ _€_-;\-* #\ ##0\ _€_-;_-* &quot;-&quot;??\ _€_-;_-@_-" sourceLinked="1"/>
        <c:majorTickMark val="out"/>
        <c:minorTickMark val="none"/>
        <c:tickLblPos val="nextTo"/>
        <c:txPr>
          <a:bodyPr rot="-5400000" vert="horz"/>
          <a:lstStyle/>
          <a:p>
            <a:pPr>
              <a:defRPr/>
            </a:pPr>
            <a:endParaRPr lang="fr-FR"/>
          </a:p>
        </c:txPr>
        <c:crossAx val="123265408"/>
        <c:crosses val="autoZero"/>
        <c:auto val="1"/>
        <c:lblAlgn val="ctr"/>
        <c:lblOffset val="100"/>
        <c:tickLblSkip val="2"/>
        <c:noMultiLvlLbl val="0"/>
      </c:catAx>
      <c:valAx>
        <c:axId val="123265408"/>
        <c:scaling>
          <c:orientation val="minMax"/>
          <c:max val="2900"/>
          <c:min val="1400"/>
        </c:scaling>
        <c:delete val="0"/>
        <c:axPos val="l"/>
        <c:majorGridlines/>
        <c:numFmt formatCode="#,##0" sourceLinked="0"/>
        <c:majorTickMark val="out"/>
        <c:minorTickMark val="none"/>
        <c:tickLblPos val="nextTo"/>
        <c:crossAx val="123251328"/>
        <c:crosses val="autoZero"/>
        <c:crossBetween val="between"/>
        <c:majorUnit val="300"/>
      </c:valAx>
    </c:plotArea>
    <c:legend>
      <c:legendPos val="b"/>
      <c:layout>
        <c:manualLayout>
          <c:xMode val="edge"/>
          <c:yMode val="edge"/>
          <c:x val="1.6152269089850929E-2"/>
          <c:y val="0.88251484018264836"/>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7386155564249"/>
          <c:y val="3.2064285714285712E-2"/>
          <c:w val="0.86507803155275154"/>
          <c:h val="0.70847827474057634"/>
        </c:manualLayout>
      </c:layout>
      <c:lineChart>
        <c:grouping val="standard"/>
        <c:varyColors val="0"/>
        <c:ser>
          <c:idx val="5"/>
          <c:order val="0"/>
          <c:tx>
            <c:strRef>
              <c:f>'Fig 2.5'!$C$4</c:f>
              <c:strCache>
                <c:ptCount val="1"/>
                <c:pt idx="0">
                  <c:v>Obs</c:v>
                </c:pt>
              </c:strCache>
            </c:strRef>
          </c:tx>
          <c:spPr>
            <a:ln w="22225">
              <a:solidFill>
                <a:schemeClr val="bg1">
                  <a:lumMod val="50000"/>
                </a:schemeClr>
              </a:solidFill>
            </a:ln>
          </c:spPr>
          <c:marker>
            <c:symbol val="none"/>
          </c:marker>
          <c:cat>
            <c:numRef>
              <c:f>'Fig 2.5'!$D$3:$X$3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2.5'!$D$4:$X$4</c:f>
              <c:numCache>
                <c:formatCode>0.0%</c:formatCode>
                <c:ptCount val="21"/>
                <c:pt idx="0">
                  <c:v>1.020940946530783</c:v>
                </c:pt>
                <c:pt idx="1">
                  <c:v>1.0253182263253602</c:v>
                </c:pt>
                <c:pt idx="2">
                  <c:v>1.0521335590606786</c:v>
                </c:pt>
                <c:pt idx="3">
                  <c:v>1.0592047751447018</c:v>
                </c:pt>
                <c:pt idx="4">
                  <c:v>1.0613718090380553</c:v>
                </c:pt>
                <c:pt idx="5">
                  <c:v>1.0564160864004546</c:v>
                </c:pt>
                <c:pt idx="6">
                  <c:v>1.0560866794136392</c:v>
                </c:pt>
              </c:numCache>
            </c:numRef>
          </c:val>
          <c:smooth val="0"/>
          <c:extLst>
            <c:ext xmlns:c16="http://schemas.microsoft.com/office/drawing/2014/chart" uri="{C3380CC4-5D6E-409C-BE32-E72D297353CC}">
              <c16:uniqueId val="{00000000-08E5-405B-B752-32419B71399B}"/>
            </c:ext>
          </c:extLst>
        </c:ser>
        <c:ser>
          <c:idx val="1"/>
          <c:order val="1"/>
          <c:tx>
            <c:strRef>
              <c:f>'Fig 2.5'!$C$5</c:f>
              <c:strCache>
                <c:ptCount val="1"/>
                <c:pt idx="0">
                  <c:v>1,8%</c:v>
                </c:pt>
              </c:strCache>
            </c:strRef>
          </c:tx>
          <c:spPr>
            <a:ln w="22225">
              <a:solidFill>
                <a:srgbClr val="006600"/>
              </a:solidFill>
            </a:ln>
          </c:spPr>
          <c:marker>
            <c:symbol val="none"/>
          </c:marker>
          <c:cat>
            <c:numRef>
              <c:f>'Fig 2.5'!$D$3:$X$3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2.5'!$D$5:$X$5</c:f>
              <c:numCache>
                <c:formatCode>0.0%</c:formatCode>
                <c:ptCount val="21"/>
                <c:pt idx="6">
                  <c:v>1.056</c:v>
                </c:pt>
                <c:pt idx="7">
                  <c:v>1.0615805869740682</c:v>
                </c:pt>
                <c:pt idx="8">
                  <c:v>1.0504526159484844</c:v>
                </c:pt>
                <c:pt idx="9">
                  <c:v>1.0475427521933696</c:v>
                </c:pt>
                <c:pt idx="10">
                  <c:v>1.0489624492842811</c:v>
                </c:pt>
                <c:pt idx="11">
                  <c:v>1.0446979773929992</c:v>
                </c:pt>
                <c:pt idx="12">
                  <c:v>1.0396936643200874</c:v>
                </c:pt>
                <c:pt idx="13">
                  <c:v>1.0366651114609899</c:v>
                </c:pt>
                <c:pt idx="14">
                  <c:v>1.0312375874748132</c:v>
                </c:pt>
                <c:pt idx="15">
                  <c:v>1.0243251788388512</c:v>
                </c:pt>
                <c:pt idx="16">
                  <c:v>1.0160709022019052</c:v>
                </c:pt>
                <c:pt idx="17">
                  <c:v>1.0086112079591827</c:v>
                </c:pt>
                <c:pt idx="18">
                  <c:v>1.0007412896437962</c:v>
                </c:pt>
                <c:pt idx="19">
                  <c:v>0.99510690718955974</c:v>
                </c:pt>
                <c:pt idx="20">
                  <c:v>0.98828010117824927</c:v>
                </c:pt>
              </c:numCache>
            </c:numRef>
          </c:val>
          <c:smooth val="0"/>
          <c:extLst>
            <c:ext xmlns:c16="http://schemas.microsoft.com/office/drawing/2014/chart" uri="{C3380CC4-5D6E-409C-BE32-E72D297353CC}">
              <c16:uniqueId val="{00000001-08E5-405B-B752-32419B71399B}"/>
            </c:ext>
          </c:extLst>
        </c:ser>
        <c:ser>
          <c:idx val="2"/>
          <c:order val="2"/>
          <c:tx>
            <c:strRef>
              <c:f>'Fig 2.5'!$C$6</c:f>
              <c:strCache>
                <c:ptCount val="1"/>
                <c:pt idx="0">
                  <c:v>1,5%</c:v>
                </c:pt>
              </c:strCache>
            </c:strRef>
          </c:tx>
          <c:spPr>
            <a:ln w="22225">
              <a:solidFill>
                <a:schemeClr val="accent5">
                  <a:lumMod val="75000"/>
                </a:schemeClr>
              </a:solidFill>
            </a:ln>
          </c:spPr>
          <c:marker>
            <c:symbol val="none"/>
          </c:marker>
          <c:cat>
            <c:numRef>
              <c:f>'Fig 2.5'!$D$3:$X$3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2.5'!$D$6:$X$6</c:f>
              <c:numCache>
                <c:formatCode>0.0%</c:formatCode>
                <c:ptCount val="21"/>
                <c:pt idx="6">
                  <c:v>1.056</c:v>
                </c:pt>
                <c:pt idx="7">
                  <c:v>1.0615805869740682</c:v>
                </c:pt>
                <c:pt idx="8">
                  <c:v>1.0504526159484844</c:v>
                </c:pt>
                <c:pt idx="9">
                  <c:v>1.0475427519601266</c:v>
                </c:pt>
                <c:pt idx="10">
                  <c:v>1.0489624492233078</c:v>
                </c:pt>
                <c:pt idx="11">
                  <c:v>1.0446979504156264</c:v>
                </c:pt>
                <c:pt idx="12">
                  <c:v>1.0396935620274557</c:v>
                </c:pt>
                <c:pt idx="13">
                  <c:v>1.0366648466723762</c:v>
                </c:pt>
                <c:pt idx="14">
                  <c:v>1.0294319746424783</c:v>
                </c:pt>
                <c:pt idx="15">
                  <c:v>1.0222261539157711</c:v>
                </c:pt>
                <c:pt idx="16">
                  <c:v>1.0148209485694666</c:v>
                </c:pt>
                <c:pt idx="17">
                  <c:v>1.0095370258658978</c:v>
                </c:pt>
                <c:pt idx="18">
                  <c:v>1.0025290307351737</c:v>
                </c:pt>
                <c:pt idx="19">
                  <c:v>0.99630210163627941</c:v>
                </c:pt>
                <c:pt idx="20">
                  <c:v>0.9887002563725491</c:v>
                </c:pt>
              </c:numCache>
            </c:numRef>
          </c:val>
          <c:smooth val="0"/>
          <c:extLst>
            <c:ext xmlns:c16="http://schemas.microsoft.com/office/drawing/2014/chart" uri="{C3380CC4-5D6E-409C-BE32-E72D297353CC}">
              <c16:uniqueId val="{00000002-08E5-405B-B752-32419B71399B}"/>
            </c:ext>
          </c:extLst>
        </c:ser>
        <c:ser>
          <c:idx val="3"/>
          <c:order val="3"/>
          <c:tx>
            <c:strRef>
              <c:f>'Fig 2.5'!$C$7</c:f>
              <c:strCache>
                <c:ptCount val="1"/>
                <c:pt idx="0">
                  <c:v>1,3%</c:v>
                </c:pt>
              </c:strCache>
            </c:strRef>
          </c:tx>
          <c:spPr>
            <a:ln w="22225">
              <a:solidFill>
                <a:schemeClr val="accent6">
                  <a:lumMod val="75000"/>
                </a:schemeClr>
              </a:solidFill>
            </a:ln>
          </c:spPr>
          <c:marker>
            <c:symbol val="none"/>
          </c:marker>
          <c:cat>
            <c:numRef>
              <c:f>'Fig 2.5'!$D$3:$X$3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2.5'!$D$7:$X$7</c:f>
              <c:numCache>
                <c:formatCode>0.0%</c:formatCode>
                <c:ptCount val="21"/>
                <c:pt idx="6">
                  <c:v>1.056</c:v>
                </c:pt>
                <c:pt idx="7">
                  <c:v>1.0615805869740682</c:v>
                </c:pt>
                <c:pt idx="8">
                  <c:v>1.0504526159484844</c:v>
                </c:pt>
                <c:pt idx="9">
                  <c:v>1.0475427515200582</c:v>
                </c:pt>
                <c:pt idx="10">
                  <c:v>1.048962448460957</c:v>
                </c:pt>
                <c:pt idx="11">
                  <c:v>1.0446979368920208</c:v>
                </c:pt>
                <c:pt idx="12">
                  <c:v>1.0396934936680242</c:v>
                </c:pt>
                <c:pt idx="13">
                  <c:v>1.0366646680645564</c:v>
                </c:pt>
                <c:pt idx="14">
                  <c:v>1.0301526432556276</c:v>
                </c:pt>
                <c:pt idx="15">
                  <c:v>1.0237900234520554</c:v>
                </c:pt>
                <c:pt idx="16">
                  <c:v>1.0180426257596527</c:v>
                </c:pt>
                <c:pt idx="17">
                  <c:v>1.0129291139859953</c:v>
                </c:pt>
                <c:pt idx="18">
                  <c:v>1.0062494848168155</c:v>
                </c:pt>
                <c:pt idx="19">
                  <c:v>0.99946375506995</c:v>
                </c:pt>
                <c:pt idx="20">
                  <c:v>0.99159646998192441</c:v>
                </c:pt>
              </c:numCache>
            </c:numRef>
          </c:val>
          <c:smooth val="0"/>
          <c:extLst>
            <c:ext xmlns:c16="http://schemas.microsoft.com/office/drawing/2014/chart" uri="{C3380CC4-5D6E-409C-BE32-E72D297353CC}">
              <c16:uniqueId val="{00000003-08E5-405B-B752-32419B71399B}"/>
            </c:ext>
          </c:extLst>
        </c:ser>
        <c:ser>
          <c:idx val="4"/>
          <c:order val="4"/>
          <c:tx>
            <c:strRef>
              <c:f>'Fig 2.5'!$C$8</c:f>
              <c:strCache>
                <c:ptCount val="1"/>
                <c:pt idx="0">
                  <c:v>1%</c:v>
                </c:pt>
              </c:strCache>
            </c:strRef>
          </c:tx>
          <c:spPr>
            <a:ln w="22225">
              <a:solidFill>
                <a:srgbClr val="800000"/>
              </a:solidFill>
            </a:ln>
          </c:spPr>
          <c:marker>
            <c:symbol val="none"/>
          </c:marker>
          <c:cat>
            <c:numRef>
              <c:f>'Fig 2.5'!$D$3:$X$3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2.5'!$D$8:$X$8</c:f>
              <c:numCache>
                <c:formatCode>0.0%</c:formatCode>
                <c:ptCount val="21"/>
                <c:pt idx="6">
                  <c:v>1.056</c:v>
                </c:pt>
                <c:pt idx="7">
                  <c:v>1.0615805869740682</c:v>
                </c:pt>
                <c:pt idx="8">
                  <c:v>1.0504526159484844</c:v>
                </c:pt>
                <c:pt idx="9">
                  <c:v>1.0475427537968405</c:v>
                </c:pt>
                <c:pt idx="10">
                  <c:v>1.048962454064565</c:v>
                </c:pt>
                <c:pt idx="11">
                  <c:v>1.0446979255804305</c:v>
                </c:pt>
                <c:pt idx="12">
                  <c:v>1.0396934120991199</c:v>
                </c:pt>
                <c:pt idx="13">
                  <c:v>1.0366645292122478</c:v>
                </c:pt>
                <c:pt idx="14">
                  <c:v>1.0293461034880356</c:v>
                </c:pt>
                <c:pt idx="15">
                  <c:v>1.0232381662398797</c:v>
                </c:pt>
                <c:pt idx="16">
                  <c:v>1.0168382609319395</c:v>
                </c:pt>
                <c:pt idx="17">
                  <c:v>1.0113784560850687</c:v>
                </c:pt>
                <c:pt idx="18">
                  <c:v>1.0047003007644797</c:v>
                </c:pt>
                <c:pt idx="19">
                  <c:v>0.99909229595829341</c:v>
                </c:pt>
                <c:pt idx="20">
                  <c:v>0.99309220407457877</c:v>
                </c:pt>
              </c:numCache>
            </c:numRef>
          </c:val>
          <c:smooth val="0"/>
          <c:extLst>
            <c:ext xmlns:c16="http://schemas.microsoft.com/office/drawing/2014/chart" uri="{C3380CC4-5D6E-409C-BE32-E72D297353CC}">
              <c16:uniqueId val="{00000004-08E5-405B-B752-32419B71399B}"/>
            </c:ext>
          </c:extLst>
        </c:ser>
        <c:dLbls>
          <c:showLegendKey val="0"/>
          <c:showVal val="0"/>
          <c:showCatName val="0"/>
          <c:showSerName val="0"/>
          <c:showPercent val="0"/>
          <c:showBubbleSize val="0"/>
        </c:dLbls>
        <c:smooth val="0"/>
        <c:axId val="120082816"/>
        <c:axId val="120084352"/>
      </c:lineChart>
      <c:catAx>
        <c:axId val="120082816"/>
        <c:scaling>
          <c:orientation val="minMax"/>
        </c:scaling>
        <c:delete val="0"/>
        <c:axPos val="b"/>
        <c:numFmt formatCode="General" sourceLinked="1"/>
        <c:majorTickMark val="out"/>
        <c:minorTickMark val="none"/>
        <c:tickLblPos val="nextTo"/>
        <c:txPr>
          <a:bodyPr rot="-5400000" vert="horz"/>
          <a:lstStyle/>
          <a:p>
            <a:pPr>
              <a:defRPr sz="1100"/>
            </a:pPr>
            <a:endParaRPr lang="fr-FR"/>
          </a:p>
        </c:txPr>
        <c:crossAx val="120084352"/>
        <c:crosses val="autoZero"/>
        <c:auto val="1"/>
        <c:lblAlgn val="ctr"/>
        <c:lblOffset val="100"/>
        <c:tickLblSkip val="4"/>
        <c:tickMarkSkip val="5"/>
        <c:noMultiLvlLbl val="0"/>
      </c:catAx>
      <c:valAx>
        <c:axId val="120084352"/>
        <c:scaling>
          <c:orientation val="minMax"/>
          <c:max val="1.1000000000000001"/>
          <c:min val="0.85000000000000009"/>
        </c:scaling>
        <c:delete val="0"/>
        <c:axPos val="l"/>
        <c:majorGridlines/>
        <c:numFmt formatCode="0%" sourceLinked="0"/>
        <c:majorTickMark val="out"/>
        <c:minorTickMark val="none"/>
        <c:tickLblPos val="nextTo"/>
        <c:txPr>
          <a:bodyPr/>
          <a:lstStyle/>
          <a:p>
            <a:pPr>
              <a:defRPr sz="1100"/>
            </a:pPr>
            <a:endParaRPr lang="fr-FR"/>
          </a:p>
        </c:txPr>
        <c:crossAx val="120082816"/>
        <c:crosses val="autoZero"/>
        <c:crossBetween val="between"/>
        <c:majorUnit val="5.000000000000001E-2"/>
      </c:valAx>
    </c:plotArea>
    <c:legend>
      <c:legendPos val="b"/>
      <c:layout>
        <c:manualLayout>
          <c:xMode val="edge"/>
          <c:yMode val="edge"/>
          <c:x val="1.6152222222222221E-2"/>
          <c:y val="0.92729933600355874"/>
          <c:w val="0.97710296296296151"/>
          <c:h val="7.2700663996441317E-2"/>
        </c:manualLayout>
      </c:layout>
      <c:overlay val="0"/>
      <c:txPr>
        <a:bodyPr/>
        <a:lstStyle/>
        <a:p>
          <a:pPr>
            <a:defRPr sz="1100"/>
          </a:pPr>
          <a:endParaRPr lang="fr-F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09076764888918E-2"/>
          <c:y val="5.1400554097404488E-2"/>
          <c:w val="0.90446549368184648"/>
          <c:h val="0.62856663750364539"/>
        </c:manualLayout>
      </c:layout>
      <c:lineChart>
        <c:grouping val="standard"/>
        <c:varyColors val="0"/>
        <c:ser>
          <c:idx val="0"/>
          <c:order val="0"/>
          <c:tx>
            <c:strRef>
              <c:f>'Fig 2.6'!$B$4:$C$4</c:f>
              <c:strCache>
                <c:ptCount val="2"/>
                <c:pt idx="0">
                  <c:v>Nombre de retraités (en millions)</c:v>
                </c:pt>
                <c:pt idx="1">
                  <c:v>Obs</c:v>
                </c:pt>
              </c:strCache>
            </c:strRef>
          </c:tx>
          <c:spPr>
            <a:ln w="28575">
              <a:solidFill>
                <a:schemeClr val="accent3">
                  <a:lumMod val="50000"/>
                </a:schemeClr>
              </a:solidFill>
            </a:ln>
          </c:spPr>
          <c:marker>
            <c:symbol val="none"/>
          </c:marker>
          <c:cat>
            <c:numRef>
              <c:f>'Fig 2.6'!$D$3:$X$3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2.6'!$D$4:$X$4</c:f>
              <c:numCache>
                <c:formatCode>_-* #\ ##0.0\ _€_-;\-* #\ ##0.0\ _€_-;_-* "-"??\ _€_-;_-@_-</c:formatCode>
                <c:ptCount val="21"/>
                <c:pt idx="0">
                  <c:v>14.912616886968259</c:v>
                </c:pt>
                <c:pt idx="1">
                  <c:v>15.186302190153343</c:v>
                </c:pt>
                <c:pt idx="2">
                  <c:v>15.319883020334608</c:v>
                </c:pt>
                <c:pt idx="3">
                  <c:v>15.489309237750829</c:v>
                </c:pt>
                <c:pt idx="4">
                  <c:v>15.728933835988951</c:v>
                </c:pt>
                <c:pt idx="5">
                  <c:v>15.904418956665678</c:v>
                </c:pt>
                <c:pt idx="6">
                  <c:v>16.015775814690258</c:v>
                </c:pt>
                <c:pt idx="7">
                  <c:v>16.10545190243645</c:v>
                </c:pt>
              </c:numCache>
            </c:numRef>
          </c:val>
          <c:smooth val="0"/>
          <c:extLst>
            <c:ext xmlns:c16="http://schemas.microsoft.com/office/drawing/2014/chart" uri="{C3380CC4-5D6E-409C-BE32-E72D297353CC}">
              <c16:uniqueId val="{00000000-C4C5-48A5-9ED5-7037064D6C6A}"/>
            </c:ext>
          </c:extLst>
        </c:ser>
        <c:ser>
          <c:idx val="1"/>
          <c:order val="1"/>
          <c:tx>
            <c:strRef>
              <c:f>'Fig 2.6'!$B$5:$C$5</c:f>
              <c:strCache>
                <c:ptCount val="2"/>
                <c:pt idx="0">
                  <c:v>Nombre de retraités (en millions)</c:v>
                </c:pt>
                <c:pt idx="1">
                  <c:v>Tous scénarios</c:v>
                </c:pt>
              </c:strCache>
            </c:strRef>
          </c:tx>
          <c:spPr>
            <a:ln>
              <a:solidFill>
                <a:schemeClr val="accent3">
                  <a:lumMod val="50000"/>
                </a:schemeClr>
              </a:solidFill>
              <a:prstDash val="sysDash"/>
            </a:ln>
          </c:spPr>
          <c:marker>
            <c:symbol val="none"/>
          </c:marker>
          <c:cat>
            <c:numRef>
              <c:f>'Fig 2.6'!$D$3:$X$3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2.6'!$D$5:$X$5</c:f>
              <c:numCache>
                <c:formatCode>_-* #\ ##0.0\ _€_-;\-* #\ ##0.0\ _€_-;_-* "-"??\ _€_-;_-@_-</c:formatCode>
                <c:ptCount val="21"/>
                <c:pt idx="7">
                  <c:v>16.10545190243645</c:v>
                </c:pt>
                <c:pt idx="8">
                  <c:v>16.252436358441656</c:v>
                </c:pt>
                <c:pt idx="9">
                  <c:v>16.396326822405573</c:v>
                </c:pt>
                <c:pt idx="10">
                  <c:v>16.575375614506946</c:v>
                </c:pt>
                <c:pt idx="11">
                  <c:v>16.770859679256642</c:v>
                </c:pt>
                <c:pt idx="12">
                  <c:v>16.939119468912562</c:v>
                </c:pt>
                <c:pt idx="13">
                  <c:v>17.098804034702727</c:v>
                </c:pt>
                <c:pt idx="14">
                  <c:v>17.309178725025347</c:v>
                </c:pt>
                <c:pt idx="15">
                  <c:v>17.537423858089767</c:v>
                </c:pt>
                <c:pt idx="16">
                  <c:v>17.774619622351736</c:v>
                </c:pt>
                <c:pt idx="17">
                  <c:v>17.984604904370951</c:v>
                </c:pt>
                <c:pt idx="18">
                  <c:v>18.222409776702648</c:v>
                </c:pt>
                <c:pt idx="19">
                  <c:v>18.425766293711465</c:v>
                </c:pt>
                <c:pt idx="20">
                  <c:v>18.618453058610122</c:v>
                </c:pt>
              </c:numCache>
            </c:numRef>
          </c:val>
          <c:smooth val="0"/>
          <c:extLst>
            <c:ext xmlns:c16="http://schemas.microsoft.com/office/drawing/2014/chart" uri="{C3380CC4-5D6E-409C-BE32-E72D297353CC}">
              <c16:uniqueId val="{00000001-C4C5-48A5-9ED5-7037064D6C6A}"/>
            </c:ext>
          </c:extLst>
        </c:ser>
        <c:ser>
          <c:idx val="2"/>
          <c:order val="2"/>
          <c:tx>
            <c:strRef>
              <c:f>'Fig 2.6'!$B$6:$C$6</c:f>
              <c:strCache>
                <c:ptCount val="2"/>
                <c:pt idx="0">
                  <c:v>Nombre de cotisants (en millions)</c:v>
                </c:pt>
                <c:pt idx="1">
                  <c:v>Obs</c:v>
                </c:pt>
              </c:strCache>
            </c:strRef>
          </c:tx>
          <c:spPr>
            <a:ln w="28575">
              <a:solidFill>
                <a:schemeClr val="accent6">
                  <a:lumMod val="75000"/>
                </a:schemeClr>
              </a:solidFill>
            </a:ln>
          </c:spPr>
          <c:marker>
            <c:symbol val="none"/>
          </c:marker>
          <c:cat>
            <c:numRef>
              <c:f>'Fig 2.6'!$D$3:$X$3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2.6'!$D$6:$X$6</c:f>
              <c:numCache>
                <c:formatCode>_-* #\ ##0.0\ _€_-;\-* #\ ##0.0\ _€_-;_-* "-"??\ _€_-;_-@_-</c:formatCode>
                <c:ptCount val="21"/>
                <c:pt idx="0">
                  <c:v>26.845518237</c:v>
                </c:pt>
                <c:pt idx="1">
                  <c:v>27.047694394000001</c:v>
                </c:pt>
                <c:pt idx="2">
                  <c:v>27.139652322000003</c:v>
                </c:pt>
                <c:pt idx="3">
                  <c:v>27.189548892999998</c:v>
                </c:pt>
                <c:pt idx="4">
                  <c:v>27.333517901</c:v>
                </c:pt>
                <c:pt idx="5">
                  <c:v>27.390850887999999</c:v>
                </c:pt>
                <c:pt idx="6">
                  <c:v>27.567200396</c:v>
                </c:pt>
                <c:pt idx="7">
                  <c:v>27.842270835000001</c:v>
                </c:pt>
              </c:numCache>
            </c:numRef>
          </c:val>
          <c:smooth val="0"/>
          <c:extLst>
            <c:ext xmlns:c16="http://schemas.microsoft.com/office/drawing/2014/chart" uri="{C3380CC4-5D6E-409C-BE32-E72D297353CC}">
              <c16:uniqueId val="{00000002-C4C5-48A5-9ED5-7037064D6C6A}"/>
            </c:ext>
          </c:extLst>
        </c:ser>
        <c:ser>
          <c:idx val="3"/>
          <c:order val="3"/>
          <c:tx>
            <c:strRef>
              <c:f>'Fig 2.6'!$B$7:$C$7</c:f>
              <c:strCache>
                <c:ptCount val="2"/>
                <c:pt idx="0">
                  <c:v>Nombre de cotisants (en millions)</c:v>
                </c:pt>
                <c:pt idx="1">
                  <c:v>Tous scénarios</c:v>
                </c:pt>
              </c:strCache>
            </c:strRef>
          </c:tx>
          <c:spPr>
            <a:ln>
              <a:solidFill>
                <a:schemeClr val="accent6">
                  <a:lumMod val="75000"/>
                </a:schemeClr>
              </a:solidFill>
              <a:prstDash val="sysDash"/>
            </a:ln>
          </c:spPr>
          <c:marker>
            <c:symbol val="none"/>
          </c:marker>
          <c:cat>
            <c:numRef>
              <c:f>'Fig 2.6'!$D$3:$X$3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2.6'!$D$7:$X$7</c:f>
              <c:numCache>
                <c:formatCode>_-* #\ ##0.0\ _€_-;\-* #\ ##0.0\ _€_-;_-* "-"??\ _€_-;_-@_-</c:formatCode>
                <c:ptCount val="21"/>
                <c:pt idx="7">
                  <c:v>27.842270835000001</c:v>
                </c:pt>
                <c:pt idx="8">
                  <c:v>28.114439637</c:v>
                </c:pt>
                <c:pt idx="9">
                  <c:v>28.345686933967631</c:v>
                </c:pt>
                <c:pt idx="10">
                  <c:v>28.515761055571438</c:v>
                </c:pt>
                <c:pt idx="11">
                  <c:v>28.629824099793719</c:v>
                </c:pt>
                <c:pt idx="12">
                  <c:v>28.687083747993309</c:v>
                </c:pt>
                <c:pt idx="13">
                  <c:v>28.741589207114494</c:v>
                </c:pt>
                <c:pt idx="14">
                  <c:v>28.781827432004459</c:v>
                </c:pt>
                <c:pt idx="15">
                  <c:v>28.836512904125268</c:v>
                </c:pt>
                <c:pt idx="16">
                  <c:v>28.911487837675992</c:v>
                </c:pt>
                <c:pt idx="17">
                  <c:v>28.989548854837714</c:v>
                </c:pt>
                <c:pt idx="18">
                  <c:v>29.059123772089325</c:v>
                </c:pt>
                <c:pt idx="19">
                  <c:v>29.128865669142339</c:v>
                </c:pt>
                <c:pt idx="20">
                  <c:v>29.213339379582848</c:v>
                </c:pt>
              </c:numCache>
            </c:numRef>
          </c:val>
          <c:smooth val="0"/>
          <c:extLst>
            <c:ext xmlns:c16="http://schemas.microsoft.com/office/drawing/2014/chart" uri="{C3380CC4-5D6E-409C-BE32-E72D297353CC}">
              <c16:uniqueId val="{00000003-C4C5-48A5-9ED5-7037064D6C6A}"/>
            </c:ext>
          </c:extLst>
        </c:ser>
        <c:dLbls>
          <c:showLegendKey val="0"/>
          <c:showVal val="0"/>
          <c:showCatName val="0"/>
          <c:showSerName val="0"/>
          <c:showPercent val="0"/>
          <c:showBubbleSize val="0"/>
        </c:dLbls>
        <c:smooth val="0"/>
        <c:axId val="124397056"/>
        <c:axId val="124398592"/>
      </c:lineChart>
      <c:catAx>
        <c:axId val="124397056"/>
        <c:scaling>
          <c:orientation val="minMax"/>
        </c:scaling>
        <c:delete val="0"/>
        <c:axPos val="b"/>
        <c:numFmt formatCode="General" sourceLinked="1"/>
        <c:majorTickMark val="out"/>
        <c:minorTickMark val="none"/>
        <c:tickLblPos val="nextTo"/>
        <c:crossAx val="124398592"/>
        <c:crosses val="autoZero"/>
        <c:auto val="1"/>
        <c:lblAlgn val="ctr"/>
        <c:lblOffset val="100"/>
        <c:noMultiLvlLbl val="0"/>
      </c:catAx>
      <c:valAx>
        <c:axId val="124398592"/>
        <c:scaling>
          <c:orientation val="minMax"/>
        </c:scaling>
        <c:delete val="0"/>
        <c:axPos val="l"/>
        <c:majorGridlines/>
        <c:numFmt formatCode="#,##0.0" sourceLinked="0"/>
        <c:majorTickMark val="out"/>
        <c:minorTickMark val="none"/>
        <c:tickLblPos val="nextTo"/>
        <c:crossAx val="124397056"/>
        <c:crosses val="autoZero"/>
        <c:crossBetween val="between"/>
      </c:valAx>
    </c:plotArea>
    <c:legend>
      <c:legendPos val="b"/>
      <c:layout>
        <c:manualLayout>
          <c:xMode val="edge"/>
          <c:yMode val="edge"/>
          <c:x val="2.434383202099738E-2"/>
          <c:y val="0.83874234470691167"/>
          <c:w val="0.96634670021917368"/>
          <c:h val="0.13347987751531057"/>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466676040495051E-2"/>
          <c:y val="4.3056666666666722E-2"/>
          <c:w val="0.890277699662542"/>
          <c:h val="0.72023120271730734"/>
        </c:manualLayout>
      </c:layout>
      <c:lineChart>
        <c:grouping val="standard"/>
        <c:varyColors val="0"/>
        <c:ser>
          <c:idx val="5"/>
          <c:order val="0"/>
          <c:tx>
            <c:strRef>
              <c:f>'Fig 2.7'!$B$4</c:f>
              <c:strCache>
                <c:ptCount val="1"/>
                <c:pt idx="0">
                  <c:v>Obs</c:v>
                </c:pt>
              </c:strCache>
            </c:strRef>
          </c:tx>
          <c:spPr>
            <a:ln w="28575">
              <a:solidFill>
                <a:schemeClr val="bg1">
                  <a:lumMod val="50000"/>
                </a:schemeClr>
              </a:solidFill>
            </a:ln>
          </c:spPr>
          <c:marker>
            <c:symbol val="none"/>
          </c:marker>
          <c:cat>
            <c:numRef>
              <c:f>'Fig 2.7'!$C$3:$W$3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2.7'!$C$4:$W$4</c:f>
              <c:numCache>
                <c:formatCode>0.0</c:formatCode>
                <c:ptCount val="21"/>
                <c:pt idx="0">
                  <c:v>60.516216002446228</c:v>
                </c:pt>
                <c:pt idx="1">
                  <c:v>60.766115123025827</c:v>
                </c:pt>
                <c:pt idx="2">
                  <c:v>61.025588770794137</c:v>
                </c:pt>
                <c:pt idx="3">
                  <c:v>61.188651832163195</c:v>
                </c:pt>
                <c:pt idx="4">
                  <c:v>61.357833785352305</c:v>
                </c:pt>
                <c:pt idx="5">
                  <c:v>61.603704298014698</c:v>
                </c:pt>
                <c:pt idx="6">
                  <c:v>61.917795535739167</c:v>
                </c:pt>
                <c:pt idx="7">
                  <c:v>62.062633477979361</c:v>
                </c:pt>
                <c:pt idx="8">
                  <c:v>62.12</c:v>
                </c:pt>
              </c:numCache>
            </c:numRef>
          </c:val>
          <c:smooth val="0"/>
          <c:extLst>
            <c:ext xmlns:c16="http://schemas.microsoft.com/office/drawing/2014/chart" uri="{C3380CC4-5D6E-409C-BE32-E72D297353CC}">
              <c16:uniqueId val="{00000000-29E6-45B3-AB74-FA978E21DA1B}"/>
            </c:ext>
          </c:extLst>
        </c:ser>
        <c:ser>
          <c:idx val="0"/>
          <c:order val="1"/>
          <c:tx>
            <c:strRef>
              <c:f>'Fig 2.7'!$B$5</c:f>
              <c:strCache>
                <c:ptCount val="1"/>
                <c:pt idx="0">
                  <c:v>Tous scénarios</c:v>
                </c:pt>
              </c:strCache>
            </c:strRef>
          </c:tx>
          <c:spPr>
            <a:ln w="28575">
              <a:solidFill>
                <a:schemeClr val="tx2"/>
              </a:solidFill>
            </a:ln>
          </c:spPr>
          <c:marker>
            <c:symbol val="none"/>
          </c:marker>
          <c:cat>
            <c:numRef>
              <c:f>'Fig 2.7'!$C$3:$W$3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2.7'!$C$5:$W$5</c:f>
              <c:numCache>
                <c:formatCode>0.0</c:formatCode>
                <c:ptCount val="21"/>
                <c:pt idx="8">
                  <c:v>62.12</c:v>
                </c:pt>
                <c:pt idx="9">
                  <c:v>62.177915983354886</c:v>
                </c:pt>
                <c:pt idx="10">
                  <c:v>62.313290598374877</c:v>
                </c:pt>
                <c:pt idx="11">
                  <c:v>62.442049912893495</c:v>
                </c:pt>
                <c:pt idx="12">
                  <c:v>62.564108001597916</c:v>
                </c:pt>
                <c:pt idx="13">
                  <c:v>62.633832956002998</c:v>
                </c:pt>
                <c:pt idx="14">
                  <c:v>62.711691165142888</c:v>
                </c:pt>
                <c:pt idx="15">
                  <c:v>62.813662415724806</c:v>
                </c:pt>
                <c:pt idx="16">
                  <c:v>62.922646974778679</c:v>
                </c:pt>
                <c:pt idx="17">
                  <c:v>63.035953100741082</c:v>
                </c:pt>
                <c:pt idx="18">
                  <c:v>63.143809099129427</c:v>
                </c:pt>
                <c:pt idx="19">
                  <c:v>63.240481955190184</c:v>
                </c:pt>
                <c:pt idx="20">
                  <c:v>63.331611939893961</c:v>
                </c:pt>
              </c:numCache>
            </c:numRef>
          </c:val>
          <c:smooth val="0"/>
          <c:extLst>
            <c:ext xmlns:c16="http://schemas.microsoft.com/office/drawing/2014/chart" uri="{C3380CC4-5D6E-409C-BE32-E72D297353CC}">
              <c16:uniqueId val="{00000001-29E6-45B3-AB74-FA978E21DA1B}"/>
            </c:ext>
          </c:extLst>
        </c:ser>
        <c:dLbls>
          <c:showLegendKey val="0"/>
          <c:showVal val="0"/>
          <c:showCatName val="0"/>
          <c:showSerName val="0"/>
          <c:showPercent val="0"/>
          <c:showBubbleSize val="0"/>
        </c:dLbls>
        <c:smooth val="0"/>
        <c:axId val="129321984"/>
        <c:axId val="129323776"/>
      </c:lineChart>
      <c:catAx>
        <c:axId val="1293219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323776"/>
        <c:crosses val="autoZero"/>
        <c:auto val="1"/>
        <c:lblAlgn val="ctr"/>
        <c:lblOffset val="100"/>
        <c:tickLblSkip val="2"/>
        <c:noMultiLvlLbl val="0"/>
      </c:catAx>
      <c:valAx>
        <c:axId val="129323776"/>
        <c:scaling>
          <c:orientation val="minMax"/>
          <c:max val="65"/>
          <c:min val="60"/>
        </c:scaling>
        <c:delete val="0"/>
        <c:axPos val="l"/>
        <c:majorGridlines/>
        <c:title>
          <c:tx>
            <c:rich>
              <a:bodyPr rot="-5400000" vert="horz"/>
              <a:lstStyle/>
              <a:p>
                <a:pPr>
                  <a:defRPr b="0"/>
                </a:pPr>
                <a:r>
                  <a:rPr lang="fr-FR" b="0"/>
                  <a:t>Ans</a:t>
                </a:r>
              </a:p>
            </c:rich>
          </c:tx>
          <c:overlay val="0"/>
        </c:title>
        <c:numFmt formatCode="#,##0" sourceLinked="0"/>
        <c:majorTickMark val="out"/>
        <c:minorTickMark val="none"/>
        <c:tickLblPos val="nextTo"/>
        <c:crossAx val="129321984"/>
        <c:crosses val="autoZero"/>
        <c:crossBetween val="between"/>
        <c:majorUnit val="1"/>
      </c:valAx>
    </c:plotArea>
    <c:legend>
      <c:legendPos val="b"/>
      <c:layout>
        <c:manualLayout>
          <c:xMode val="edge"/>
          <c:yMode val="edge"/>
          <c:x val="1.6152222222222203E-2"/>
          <c:y val="0.90212251042149139"/>
          <c:w val="0.9771029629629624"/>
          <c:h val="9.78774895785085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2.8'!$C$4</c:f>
              <c:strCache>
                <c:ptCount val="1"/>
                <c:pt idx="0">
                  <c:v>Obs</c:v>
                </c:pt>
              </c:strCache>
            </c:strRef>
          </c:tx>
          <c:spPr>
            <a:ln w="28575">
              <a:solidFill>
                <a:schemeClr val="bg1">
                  <a:lumMod val="50000"/>
                </a:schemeClr>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2.8'!$D$4:$X$4</c:f>
              <c:numCache>
                <c:formatCode>_-* #\ ##0.0\ _€_-;\-* #\ ##0.0\ _€_-;_-* "-"??\ _€_-;_-@_-</c:formatCode>
                <c:ptCount val="21"/>
                <c:pt idx="0">
                  <c:v>273.02065344549641</c:v>
                </c:pt>
                <c:pt idx="1">
                  <c:v>280.65428931100354</c:v>
                </c:pt>
                <c:pt idx="2">
                  <c:v>285.82730419712465</c:v>
                </c:pt>
                <c:pt idx="3">
                  <c:v>298.48016523714927</c:v>
                </c:pt>
                <c:pt idx="4">
                  <c:v>306.84735874317431</c:v>
                </c:pt>
                <c:pt idx="5">
                  <c:v>312.36647356247551</c:v>
                </c:pt>
                <c:pt idx="6">
                  <c:v>317.95769974285906</c:v>
                </c:pt>
                <c:pt idx="7">
                  <c:v>320.86151147348323</c:v>
                </c:pt>
                <c:pt idx="8">
                  <c:v>321.42512820343165</c:v>
                </c:pt>
              </c:numCache>
            </c:numRef>
          </c:val>
          <c:smooth val="0"/>
          <c:extLst>
            <c:ext xmlns:c16="http://schemas.microsoft.com/office/drawing/2014/chart" uri="{C3380CC4-5D6E-409C-BE32-E72D297353CC}">
              <c16:uniqueId val="{00000000-4DE8-4915-A264-E8FFB57E7890}"/>
            </c:ext>
          </c:extLst>
        </c:ser>
        <c:ser>
          <c:idx val="1"/>
          <c:order val="1"/>
          <c:tx>
            <c:strRef>
              <c:f>'Fig 2.8'!$C$9</c:f>
              <c:strCache>
                <c:ptCount val="1"/>
                <c:pt idx="0">
                  <c:v>1,8%</c:v>
                </c:pt>
              </c:strCache>
            </c:strRef>
          </c:tx>
          <c:spPr>
            <a:ln>
              <a:solidFill>
                <a:srgbClr val="006600"/>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2.8'!$D$9:$X$9</c:f>
              <c:numCache>
                <c:formatCode>0.0%</c:formatCode>
                <c:ptCount val="21"/>
                <c:pt idx="8" formatCode="_-* #\ ##0.0\ _€_-;\-* #\ ##0.0\ _€_-;_-* &quot;-&quot;??\ _€_-;_-@_-">
                  <c:v>321.42512820343165</c:v>
                </c:pt>
                <c:pt idx="9" formatCode="_-* #\ ##0.0\ _€_-;\-* #\ ##0.0\ _€_-;_-* &quot;-&quot;??\ _€_-;_-@_-">
                  <c:v>323.10462907810324</c:v>
                </c:pt>
                <c:pt idx="10" formatCode="_-* #\ ##0.0\ _€_-;\-* #\ ##0.0\ _€_-;_-* &quot;-&quot;??\ _€_-;_-@_-">
                  <c:v>326.42516417202592</c:v>
                </c:pt>
                <c:pt idx="11" formatCode="_-* #\ ##0.0\ _€_-;\-* #\ ##0.0\ _€_-;_-* &quot;-&quot;??\ _€_-;_-@_-">
                  <c:v>328.07866117901756</c:v>
                </c:pt>
                <c:pt idx="12" formatCode="_-* #\ ##0.0\ _€_-;\-* #\ ##0.0\ _€_-;_-* &quot;-&quot;??\ _€_-;_-@_-">
                  <c:v>330.11049269841834</c:v>
                </c:pt>
                <c:pt idx="13" formatCode="_-* #\ ##0.0\ _€_-;\-* #\ ##0.0\ _€_-;_-* &quot;-&quot;??\ _€_-;_-@_-">
                  <c:v>333.49422112025803</c:v>
                </c:pt>
                <c:pt idx="14" formatCode="_-* #\ ##0.0\ _€_-;\-* #\ ##0.0\ _€_-;_-* &quot;-&quot;??\ _€_-;_-@_-">
                  <c:v>337.67162934080102</c:v>
                </c:pt>
                <c:pt idx="15" formatCode="_-* #\ ##0.0\ _€_-;\-* #\ ##0.0\ _€_-;_-* &quot;-&quot;??\ _€_-;_-@_-">
                  <c:v>341.54687919461338</c:v>
                </c:pt>
                <c:pt idx="16" formatCode="_-* #\ ##0.0\ _€_-;\-* #\ ##0.0\ _€_-;_-* &quot;-&quot;??\ _€_-;_-@_-">
                  <c:v>345.88000379486425</c:v>
                </c:pt>
                <c:pt idx="17" formatCode="_-* #\ ##0.0\ _€_-;\-* #\ ##0.0\ _€_-;_-* &quot;-&quot;??\ _€_-;_-@_-">
                  <c:v>350.72968554703516</c:v>
                </c:pt>
                <c:pt idx="18" formatCode="_-* #\ ##0.0\ _€_-;\-* #\ ##0.0\ _€_-;_-* &quot;-&quot;??\ _€_-;_-@_-">
                  <c:v>355.72370040324188</c:v>
                </c:pt>
                <c:pt idx="19" formatCode="_-* #\ ##0.0\ _€_-;\-* #\ ##0.0\ _€_-;_-* &quot;-&quot;??\ _€_-;_-@_-">
                  <c:v>361.02607684213143</c:v>
                </c:pt>
                <c:pt idx="20" formatCode="_-* #\ ##0.0\ _€_-;\-* #\ ##0.0\ _€_-;_-* &quot;-&quot;??\ _€_-;_-@_-">
                  <c:v>366.85397278250014</c:v>
                </c:pt>
              </c:numCache>
            </c:numRef>
          </c:val>
          <c:smooth val="0"/>
          <c:extLst>
            <c:ext xmlns:c16="http://schemas.microsoft.com/office/drawing/2014/chart" uri="{C3380CC4-5D6E-409C-BE32-E72D297353CC}">
              <c16:uniqueId val="{00000001-4DE8-4915-A264-E8FFB57E7890}"/>
            </c:ext>
          </c:extLst>
        </c:ser>
        <c:ser>
          <c:idx val="2"/>
          <c:order val="2"/>
          <c:tx>
            <c:strRef>
              <c:f>'Fig 2.8'!$C$10</c:f>
              <c:strCache>
                <c:ptCount val="1"/>
                <c:pt idx="0">
                  <c:v>1,5%</c:v>
                </c:pt>
              </c:strCache>
            </c:strRef>
          </c:tx>
          <c:spPr>
            <a:ln>
              <a:solidFill>
                <a:schemeClr val="accent5">
                  <a:lumMod val="75000"/>
                </a:schemeClr>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2.8'!$D$10:$X$10</c:f>
              <c:numCache>
                <c:formatCode>0.0%</c:formatCode>
                <c:ptCount val="21"/>
                <c:pt idx="8" formatCode="_-* #\ ##0.0\ _€_-;\-* #\ ##0.0\ _€_-;_-* &quot;-&quot;??\ _€_-;_-@_-">
                  <c:v>321.42512820343165</c:v>
                </c:pt>
                <c:pt idx="9" formatCode="_-* #\ ##0.0\ _€_-;\-* #\ ##0.0\ _€_-;_-* &quot;-&quot;??\ _€_-;_-@_-">
                  <c:v>323.10453355344515</c:v>
                </c:pt>
                <c:pt idx="10" formatCode="_-* #\ ##0.0\ _€_-;\-* #\ ##0.0\ _€_-;_-* &quot;-&quot;??\ _€_-;_-@_-">
                  <c:v>326.42506680020557</c:v>
                </c:pt>
                <c:pt idx="11" formatCode="_-* #\ ##0.0\ _€_-;\-* #\ ##0.0\ _€_-;_-* &quot;-&quot;??\ _€_-;_-@_-">
                  <c:v>328.07856089458329</c:v>
                </c:pt>
                <c:pt idx="12" formatCode="_-* #\ ##0.0\ _€_-;\-* #\ ##0.0\ _€_-;_-* &quot;-&quot;??\ _€_-;_-@_-">
                  <c:v>330.1103884687011</c:v>
                </c:pt>
                <c:pt idx="13" formatCode="_-* #\ ##0.0\ _€_-;\-* #\ ##0.0\ _€_-;_-* &quot;-&quot;??\ _€_-;_-@_-">
                  <c:v>333.48388963798089</c:v>
                </c:pt>
                <c:pt idx="14" formatCode="_-* #\ ##0.0\ _€_-;\-* #\ ##0.0\ _€_-;_-* &quot;-&quot;??\ _€_-;_-@_-">
                  <c:v>337.47004694918394</c:v>
                </c:pt>
                <c:pt idx="15" formatCode="_-* #\ ##0.0\ _€_-;\-* #\ ##0.0\ _€_-;_-* &quot;-&quot;??\ _€_-;_-@_-">
                  <c:v>341.28804048627495</c:v>
                </c:pt>
                <c:pt idx="16" formatCode="_-* #\ ##0.0\ _€_-;\-* #\ ##0.0\ _€_-;_-* &quot;-&quot;??\ _€_-;_-@_-">
                  <c:v>345.32346619543637</c:v>
                </c:pt>
                <c:pt idx="17" formatCode="_-* #\ ##0.0\ _€_-;\-* #\ ##0.0\ _€_-;_-* &quot;-&quot;??\ _€_-;_-@_-">
                  <c:v>349.76178444159393</c:v>
                </c:pt>
                <c:pt idx="18" formatCode="_-* #\ ##0.0\ _€_-;\-* #\ ##0.0\ _€_-;_-* &quot;-&quot;??\ _€_-;_-@_-">
                  <c:v>354.27006651806516</c:v>
                </c:pt>
                <c:pt idx="19" formatCode="_-* #\ ##0.0\ _€_-;\-* #\ ##0.0\ _€_-;_-* &quot;-&quot;??\ _€_-;_-@_-">
                  <c:v>359.03118336849889</c:v>
                </c:pt>
                <c:pt idx="20" formatCode="_-* #\ ##0.0\ _€_-;\-* #\ ##0.0\ _€_-;_-* &quot;-&quot;??\ _€_-;_-@_-">
                  <c:v>364.15376971923172</c:v>
                </c:pt>
              </c:numCache>
            </c:numRef>
          </c:val>
          <c:smooth val="0"/>
          <c:extLst>
            <c:ext xmlns:c16="http://schemas.microsoft.com/office/drawing/2014/chart" uri="{C3380CC4-5D6E-409C-BE32-E72D297353CC}">
              <c16:uniqueId val="{00000002-4DE8-4915-A264-E8FFB57E7890}"/>
            </c:ext>
          </c:extLst>
        </c:ser>
        <c:ser>
          <c:idx val="3"/>
          <c:order val="3"/>
          <c:tx>
            <c:strRef>
              <c:f>'Fig 2.8'!$C$11</c:f>
              <c:strCache>
                <c:ptCount val="1"/>
                <c:pt idx="0">
                  <c:v>1,3%</c:v>
                </c:pt>
              </c:strCache>
            </c:strRef>
          </c:tx>
          <c:spPr>
            <a:ln>
              <a:solidFill>
                <a:schemeClr val="accent6">
                  <a:lumMod val="75000"/>
                </a:schemeClr>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2.8'!$D$11:$X$11</c:f>
              <c:numCache>
                <c:formatCode>0.0%</c:formatCode>
                <c:ptCount val="21"/>
                <c:pt idx="8" formatCode="_-* #\ ##0.0\ _€_-;\-* #\ ##0.0\ _€_-;_-* &quot;-&quot;??\ _€_-;_-@_-">
                  <c:v>321.42512820343165</c:v>
                </c:pt>
                <c:pt idx="9" formatCode="_-* #\ ##0.0\ _€_-;\-* #\ ##0.0\ _€_-;_-* &quot;-&quot;??\ _€_-;_-@_-">
                  <c:v>323.10453355344515</c:v>
                </c:pt>
                <c:pt idx="10" formatCode="_-* #\ ##0.0\ _€_-;\-* #\ ##0.0\ _€_-;_-* &quot;-&quot;??\ _€_-;_-@_-">
                  <c:v>326.42506680020557</c:v>
                </c:pt>
                <c:pt idx="11" formatCode="_-* #\ ##0.0\ _€_-;\-* #\ ##0.0\ _€_-;_-* &quot;-&quot;??\ _€_-;_-@_-">
                  <c:v>328.07856089458329</c:v>
                </c:pt>
                <c:pt idx="12" formatCode="_-* #\ ##0.0\ _€_-;\-* #\ ##0.0\ _€_-;_-* &quot;-&quot;??\ _€_-;_-@_-">
                  <c:v>330.11038835806914</c:v>
                </c:pt>
                <c:pt idx="13" formatCode="_-* #\ ##0.0\ _€_-;\-* #\ ##0.0\ _€_-;_-* &quot;-&quot;??\ _€_-;_-@_-">
                  <c:v>333.47798579359448</c:v>
                </c:pt>
                <c:pt idx="14" formatCode="_-* #\ ##0.0\ _€_-;\-* #\ ##0.0\ _€_-;_-* &quot;-&quot;??\ _€_-;_-@_-">
                  <c:v>337.17822962773886</c:v>
                </c:pt>
                <c:pt idx="15" formatCode="_-* #\ ##0.0\ _€_-;\-* #\ ##0.0\ _€_-;_-* &quot;-&quot;??\ _€_-;_-@_-">
                  <c:v>341.01838378878927</c:v>
                </c:pt>
                <c:pt idx="16" formatCode="_-* #\ ##0.0\ _€_-;\-* #\ ##0.0\ _€_-;_-* &quot;-&quot;??\ _€_-;_-@_-">
                  <c:v>344.88657163432595</c:v>
                </c:pt>
                <c:pt idx="17" formatCode="_-* #\ ##0.0\ _€_-;\-* #\ ##0.0\ _€_-;_-* &quot;-&quot;??\ _€_-;_-@_-">
                  <c:v>349.10862005315045</c:v>
                </c:pt>
                <c:pt idx="18" formatCode="_-* #\ ##0.0\ _€_-;\-* #\ ##0.0\ _€_-;_-* &quot;-&quot;??\ _€_-;_-@_-">
                  <c:v>353.32432835421798</c:v>
                </c:pt>
                <c:pt idx="19" formatCode="_-* #\ ##0.0\ _€_-;\-* #\ ##0.0\ _€_-;_-* &quot;-&quot;??\ _€_-;_-@_-">
                  <c:v>357.67816843128497</c:v>
                </c:pt>
                <c:pt idx="20" formatCode="_-* #\ ##0.0\ _€_-;\-* #\ ##0.0\ _€_-;_-* &quot;-&quot;??\ _€_-;_-@_-">
                  <c:v>362.36262156688844</c:v>
                </c:pt>
              </c:numCache>
            </c:numRef>
          </c:val>
          <c:smooth val="0"/>
          <c:extLst>
            <c:ext xmlns:c16="http://schemas.microsoft.com/office/drawing/2014/chart" uri="{C3380CC4-5D6E-409C-BE32-E72D297353CC}">
              <c16:uniqueId val="{00000003-4DE8-4915-A264-E8FFB57E7890}"/>
            </c:ext>
          </c:extLst>
        </c:ser>
        <c:ser>
          <c:idx val="4"/>
          <c:order val="4"/>
          <c:tx>
            <c:strRef>
              <c:f>'Fig 2.8'!$C$12</c:f>
              <c:strCache>
                <c:ptCount val="1"/>
                <c:pt idx="0">
                  <c:v>1%</c:v>
                </c:pt>
              </c:strCache>
            </c:strRef>
          </c:tx>
          <c:spPr>
            <a:ln>
              <a:solidFill>
                <a:srgbClr val="800000"/>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2.8'!$D$12:$X$12</c:f>
              <c:numCache>
                <c:formatCode>0.0%</c:formatCode>
                <c:ptCount val="21"/>
                <c:pt idx="8" formatCode="_-* #\ ##0.0\ _€_-;\-* #\ ##0.0\ _€_-;_-* &quot;-&quot;??\ _€_-;_-@_-">
                  <c:v>321.42512820343165</c:v>
                </c:pt>
                <c:pt idx="9" formatCode="_-* #\ ##0.0\ _€_-;\-* #\ ##0.0\ _€_-;_-* &quot;-&quot;??\ _€_-;_-@_-">
                  <c:v>323.10453355344515</c:v>
                </c:pt>
                <c:pt idx="10" formatCode="_-* #\ ##0.0\ _€_-;\-* #\ ##0.0\ _€_-;_-* &quot;-&quot;??\ _€_-;_-@_-">
                  <c:v>326.42506680020557</c:v>
                </c:pt>
                <c:pt idx="11" formatCode="_-* #\ ##0.0\ _€_-;\-* #\ ##0.0\ _€_-;_-* &quot;-&quot;??\ _€_-;_-@_-">
                  <c:v>328.07856089458329</c:v>
                </c:pt>
                <c:pt idx="12" formatCode="_-* #\ ##0.0\ _€_-;\-* #\ ##0.0\ _€_-;_-* &quot;-&quot;??\ _€_-;_-@_-">
                  <c:v>330.11038819548764</c:v>
                </c:pt>
                <c:pt idx="13" formatCode="_-* #\ ##0.0\ _€_-;\-* #\ ##0.0\ _€_-;_-* &quot;-&quot;??\ _€_-;_-@_-">
                  <c:v>333.46765430150236</c:v>
                </c:pt>
                <c:pt idx="14" formatCode="_-* #\ ##0.0\ _€_-;\-* #\ ##0.0\ _€_-;_-* &quot;-&quot;??\ _€_-;_-@_-">
                  <c:v>336.97309216784532</c:v>
                </c:pt>
                <c:pt idx="15" formatCode="_-* #\ ##0.0\ _€_-;\-* #\ ##0.0\ _€_-;_-* &quot;-&quot;??\ _€_-;_-@_-">
                  <c:v>340.58894724523833</c:v>
                </c:pt>
                <c:pt idx="16" formatCode="_-* #\ ##0.0\ _€_-;\-* #\ ##0.0\ _€_-;_-* &quot;-&quot;??\ _€_-;_-@_-">
                  <c:v>344.15911977421638</c:v>
                </c:pt>
                <c:pt idx="17" formatCode="_-* #\ ##0.0\ _€_-;\-* #\ ##0.0\ _€_-;_-* &quot;-&quot;??\ _€_-;_-@_-">
                  <c:v>347.99974724585149</c:v>
                </c:pt>
                <c:pt idx="18" formatCode="_-* #\ ##0.0\ _€_-;\-* #\ ##0.0\ _€_-;_-* &quot;-&quot;??\ _€_-;_-@_-">
                  <c:v>351.74984096787387</c:v>
                </c:pt>
                <c:pt idx="19" formatCode="_-* #\ ##0.0\ _€_-;\-* #\ ##0.0\ _€_-;_-* &quot;-&quot;??\ _€_-;_-@_-">
                  <c:v>355.5522728668239</c:v>
                </c:pt>
                <c:pt idx="20" formatCode="_-* #\ ##0.0\ _€_-;\-* #\ ##0.0\ _€_-;_-* &quot;-&quot;??\ _€_-;_-@_-">
                  <c:v>359.59538956193336</c:v>
                </c:pt>
              </c:numCache>
            </c:numRef>
          </c:val>
          <c:smooth val="0"/>
          <c:extLst>
            <c:ext xmlns:c16="http://schemas.microsoft.com/office/drawing/2014/chart" uri="{C3380CC4-5D6E-409C-BE32-E72D297353CC}">
              <c16:uniqueId val="{00000004-4DE8-4915-A264-E8FFB57E7890}"/>
            </c:ext>
          </c:extLst>
        </c:ser>
        <c:dLbls>
          <c:showLegendKey val="0"/>
          <c:showVal val="0"/>
          <c:showCatName val="0"/>
          <c:showSerName val="0"/>
          <c:showPercent val="0"/>
          <c:showBubbleSize val="0"/>
        </c:dLbls>
        <c:smooth val="0"/>
        <c:axId val="129278720"/>
        <c:axId val="129280256"/>
      </c:lineChart>
      <c:catAx>
        <c:axId val="129278720"/>
        <c:scaling>
          <c:orientation val="minMax"/>
        </c:scaling>
        <c:delete val="0"/>
        <c:axPos val="b"/>
        <c:numFmt formatCode="General" sourceLinked="1"/>
        <c:majorTickMark val="out"/>
        <c:minorTickMark val="none"/>
        <c:tickLblPos val="nextTo"/>
        <c:crossAx val="129280256"/>
        <c:crosses val="autoZero"/>
        <c:auto val="1"/>
        <c:lblAlgn val="ctr"/>
        <c:lblOffset val="100"/>
        <c:noMultiLvlLbl val="0"/>
      </c:catAx>
      <c:valAx>
        <c:axId val="129280256"/>
        <c:scaling>
          <c:orientation val="minMax"/>
          <c:max val="410"/>
          <c:min val="250"/>
        </c:scaling>
        <c:delete val="0"/>
        <c:axPos val="l"/>
        <c:majorGridlines/>
        <c:title>
          <c:tx>
            <c:rich>
              <a:bodyPr rot="-5400000" vert="horz"/>
              <a:lstStyle/>
              <a:p>
                <a:pPr>
                  <a:defRPr b="0"/>
                </a:pPr>
                <a:r>
                  <a:rPr lang="en-US" b="0"/>
                  <a:t>En md€ 2018</a:t>
                </a:r>
              </a:p>
            </c:rich>
          </c:tx>
          <c:layout>
            <c:manualLayout>
              <c:xMode val="edge"/>
              <c:yMode val="edge"/>
              <c:x val="2.4213075060532687E-2"/>
              <c:y val="0.23320384951881015"/>
            </c:manualLayout>
          </c:layout>
          <c:overlay val="0"/>
        </c:title>
        <c:numFmt formatCode="#,##0" sourceLinked="0"/>
        <c:majorTickMark val="out"/>
        <c:minorTickMark val="none"/>
        <c:tickLblPos val="nextTo"/>
        <c:crossAx val="1292787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2.8'!$C$4</c:f>
              <c:strCache>
                <c:ptCount val="1"/>
                <c:pt idx="0">
                  <c:v>Obs</c:v>
                </c:pt>
              </c:strCache>
            </c:strRef>
          </c:tx>
          <c:spPr>
            <a:ln w="28575">
              <a:solidFill>
                <a:schemeClr val="bg1">
                  <a:lumMod val="50000"/>
                </a:schemeClr>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2.8'!$D$4:$X$4</c:f>
              <c:numCache>
                <c:formatCode>_-* #\ ##0.0\ _€_-;\-* #\ ##0.0\ _€_-;_-* "-"??\ _€_-;_-@_-</c:formatCode>
                <c:ptCount val="21"/>
                <c:pt idx="0">
                  <c:v>273.02065344549641</c:v>
                </c:pt>
                <c:pt idx="1">
                  <c:v>280.65428931100354</c:v>
                </c:pt>
                <c:pt idx="2">
                  <c:v>285.82730419712465</c:v>
                </c:pt>
                <c:pt idx="3">
                  <c:v>298.48016523714927</c:v>
                </c:pt>
                <c:pt idx="4">
                  <c:v>306.84735874317431</c:v>
                </c:pt>
                <c:pt idx="5">
                  <c:v>312.36647356247551</c:v>
                </c:pt>
                <c:pt idx="6">
                  <c:v>317.95769974285906</c:v>
                </c:pt>
                <c:pt idx="7">
                  <c:v>320.86151147348323</c:v>
                </c:pt>
                <c:pt idx="8">
                  <c:v>321.42512820343165</c:v>
                </c:pt>
              </c:numCache>
            </c:numRef>
          </c:val>
          <c:smooth val="0"/>
          <c:extLst>
            <c:ext xmlns:c16="http://schemas.microsoft.com/office/drawing/2014/chart" uri="{C3380CC4-5D6E-409C-BE32-E72D297353CC}">
              <c16:uniqueId val="{00000000-F7ED-49A6-9E72-30029215A62A}"/>
            </c:ext>
          </c:extLst>
        </c:ser>
        <c:ser>
          <c:idx val="1"/>
          <c:order val="1"/>
          <c:tx>
            <c:strRef>
              <c:f>'Fig 2.8'!$C$5</c:f>
              <c:strCache>
                <c:ptCount val="1"/>
                <c:pt idx="0">
                  <c:v>1,8%</c:v>
                </c:pt>
              </c:strCache>
            </c:strRef>
          </c:tx>
          <c:spPr>
            <a:ln>
              <a:solidFill>
                <a:srgbClr val="006600"/>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2.8'!$D$5:$X$5</c:f>
              <c:numCache>
                <c:formatCode>0.0%</c:formatCode>
                <c:ptCount val="21"/>
                <c:pt idx="8" formatCode="_-* #\ ##0.0\ _€_-;\-* #\ ##0.0\ _€_-;_-* &quot;-&quot;??\ _€_-;_-@_-">
                  <c:v>321.42512820343165</c:v>
                </c:pt>
                <c:pt idx="9" formatCode="_-* #\ ##0.0\ _€_-;\-* #\ ##0.0\ _€_-;_-* &quot;-&quot;??\ _€_-;_-@_-">
                  <c:v>324.35262881380584</c:v>
                </c:pt>
                <c:pt idx="10" formatCode="_-* #\ ##0.0\ _€_-;\-* #\ ##0.0\ _€_-;_-* &quot;-&quot;??\ _€_-;_-@_-">
                  <c:v>328.91330467308478</c:v>
                </c:pt>
                <c:pt idx="11" formatCode="_-* #\ ##0.0\ _€_-;\-* #\ ##0.0\ _€_-;_-* &quot;-&quot;??\ _€_-;_-@_-">
                  <c:v>332.13528988313902</c:v>
                </c:pt>
                <c:pt idx="12" formatCode="_-* #\ ##0.0\ _€_-;\-* #\ ##0.0\ _€_-;_-* &quot;-&quot;??\ _€_-;_-@_-">
                  <c:v>335.80530728695027</c:v>
                </c:pt>
                <c:pt idx="13" formatCode="_-* #\ ##0.0\ _€_-;\-* #\ ##0.0\ _€_-;_-* &quot;-&quot;??\ _€_-;_-@_-">
                  <c:v>340.2415797464983</c:v>
                </c:pt>
                <c:pt idx="14" formatCode="_-* #\ ##0.0\ _€_-;\-* #\ ##0.0\ _€_-;_-* &quot;-&quot;??\ _€_-;_-@_-">
                  <c:v>345.30214138381308</c:v>
                </c:pt>
                <c:pt idx="15" formatCode="_-* #\ ##0.0\ _€_-;\-* #\ ##0.0\ _€_-;_-* &quot;-&quot;??\ _€_-;_-@_-">
                  <c:v>350.10936789969577</c:v>
                </c:pt>
                <c:pt idx="16" formatCode="_-* #\ ##0.0\ _€_-;\-* #\ ##0.0\ _€_-;_-* &quot;-&quot;??\ _€_-;_-@_-">
                  <c:v>355.48031281898676</c:v>
                </c:pt>
                <c:pt idx="17" formatCode="_-* #\ ##0.0\ _€_-;\-* #\ ##0.0\ _€_-;_-* &quot;-&quot;??\ _€_-;_-@_-">
                  <c:v>361.40806845521956</c:v>
                </c:pt>
                <c:pt idx="18" formatCode="_-* #\ ##0.0\ _€_-;\-* #\ ##0.0\ _€_-;_-* &quot;-&quot;??\ _€_-;_-@_-">
                  <c:v>367.51298505986364</c:v>
                </c:pt>
                <c:pt idx="19" formatCode="_-* #\ ##0.0\ _€_-;\-* #\ ##0.0\ _€_-;_-* &quot;-&quot;??\ _€_-;_-@_-">
                  <c:v>373.97485420855503</c:v>
                </c:pt>
                <c:pt idx="20" formatCode="_-* #\ ##0.0\ _€_-;\-* #\ ##0.0\ _€_-;_-* &quot;-&quot;??\ _€_-;_-@_-">
                  <c:v>381.0507773599777</c:v>
                </c:pt>
              </c:numCache>
            </c:numRef>
          </c:val>
          <c:smooth val="0"/>
          <c:extLst>
            <c:ext xmlns:c16="http://schemas.microsoft.com/office/drawing/2014/chart" uri="{C3380CC4-5D6E-409C-BE32-E72D297353CC}">
              <c16:uniqueId val="{00000001-F7ED-49A6-9E72-30029215A62A}"/>
            </c:ext>
          </c:extLst>
        </c:ser>
        <c:ser>
          <c:idx val="2"/>
          <c:order val="2"/>
          <c:tx>
            <c:strRef>
              <c:f>'Fig 2.8'!$C$6</c:f>
              <c:strCache>
                <c:ptCount val="1"/>
                <c:pt idx="0">
                  <c:v>1,5%</c:v>
                </c:pt>
              </c:strCache>
            </c:strRef>
          </c:tx>
          <c:spPr>
            <a:ln>
              <a:solidFill>
                <a:schemeClr val="accent5">
                  <a:lumMod val="75000"/>
                </a:schemeClr>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2.8'!$D$6:$X$6</c:f>
              <c:numCache>
                <c:formatCode>0.0%</c:formatCode>
                <c:ptCount val="21"/>
                <c:pt idx="8" formatCode="_-* #\ ##0.0\ _€_-;\-* #\ ##0.0\ _€_-;_-* &quot;-&quot;??\ _€_-;_-@_-">
                  <c:v>321.42512820343165</c:v>
                </c:pt>
                <c:pt idx="9" formatCode="_-* #\ ##0.0\ _€_-;\-* #\ ##0.0\ _€_-;_-* &quot;-&quot;??\ _€_-;_-@_-">
                  <c:v>324.3525332891478</c:v>
                </c:pt>
                <c:pt idx="10" formatCode="_-* #\ ##0.0\ _€_-;\-* #\ ##0.0\ _€_-;_-* &quot;-&quot;??\ _€_-;_-@_-">
                  <c:v>328.91320730126444</c:v>
                </c:pt>
                <c:pt idx="11" formatCode="_-* #\ ##0.0\ _€_-;\-* #\ ##0.0\ _€_-;_-* &quot;-&quot;??\ _€_-;_-@_-">
                  <c:v>332.13518959870476</c:v>
                </c:pt>
                <c:pt idx="12" formatCode="_-* #\ ##0.0\ _€_-;\-* #\ ##0.0\ _€_-;_-* &quot;-&quot;??\ _€_-;_-@_-">
                  <c:v>335.80520305723303</c:v>
                </c:pt>
                <c:pt idx="13" formatCode="_-* #\ ##0.0\ _€_-;\-* #\ ##0.0\ _€_-;_-* &quot;-&quot;??\ _€_-;_-@_-">
                  <c:v>340.23990807001593</c:v>
                </c:pt>
                <c:pt idx="14" formatCode="_-* #\ ##0.0\ _€_-;\-* #\ ##0.0\ _€_-;_-* &quot;-&quot;??\ _€_-;_-@_-">
                  <c:v>345.09603599125137</c:v>
                </c:pt>
                <c:pt idx="15" formatCode="_-* #\ ##0.0\ _€_-;\-* #\ ##0.0\ _€_-;_-* &quot;-&quot;??\ _€_-;_-@_-">
                  <c:v>349.81455403038086</c:v>
                </c:pt>
                <c:pt idx="16" formatCode="_-* #\ ##0.0\ _€_-;\-* #\ ##0.0\ _€_-;_-* &quot;-&quot;??\ _€_-;_-@_-">
                  <c:v>354.84153686590776</c:v>
                </c:pt>
                <c:pt idx="17" formatCode="_-* #\ ##0.0\ _€_-;\-* #\ ##0.0\ _€_-;_-* &quot;-&quot;??\ _€_-;_-@_-">
                  <c:v>360.29127315571213</c:v>
                </c:pt>
                <c:pt idx="18" formatCode="_-* #\ ##0.0\ _€_-;\-* #\ ##0.0\ _€_-;_-* &quot;-&quot;??\ _€_-;_-@_-">
                  <c:v>365.82687900249755</c:v>
                </c:pt>
                <c:pt idx="19" formatCode="_-* #\ ##0.0\ _€_-;\-* #\ ##0.0\ _€_-;_-* &quot;-&quot;??\ _€_-;_-@_-">
                  <c:v>371.64575908485506</c:v>
                </c:pt>
                <c:pt idx="20" formatCode="_-* #\ ##0.0\ _€_-;\-* #\ ##0.0\ _€_-;_-* &quot;-&quot;??\ _€_-;_-@_-">
                  <c:v>377.89518046426372</c:v>
                </c:pt>
              </c:numCache>
            </c:numRef>
          </c:val>
          <c:smooth val="0"/>
          <c:extLst>
            <c:ext xmlns:c16="http://schemas.microsoft.com/office/drawing/2014/chart" uri="{C3380CC4-5D6E-409C-BE32-E72D297353CC}">
              <c16:uniqueId val="{00000002-F7ED-49A6-9E72-30029215A62A}"/>
            </c:ext>
          </c:extLst>
        </c:ser>
        <c:ser>
          <c:idx val="3"/>
          <c:order val="3"/>
          <c:tx>
            <c:strRef>
              <c:f>'Fig 2.8'!$C$7</c:f>
              <c:strCache>
                <c:ptCount val="1"/>
                <c:pt idx="0">
                  <c:v>1,3%</c:v>
                </c:pt>
              </c:strCache>
            </c:strRef>
          </c:tx>
          <c:spPr>
            <a:ln>
              <a:solidFill>
                <a:schemeClr val="accent6">
                  <a:lumMod val="75000"/>
                </a:schemeClr>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2.8'!$D$7:$X$7</c:f>
              <c:numCache>
                <c:formatCode>0.0%</c:formatCode>
                <c:ptCount val="21"/>
                <c:pt idx="8" formatCode="_-* #\ ##0.0\ _€_-;\-* #\ ##0.0\ _€_-;_-* &quot;-&quot;??\ _€_-;_-@_-">
                  <c:v>321.42512820343165</c:v>
                </c:pt>
                <c:pt idx="9" formatCode="_-* #\ ##0.0\ _€_-;\-* #\ ##0.0\ _€_-;_-* &quot;-&quot;??\ _€_-;_-@_-">
                  <c:v>324.3525332891478</c:v>
                </c:pt>
                <c:pt idx="10" formatCode="_-* #\ ##0.0\ _€_-;\-* #\ ##0.0\ _€_-;_-* &quot;-&quot;??\ _€_-;_-@_-">
                  <c:v>328.91320730126444</c:v>
                </c:pt>
                <c:pt idx="11" formatCode="_-* #\ ##0.0\ _€_-;\-* #\ ##0.0\ _€_-;_-* &quot;-&quot;??\ _€_-;_-@_-">
                  <c:v>332.13518959870476</c:v>
                </c:pt>
                <c:pt idx="12" formatCode="_-* #\ ##0.0\ _€_-;\-* #\ ##0.0\ _€_-;_-* &quot;-&quot;??\ _€_-;_-@_-">
                  <c:v>335.80520294660107</c:v>
                </c:pt>
                <c:pt idx="13" formatCode="_-* #\ ##0.0\ _€_-;\-* #\ ##0.0\ _€_-;_-* &quot;-&quot;??\ _€_-;_-@_-">
                  <c:v>340.23895268608368</c:v>
                </c:pt>
                <c:pt idx="14" formatCode="_-* #\ ##0.0\ _€_-;\-* #\ ##0.0\ _€_-;_-* &quot;-&quot;??\ _€_-;_-@_-">
                  <c:v>344.79545215837686</c:v>
                </c:pt>
                <c:pt idx="15" formatCode="_-* #\ ##0.0\ _€_-;\-* #\ ##0.0\ _€_-;_-* &quot;-&quot;??\ _€_-;_-@_-">
                  <c:v>349.51807370813498</c:v>
                </c:pt>
                <c:pt idx="16" formatCode="_-* #\ ##0.0\ _€_-;\-* #\ ##0.0\ _€_-;_-* &quot;-&quot;??\ _€_-;_-@_-">
                  <c:v>354.34549607014452</c:v>
                </c:pt>
                <c:pt idx="17" formatCode="_-* #\ ##0.0\ _€_-;\-* #\ ##0.0\ _€_-;_-* &quot;-&quot;??\ _€_-;_-@_-">
                  <c:v>359.53615661207999</c:v>
                </c:pt>
                <c:pt idx="18" formatCode="_-* #\ ##0.0\ _€_-;\-* #\ ##0.0\ _€_-;_-* &quot;-&quot;??\ _€_-;_-@_-">
                  <c:v>364.72531746424943</c:v>
                </c:pt>
                <c:pt idx="19" formatCode="_-* #\ ##0.0\ _€_-;\-* #\ ##0.0\ _€_-;_-* &quot;-&quot;??\ _€_-;_-@_-">
                  <c:v>370.07125413353015</c:v>
                </c:pt>
                <c:pt idx="20" formatCode="_-* #\ ##0.0\ _€_-;\-* #\ ##0.0\ _€_-;_-* &quot;-&quot;??\ _€_-;_-@_-">
                  <c:v>375.79942941040912</c:v>
                </c:pt>
              </c:numCache>
            </c:numRef>
          </c:val>
          <c:smooth val="0"/>
          <c:extLst>
            <c:ext xmlns:c16="http://schemas.microsoft.com/office/drawing/2014/chart" uri="{C3380CC4-5D6E-409C-BE32-E72D297353CC}">
              <c16:uniqueId val="{00000003-F7ED-49A6-9E72-30029215A62A}"/>
            </c:ext>
          </c:extLst>
        </c:ser>
        <c:ser>
          <c:idx val="4"/>
          <c:order val="4"/>
          <c:tx>
            <c:strRef>
              <c:f>'Fig 2.8'!$C$8</c:f>
              <c:strCache>
                <c:ptCount val="1"/>
                <c:pt idx="0">
                  <c:v>1%</c:v>
                </c:pt>
              </c:strCache>
            </c:strRef>
          </c:tx>
          <c:spPr>
            <a:ln>
              <a:solidFill>
                <a:srgbClr val="800000"/>
              </a:solidFill>
            </a:ln>
          </c:spPr>
          <c:marker>
            <c:symbol val="none"/>
          </c:marker>
          <c:cat>
            <c:numRef>
              <c:f>'Fig 2.8'!$D$3:$X$3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2.8'!$D$8:$X$8</c:f>
              <c:numCache>
                <c:formatCode>0.0%</c:formatCode>
                <c:ptCount val="21"/>
                <c:pt idx="8" formatCode="_-* #\ ##0.0\ _€_-;\-* #\ ##0.0\ _€_-;_-* &quot;-&quot;??\ _€_-;_-@_-">
                  <c:v>321.42512820343165</c:v>
                </c:pt>
                <c:pt idx="9" formatCode="_-* #\ ##0.0\ _€_-;\-* #\ ##0.0\ _€_-;_-* &quot;-&quot;??\ _€_-;_-@_-">
                  <c:v>324.3525332891478</c:v>
                </c:pt>
                <c:pt idx="10" formatCode="_-* #\ ##0.0\ _€_-;\-* #\ ##0.0\ _€_-;_-* &quot;-&quot;??\ _€_-;_-@_-">
                  <c:v>328.91320730126444</c:v>
                </c:pt>
                <c:pt idx="11" formatCode="_-* #\ ##0.0\ _€_-;\-* #\ ##0.0\ _€_-;_-* &quot;-&quot;??\ _€_-;_-@_-">
                  <c:v>332.13518959870476</c:v>
                </c:pt>
                <c:pt idx="12" formatCode="_-* #\ ##0.0\ _€_-;\-* #\ ##0.0\ _€_-;_-* &quot;-&quot;??\ _€_-;_-@_-">
                  <c:v>335.80520278401957</c:v>
                </c:pt>
                <c:pt idx="13" formatCode="_-* #\ ##0.0\ _€_-;\-* #\ ##0.0\ _€_-;_-* &quot;-&quot;??\ _€_-;_-@_-">
                  <c:v>340.23728099978638</c:v>
                </c:pt>
                <c:pt idx="14" formatCode="_-* #\ ##0.0\ _€_-;\-* #\ ##0.0\ _€_-;_-* &quot;-&quot;??\ _€_-;_-@_-">
                  <c:v>344.58633842826572</c:v>
                </c:pt>
                <c:pt idx="15" formatCode="_-* #\ ##0.0\ _€_-;\-* #\ ##0.0\ _€_-;_-* &quot;-&quot;??\ _€_-;_-@_-">
                  <c:v>349.05323877211566</c:v>
                </c:pt>
                <c:pt idx="16" formatCode="_-* #\ ##0.0\ _€_-;\-* #\ ##0.0\ _€_-;_-* &quot;-&quot;??\ _€_-;_-@_-">
                  <c:v>353.5365306903372</c:v>
                </c:pt>
                <c:pt idx="17" formatCode="_-* #\ ##0.0\ _€_-;\-* #\ ##0.0\ _€_-;_-* &quot;-&quot;??\ _€_-;_-@_-">
                  <c:v>358.28414404588085</c:v>
                </c:pt>
                <c:pt idx="18" formatCode="_-* #\ ##0.0\ _€_-;\-* #\ ##0.0\ _€_-;_-* &quot;-&quot;??\ _€_-;_-@_-">
                  <c:v>362.92508892254051</c:v>
                </c:pt>
                <c:pt idx="19" formatCode="_-* #\ ##0.0\ _€_-;\-* #\ ##0.0\ _€_-;_-* &quot;-&quot;??\ _€_-;_-@_-">
                  <c:v>367.61959264800953</c:v>
                </c:pt>
                <c:pt idx="20" formatCode="_-* #\ ##0.0\ _€_-;\-* #\ ##0.0\ _€_-;_-* &quot;-&quot;??\ _€_-;_-@_-">
                  <c:v>372.588026678208</c:v>
                </c:pt>
              </c:numCache>
            </c:numRef>
          </c:val>
          <c:smooth val="0"/>
          <c:extLst>
            <c:ext xmlns:c16="http://schemas.microsoft.com/office/drawing/2014/chart" uri="{C3380CC4-5D6E-409C-BE32-E72D297353CC}">
              <c16:uniqueId val="{00000004-F7ED-49A6-9E72-30029215A62A}"/>
            </c:ext>
          </c:extLst>
        </c:ser>
        <c:dLbls>
          <c:showLegendKey val="0"/>
          <c:showVal val="0"/>
          <c:showCatName val="0"/>
          <c:showSerName val="0"/>
          <c:showPercent val="0"/>
          <c:showBubbleSize val="0"/>
        </c:dLbls>
        <c:smooth val="0"/>
        <c:axId val="129654144"/>
        <c:axId val="129664128"/>
      </c:lineChart>
      <c:catAx>
        <c:axId val="129654144"/>
        <c:scaling>
          <c:orientation val="minMax"/>
        </c:scaling>
        <c:delete val="0"/>
        <c:axPos val="b"/>
        <c:numFmt formatCode="General" sourceLinked="1"/>
        <c:majorTickMark val="out"/>
        <c:minorTickMark val="none"/>
        <c:tickLblPos val="nextTo"/>
        <c:crossAx val="129664128"/>
        <c:crosses val="autoZero"/>
        <c:auto val="1"/>
        <c:lblAlgn val="ctr"/>
        <c:lblOffset val="100"/>
        <c:noMultiLvlLbl val="0"/>
      </c:catAx>
      <c:valAx>
        <c:axId val="129664128"/>
        <c:scaling>
          <c:orientation val="minMax"/>
          <c:max val="410"/>
          <c:min val="250"/>
        </c:scaling>
        <c:delete val="0"/>
        <c:axPos val="l"/>
        <c:majorGridlines/>
        <c:title>
          <c:tx>
            <c:rich>
              <a:bodyPr rot="-5400000" vert="horz"/>
              <a:lstStyle/>
              <a:p>
                <a:pPr>
                  <a:defRPr b="0"/>
                </a:pPr>
                <a:r>
                  <a:rPr lang="en-US" b="0"/>
                  <a:t>En Md€ 2018</a:t>
                </a:r>
              </a:p>
            </c:rich>
          </c:tx>
          <c:overlay val="0"/>
        </c:title>
        <c:numFmt formatCode="#,##0" sourceLinked="0"/>
        <c:majorTickMark val="out"/>
        <c:minorTickMark val="none"/>
        <c:tickLblPos val="nextTo"/>
        <c:crossAx val="1296541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5082794106182271"/>
          <c:y val="4.821941231287457E-2"/>
          <c:w val="0.81286842857514097"/>
          <c:h val="0.75287863138560651"/>
        </c:manualLayout>
      </c:layout>
      <c:lineChart>
        <c:grouping val="standard"/>
        <c:varyColors val="0"/>
        <c:ser>
          <c:idx val="0"/>
          <c:order val="0"/>
          <c:tx>
            <c:strRef>
              <c:f>'Fig 1.1'!$B$11</c:f>
              <c:strCache>
                <c:ptCount val="1"/>
                <c:pt idx="0">
                  <c:v>2010</c:v>
                </c:pt>
              </c:strCache>
            </c:strRef>
          </c:tx>
          <c:spPr>
            <a:ln>
              <a:solidFill>
                <a:schemeClr val="accent6">
                  <a:lumMod val="75000"/>
                </a:schemeClr>
              </a:solidFill>
              <a:prstDash val="sysDot"/>
            </a:ln>
          </c:spPr>
          <c:marker>
            <c:symbol val="diamond"/>
            <c:size val="5"/>
            <c:spPr>
              <a:solidFill>
                <a:schemeClr val="accent6">
                  <a:lumMod val="40000"/>
                  <a:lumOff val="60000"/>
                </a:schemeClr>
              </a:solidFill>
              <a:ln>
                <a:solidFill>
                  <a:schemeClr val="accent6">
                    <a:lumMod val="75000"/>
                  </a:schemeClr>
                </a:solidFill>
                <a:prstDash val="sysDot"/>
              </a:ln>
            </c:spPr>
          </c:marker>
          <c:cat>
            <c:strRef>
              <c:f>'Fig 1.1'!$C$10:$N$10</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1.1'!$C$11:$N$11</c:f>
              <c:numCache>
                <c:formatCode>0.0%</c:formatCode>
                <c:ptCount val="12"/>
                <c:pt idx="0">
                  <c:v>0.19399999999999998</c:v>
                </c:pt>
                <c:pt idx="1">
                  <c:v>0.65799999999999992</c:v>
                </c:pt>
                <c:pt idx="2">
                  <c:v>0.93</c:v>
                </c:pt>
                <c:pt idx="3">
                  <c:v>0.95400000000000007</c:v>
                </c:pt>
                <c:pt idx="4">
                  <c:v>0.94900000000000007</c:v>
                </c:pt>
                <c:pt idx="5">
                  <c:v>0.95</c:v>
                </c:pt>
                <c:pt idx="6">
                  <c:v>0.94599999999999995</c:v>
                </c:pt>
                <c:pt idx="7">
                  <c:v>0.90700000000000003</c:v>
                </c:pt>
                <c:pt idx="8">
                  <c:v>0.68799999999999994</c:v>
                </c:pt>
                <c:pt idx="9">
                  <c:v>0.20399999999999999</c:v>
                </c:pt>
                <c:pt idx="10">
                  <c:v>5.4000000000000006E-2</c:v>
                </c:pt>
                <c:pt idx="11">
                  <c:v>1.1000000000000001E-2</c:v>
                </c:pt>
              </c:numCache>
            </c:numRef>
          </c:val>
          <c:smooth val="0"/>
          <c:extLst>
            <c:ext xmlns:c16="http://schemas.microsoft.com/office/drawing/2014/chart" uri="{C3380CC4-5D6E-409C-BE32-E72D297353CC}">
              <c16:uniqueId val="{00000000-679B-4166-B3F3-3FC3E9651CB2}"/>
            </c:ext>
          </c:extLst>
        </c:ser>
        <c:ser>
          <c:idx val="3"/>
          <c:order val="1"/>
          <c:tx>
            <c:strRef>
              <c:f>'Fig 1.1'!$B$12</c:f>
              <c:strCache>
                <c:ptCount val="1"/>
                <c:pt idx="0">
                  <c:v>2020</c:v>
                </c:pt>
              </c:strCache>
            </c:strRef>
          </c:tx>
          <c:spPr>
            <a:ln>
              <a:solidFill>
                <a:schemeClr val="accent6">
                  <a:lumMod val="75000"/>
                </a:schemeClr>
              </a:solidFill>
            </a:ln>
          </c:spPr>
          <c:marker>
            <c:symbol val="none"/>
          </c:marker>
          <c:cat>
            <c:strRef>
              <c:f>'Fig 1.1'!$C$10:$N$10</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1.1'!$C$12:$N$12</c:f>
              <c:numCache>
                <c:formatCode>0.0%</c:formatCode>
                <c:ptCount val="12"/>
                <c:pt idx="0">
                  <c:v>0.16007252562123303</c:v>
                </c:pt>
                <c:pt idx="1">
                  <c:v>0.65372338897535176</c:v>
                </c:pt>
                <c:pt idx="2">
                  <c:v>0.91823751384780394</c:v>
                </c:pt>
                <c:pt idx="3">
                  <c:v>0.94221854913456438</c:v>
                </c:pt>
                <c:pt idx="4">
                  <c:v>0.94472018925263734</c:v>
                </c:pt>
                <c:pt idx="5">
                  <c:v>0.94417430555950088</c:v>
                </c:pt>
                <c:pt idx="6">
                  <c:v>0.92579530055635839</c:v>
                </c:pt>
                <c:pt idx="7">
                  <c:v>0.89867275264973134</c:v>
                </c:pt>
                <c:pt idx="8">
                  <c:v>0.78</c:v>
                </c:pt>
                <c:pt idx="9">
                  <c:v>0.4139199999799415</c:v>
                </c:pt>
                <c:pt idx="10">
                  <c:v>9.9199163720523065E-2</c:v>
                </c:pt>
                <c:pt idx="11">
                  <c:v>1.5735335737520898E-2</c:v>
                </c:pt>
              </c:numCache>
            </c:numRef>
          </c:val>
          <c:smooth val="0"/>
          <c:extLst>
            <c:ext xmlns:c16="http://schemas.microsoft.com/office/drawing/2014/chart" uri="{C3380CC4-5D6E-409C-BE32-E72D297353CC}">
              <c16:uniqueId val="{00000001-679B-4166-B3F3-3FC3E9651CB2}"/>
            </c:ext>
          </c:extLst>
        </c:ser>
        <c:ser>
          <c:idx val="2"/>
          <c:order val="2"/>
          <c:tx>
            <c:strRef>
              <c:f>'Fig 1.1'!$B$13</c:f>
              <c:strCache>
                <c:ptCount val="1"/>
                <c:pt idx="0">
                  <c:v>2030</c:v>
                </c:pt>
              </c:strCache>
            </c:strRef>
          </c:tx>
          <c:spPr>
            <a:ln>
              <a:solidFill>
                <a:schemeClr val="accent6">
                  <a:lumMod val="75000"/>
                </a:schemeClr>
              </a:solidFill>
              <a:prstDash val="dash"/>
            </a:ln>
          </c:spPr>
          <c:marker>
            <c:symbol val="circle"/>
            <c:size val="5"/>
            <c:spPr>
              <a:solidFill>
                <a:schemeClr val="bg1">
                  <a:lumMod val="50000"/>
                </a:schemeClr>
              </a:solidFill>
              <a:ln>
                <a:solidFill>
                  <a:schemeClr val="accent6">
                    <a:lumMod val="75000"/>
                  </a:schemeClr>
                </a:solidFill>
              </a:ln>
            </c:spPr>
          </c:marker>
          <c:cat>
            <c:strRef>
              <c:f>'Fig 1.1'!$C$10:$N$10</c:f>
              <c:strCache>
                <c:ptCount val="12"/>
                <c:pt idx="0">
                  <c:v>15-19</c:v>
                </c:pt>
                <c:pt idx="1">
                  <c:v>20-24</c:v>
                </c:pt>
                <c:pt idx="2">
                  <c:v>25-29</c:v>
                </c:pt>
                <c:pt idx="3">
                  <c:v>30-34</c:v>
                </c:pt>
                <c:pt idx="4">
                  <c:v>35-39</c:v>
                </c:pt>
                <c:pt idx="5">
                  <c:v>40-44</c:v>
                </c:pt>
                <c:pt idx="6">
                  <c:v>45-49</c:v>
                </c:pt>
                <c:pt idx="7">
                  <c:v>50-54</c:v>
                </c:pt>
                <c:pt idx="8">
                  <c:v>55-59</c:v>
                </c:pt>
                <c:pt idx="9">
                  <c:v>60-64</c:v>
                </c:pt>
                <c:pt idx="10">
                  <c:v>65-69</c:v>
                </c:pt>
                <c:pt idx="11">
                  <c:v>70 +</c:v>
                </c:pt>
              </c:strCache>
            </c:strRef>
          </c:cat>
          <c:val>
            <c:numRef>
              <c:f>'Fig 1.1'!$C$13:$N$13</c:f>
              <c:numCache>
                <c:formatCode>0.0%</c:formatCode>
                <c:ptCount val="12"/>
                <c:pt idx="0">
                  <c:v>0.16007148382872705</c:v>
                </c:pt>
                <c:pt idx="1">
                  <c:v>0.65372320771324166</c:v>
                </c:pt>
                <c:pt idx="2">
                  <c:v>0.91766855359549793</c:v>
                </c:pt>
                <c:pt idx="3">
                  <c:v>0.93869903621616047</c:v>
                </c:pt>
                <c:pt idx="4">
                  <c:v>0.9417968067061796</c:v>
                </c:pt>
                <c:pt idx="5">
                  <c:v>0.94271193073985871</c:v>
                </c:pt>
                <c:pt idx="6">
                  <c:v>0.92225046745507544</c:v>
                </c:pt>
                <c:pt idx="7">
                  <c:v>0.89867273305639528</c:v>
                </c:pt>
                <c:pt idx="8">
                  <c:v>0.78</c:v>
                </c:pt>
                <c:pt idx="9">
                  <c:v>0.56082036377257038</c:v>
                </c:pt>
                <c:pt idx="10">
                  <c:v>0.12810855554675427</c:v>
                </c:pt>
                <c:pt idx="11">
                  <c:v>1.7984923464644E-2</c:v>
                </c:pt>
              </c:numCache>
            </c:numRef>
          </c:val>
          <c:smooth val="0"/>
          <c:extLst>
            <c:ext xmlns:c16="http://schemas.microsoft.com/office/drawing/2014/chart" uri="{C3380CC4-5D6E-409C-BE32-E72D297353CC}">
              <c16:uniqueId val="{00000002-679B-4166-B3F3-3FC3E9651CB2}"/>
            </c:ext>
          </c:extLst>
        </c:ser>
        <c:dLbls>
          <c:showLegendKey val="0"/>
          <c:showVal val="0"/>
          <c:showCatName val="0"/>
          <c:showSerName val="0"/>
          <c:showPercent val="0"/>
          <c:showBubbleSize val="0"/>
        </c:dLbls>
        <c:marker val="1"/>
        <c:smooth val="0"/>
        <c:axId val="122574720"/>
        <c:axId val="122581376"/>
      </c:lineChart>
      <c:catAx>
        <c:axId val="122574720"/>
        <c:scaling>
          <c:orientation val="minMax"/>
        </c:scaling>
        <c:delete val="0"/>
        <c:axPos val="b"/>
        <c:title>
          <c:tx>
            <c:rich>
              <a:bodyPr/>
              <a:lstStyle/>
              <a:p>
                <a:pPr>
                  <a:defRPr/>
                </a:pPr>
                <a:r>
                  <a:rPr lang="fr-FR"/>
                  <a:t>ans</a:t>
                </a:r>
              </a:p>
            </c:rich>
          </c:tx>
          <c:layout>
            <c:manualLayout>
              <c:xMode val="edge"/>
              <c:yMode val="edge"/>
              <c:x val="7.9303108241833786E-2"/>
              <c:y val="0.86023331839996331"/>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22581376"/>
        <c:crosses val="autoZero"/>
        <c:auto val="1"/>
        <c:lblAlgn val="ctr"/>
        <c:lblOffset val="100"/>
        <c:tickLblSkip val="1"/>
        <c:noMultiLvlLbl val="0"/>
      </c:catAx>
      <c:valAx>
        <c:axId val="122581376"/>
        <c:scaling>
          <c:orientation val="minMax"/>
          <c:max val="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2574720"/>
        <c:crosses val="autoZero"/>
        <c:crossBetween val="between"/>
      </c:valAx>
    </c:plotArea>
    <c:legend>
      <c:legendPos val="b"/>
      <c:layout>
        <c:manualLayout>
          <c:xMode val="edge"/>
          <c:yMode val="edge"/>
          <c:x val="5.3878300116499397E-2"/>
          <c:y val="0.92407381213076911"/>
          <c:w val="0.8615805056950997"/>
          <c:h val="7.5926167128742353E-2"/>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86370771450178"/>
          <c:y val="5.4827257703898125E-2"/>
          <c:w val="0.77374565467452161"/>
          <c:h val="0.69228618644891615"/>
        </c:manualLayout>
      </c:layout>
      <c:lineChart>
        <c:grouping val="standard"/>
        <c:varyColors val="0"/>
        <c:ser>
          <c:idx val="0"/>
          <c:order val="0"/>
          <c:tx>
            <c:strRef>
              <c:f>'Fig 2.9'!$C$4</c:f>
              <c:strCache>
                <c:ptCount val="1"/>
                <c:pt idx="0">
                  <c:v>Obs</c:v>
                </c:pt>
              </c:strCache>
            </c:strRef>
          </c:tx>
          <c:spPr>
            <a:ln w="28575">
              <a:solidFill>
                <a:schemeClr val="bg1">
                  <a:lumMod val="50000"/>
                </a:schemeClr>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2.9'!$D$4:$X$4</c:f>
              <c:numCache>
                <c:formatCode>0.0%</c:formatCode>
                <c:ptCount val="21"/>
                <c:pt idx="0">
                  <c:v>0.12570975859652414</c:v>
                </c:pt>
                <c:pt idx="1">
                  <c:v>0.12790965284643477</c:v>
                </c:pt>
                <c:pt idx="2">
                  <c:v>0.13087790016149364</c:v>
                </c:pt>
                <c:pt idx="3">
                  <c:v>0.13601529328066372</c:v>
                </c:pt>
                <c:pt idx="4">
                  <c:v>0.13840159949593528</c:v>
                </c:pt>
                <c:pt idx="5">
                  <c:v>0.13782716975300283</c:v>
                </c:pt>
                <c:pt idx="6">
                  <c:v>0.13830108530925955</c:v>
                </c:pt>
                <c:pt idx="7">
                  <c:v>0.1372691064993575</c:v>
                </c:pt>
                <c:pt idx="8">
                  <c:v>0.13659705655821838</c:v>
                </c:pt>
              </c:numCache>
            </c:numRef>
          </c:val>
          <c:smooth val="0"/>
          <c:extLst>
            <c:ext xmlns:c16="http://schemas.microsoft.com/office/drawing/2014/chart" uri="{C3380CC4-5D6E-409C-BE32-E72D297353CC}">
              <c16:uniqueId val="{00000000-5BC9-44E6-836D-840515840C10}"/>
            </c:ext>
          </c:extLst>
        </c:ser>
        <c:ser>
          <c:idx val="1"/>
          <c:order val="1"/>
          <c:tx>
            <c:strRef>
              <c:f>'Fig 2.9'!$C$9</c:f>
              <c:strCache>
                <c:ptCount val="1"/>
                <c:pt idx="0">
                  <c:v>1,8%</c:v>
                </c:pt>
              </c:strCache>
            </c:strRef>
          </c:tx>
          <c:spPr>
            <a:ln>
              <a:solidFill>
                <a:srgbClr val="006600"/>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2.9'!$D$9:$X$9</c:f>
              <c:numCache>
                <c:formatCode>0.0%</c:formatCode>
                <c:ptCount val="21"/>
                <c:pt idx="8">
                  <c:v>0.13659705655821838</c:v>
                </c:pt>
                <c:pt idx="9">
                  <c:v>0.13528131233430279</c:v>
                </c:pt>
                <c:pt idx="10">
                  <c:v>0.13491766406767783</c:v>
                </c:pt>
                <c:pt idx="11">
                  <c:v>0.13386089388102262</c:v>
                </c:pt>
                <c:pt idx="12">
                  <c:v>0.13296115413042106</c:v>
                </c:pt>
                <c:pt idx="13">
                  <c:v>0.13266504697551434</c:v>
                </c:pt>
                <c:pt idx="14">
                  <c:v>0.1324330405853277</c:v>
                </c:pt>
                <c:pt idx="15">
                  <c:v>0.13189532614884145</c:v>
                </c:pt>
                <c:pt idx="16">
                  <c:v>0.13131011699241976</c:v>
                </c:pt>
                <c:pt idx="17">
                  <c:v>0.13077121727625576</c:v>
                </c:pt>
                <c:pt idx="18">
                  <c:v>0.13018576685008371</c:v>
                </c:pt>
                <c:pt idx="19">
                  <c:v>0.12958640728855453</c:v>
                </c:pt>
                <c:pt idx="20">
                  <c:v>0.12896989963948979</c:v>
                </c:pt>
              </c:numCache>
            </c:numRef>
          </c:val>
          <c:smooth val="0"/>
          <c:extLst>
            <c:ext xmlns:c16="http://schemas.microsoft.com/office/drawing/2014/chart" uri="{C3380CC4-5D6E-409C-BE32-E72D297353CC}">
              <c16:uniqueId val="{00000001-5BC9-44E6-836D-840515840C10}"/>
            </c:ext>
          </c:extLst>
        </c:ser>
        <c:ser>
          <c:idx val="2"/>
          <c:order val="2"/>
          <c:tx>
            <c:strRef>
              <c:f>'Fig 2.9'!$C$10</c:f>
              <c:strCache>
                <c:ptCount val="1"/>
                <c:pt idx="0">
                  <c:v>1,5%</c:v>
                </c:pt>
              </c:strCache>
            </c:strRef>
          </c:tx>
          <c:spPr>
            <a:ln>
              <a:solidFill>
                <a:schemeClr val="accent5">
                  <a:lumMod val="75000"/>
                </a:schemeClr>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2.9'!$D$10:$X$10</c:f>
              <c:numCache>
                <c:formatCode>0.0%</c:formatCode>
                <c:ptCount val="21"/>
                <c:pt idx="8">
                  <c:v>0.13659705655821838</c:v>
                </c:pt>
                <c:pt idx="9">
                  <c:v>0.13528127233889592</c:v>
                </c:pt>
                <c:pt idx="10">
                  <c:v>0.13491762382207181</c:v>
                </c:pt>
                <c:pt idx="11">
                  <c:v>0.13386085296350617</c:v>
                </c:pt>
                <c:pt idx="12">
                  <c:v>0.13296111214901238</c:v>
                </c:pt>
                <c:pt idx="13">
                  <c:v>0.13266093707946572</c:v>
                </c:pt>
                <c:pt idx="14">
                  <c:v>0.13239313901199676</c:v>
                </c:pt>
                <c:pt idx="15">
                  <c:v>0.13192529219964977</c:v>
                </c:pt>
                <c:pt idx="16">
                  <c:v>0.1313572040335938</c:v>
                </c:pt>
                <c:pt idx="17">
                  <c:v>0.13084725699062794</c:v>
                </c:pt>
                <c:pt idx="18">
                  <c:v>0.13030559730447669</c:v>
                </c:pt>
                <c:pt idx="19">
                  <c:v>0.12977280284638551</c:v>
                </c:pt>
                <c:pt idx="20">
                  <c:v>0.12920818267241416</c:v>
                </c:pt>
              </c:numCache>
            </c:numRef>
          </c:val>
          <c:smooth val="0"/>
          <c:extLst>
            <c:ext xmlns:c16="http://schemas.microsoft.com/office/drawing/2014/chart" uri="{C3380CC4-5D6E-409C-BE32-E72D297353CC}">
              <c16:uniqueId val="{00000002-5BC9-44E6-836D-840515840C10}"/>
            </c:ext>
          </c:extLst>
        </c:ser>
        <c:ser>
          <c:idx val="3"/>
          <c:order val="3"/>
          <c:tx>
            <c:strRef>
              <c:f>'Fig 2.9'!$C$11</c:f>
              <c:strCache>
                <c:ptCount val="1"/>
                <c:pt idx="0">
                  <c:v>1,3%</c:v>
                </c:pt>
              </c:strCache>
            </c:strRef>
          </c:tx>
          <c:spPr>
            <a:ln>
              <a:solidFill>
                <a:schemeClr val="accent6">
                  <a:lumMod val="75000"/>
                </a:schemeClr>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2.9'!$D$11:$X$11</c:f>
              <c:numCache>
                <c:formatCode>0.0%</c:formatCode>
                <c:ptCount val="21"/>
                <c:pt idx="8">
                  <c:v>0.13659705655821838</c:v>
                </c:pt>
                <c:pt idx="9">
                  <c:v>0.13528127233889592</c:v>
                </c:pt>
                <c:pt idx="10">
                  <c:v>0.13491762382207181</c:v>
                </c:pt>
                <c:pt idx="11">
                  <c:v>0.13386085296350617</c:v>
                </c:pt>
                <c:pt idx="12">
                  <c:v>0.1329611121044523</c:v>
                </c:pt>
                <c:pt idx="13">
                  <c:v>0.13265858851165477</c:v>
                </c:pt>
                <c:pt idx="14">
                  <c:v>0.13231780320861769</c:v>
                </c:pt>
                <c:pt idx="15">
                  <c:v>0.13191205811120882</c:v>
                </c:pt>
                <c:pt idx="16">
                  <c:v>0.13137207572481152</c:v>
                </c:pt>
                <c:pt idx="17">
                  <c:v>0.13089901810294455</c:v>
                </c:pt>
                <c:pt idx="18">
                  <c:v>0.13039341228213058</c:v>
                </c:pt>
                <c:pt idx="19">
                  <c:v>0.12988309110412938</c:v>
                </c:pt>
                <c:pt idx="20">
                  <c:v>0.12937188963356974</c:v>
                </c:pt>
              </c:numCache>
            </c:numRef>
          </c:val>
          <c:smooth val="0"/>
          <c:extLst>
            <c:ext xmlns:c16="http://schemas.microsoft.com/office/drawing/2014/chart" uri="{C3380CC4-5D6E-409C-BE32-E72D297353CC}">
              <c16:uniqueId val="{00000003-5BC9-44E6-836D-840515840C10}"/>
            </c:ext>
          </c:extLst>
        </c:ser>
        <c:ser>
          <c:idx val="4"/>
          <c:order val="4"/>
          <c:tx>
            <c:strRef>
              <c:f>'Fig 2.9'!$C$12</c:f>
              <c:strCache>
                <c:ptCount val="1"/>
                <c:pt idx="0">
                  <c:v>1%</c:v>
                </c:pt>
              </c:strCache>
            </c:strRef>
          </c:tx>
          <c:spPr>
            <a:ln>
              <a:solidFill>
                <a:srgbClr val="800000"/>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2.9'!$D$12:$X$12</c:f>
              <c:numCache>
                <c:formatCode>0.0%</c:formatCode>
                <c:ptCount val="21"/>
                <c:pt idx="8">
                  <c:v>0.13659705655821838</c:v>
                </c:pt>
                <c:pt idx="9">
                  <c:v>0.13528127233889592</c:v>
                </c:pt>
                <c:pt idx="10">
                  <c:v>0.13491762382207181</c:v>
                </c:pt>
                <c:pt idx="11">
                  <c:v>0.13386085296350617</c:v>
                </c:pt>
                <c:pt idx="12">
                  <c:v>0.1329611120389681</c:v>
                </c:pt>
                <c:pt idx="13">
                  <c:v>0.13265447861170171</c:v>
                </c:pt>
                <c:pt idx="14">
                  <c:v>0.13227644837944919</c:v>
                </c:pt>
                <c:pt idx="15">
                  <c:v>0.13187593923082117</c:v>
                </c:pt>
                <c:pt idx="16">
                  <c:v>0.13135368060505667</c:v>
                </c:pt>
                <c:pt idx="17">
                  <c:v>0.13090825528391489</c:v>
                </c:pt>
                <c:pt idx="18">
                  <c:v>0.13045345643975101</c:v>
                </c:pt>
                <c:pt idx="19">
                  <c:v>0.13000459852270474</c:v>
                </c:pt>
                <c:pt idx="20">
                  <c:v>0.12956536165171026</c:v>
                </c:pt>
              </c:numCache>
            </c:numRef>
          </c:val>
          <c:smooth val="0"/>
          <c:extLst>
            <c:ext xmlns:c16="http://schemas.microsoft.com/office/drawing/2014/chart" uri="{C3380CC4-5D6E-409C-BE32-E72D297353CC}">
              <c16:uniqueId val="{00000004-5BC9-44E6-836D-840515840C10}"/>
            </c:ext>
          </c:extLst>
        </c:ser>
        <c:dLbls>
          <c:showLegendKey val="0"/>
          <c:showVal val="0"/>
          <c:showCatName val="0"/>
          <c:showSerName val="0"/>
          <c:showPercent val="0"/>
          <c:showBubbleSize val="0"/>
        </c:dLbls>
        <c:smooth val="0"/>
        <c:axId val="123992704"/>
        <c:axId val="124006784"/>
      </c:lineChart>
      <c:catAx>
        <c:axId val="123992704"/>
        <c:scaling>
          <c:orientation val="minMax"/>
        </c:scaling>
        <c:delete val="0"/>
        <c:axPos val="b"/>
        <c:numFmt formatCode="General" sourceLinked="1"/>
        <c:majorTickMark val="out"/>
        <c:minorTickMark val="none"/>
        <c:tickLblPos val="nextTo"/>
        <c:crossAx val="124006784"/>
        <c:crosses val="autoZero"/>
        <c:auto val="1"/>
        <c:lblAlgn val="ctr"/>
        <c:lblOffset val="100"/>
        <c:noMultiLvlLbl val="0"/>
      </c:catAx>
      <c:valAx>
        <c:axId val="124006784"/>
        <c:scaling>
          <c:orientation val="minMax"/>
          <c:max val="0.15000000000000002"/>
          <c:min val="0.12000000000000001"/>
        </c:scaling>
        <c:delete val="0"/>
        <c:axPos val="l"/>
        <c:majorGridlines/>
        <c:title>
          <c:tx>
            <c:rich>
              <a:bodyPr rot="-5400000" vert="horz"/>
              <a:lstStyle/>
              <a:p>
                <a:pPr>
                  <a:defRPr b="0"/>
                </a:pPr>
                <a:r>
                  <a:rPr lang="en-US" b="0"/>
                  <a:t>En % du PIB</a:t>
                </a:r>
              </a:p>
            </c:rich>
          </c:tx>
          <c:overlay val="0"/>
        </c:title>
        <c:numFmt formatCode="0.0%" sourceLinked="0"/>
        <c:majorTickMark val="out"/>
        <c:minorTickMark val="none"/>
        <c:tickLblPos val="nextTo"/>
        <c:txPr>
          <a:bodyPr/>
          <a:lstStyle/>
          <a:p>
            <a:pPr>
              <a:defRPr sz="900"/>
            </a:pPr>
            <a:endParaRPr lang="fr-FR"/>
          </a:p>
        </c:txPr>
        <c:crossAx val="123992704"/>
        <c:crosses val="autoZero"/>
        <c:crossBetween val="between"/>
        <c:majorUnit val="5.000000000000001E-3"/>
      </c:valAx>
    </c:plotArea>
    <c:legend>
      <c:legendPos val="b"/>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4036665467578"/>
          <c:y val="5.4827257703898125E-2"/>
          <c:w val="0.76706503057676168"/>
          <c:h val="0.72191581607854571"/>
        </c:manualLayout>
      </c:layout>
      <c:lineChart>
        <c:grouping val="standard"/>
        <c:varyColors val="0"/>
        <c:ser>
          <c:idx val="0"/>
          <c:order val="0"/>
          <c:tx>
            <c:strRef>
              <c:f>'Fig 2.9'!$C$4</c:f>
              <c:strCache>
                <c:ptCount val="1"/>
                <c:pt idx="0">
                  <c:v>Obs</c:v>
                </c:pt>
              </c:strCache>
            </c:strRef>
          </c:tx>
          <c:spPr>
            <a:ln w="28575">
              <a:solidFill>
                <a:schemeClr val="bg1">
                  <a:lumMod val="50000"/>
                </a:schemeClr>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2.9'!$D$4:$X$4</c:f>
              <c:numCache>
                <c:formatCode>0.0%</c:formatCode>
                <c:ptCount val="21"/>
                <c:pt idx="0">
                  <c:v>0.12570975859652414</c:v>
                </c:pt>
                <c:pt idx="1">
                  <c:v>0.12790965284643477</c:v>
                </c:pt>
                <c:pt idx="2">
                  <c:v>0.13087790016149364</c:v>
                </c:pt>
                <c:pt idx="3">
                  <c:v>0.13601529328066372</c:v>
                </c:pt>
                <c:pt idx="4">
                  <c:v>0.13840159949593528</c:v>
                </c:pt>
                <c:pt idx="5">
                  <c:v>0.13782716975300283</c:v>
                </c:pt>
                <c:pt idx="6">
                  <c:v>0.13830108530925955</c:v>
                </c:pt>
                <c:pt idx="7">
                  <c:v>0.1372691064993575</c:v>
                </c:pt>
                <c:pt idx="8">
                  <c:v>0.13659705655821838</c:v>
                </c:pt>
              </c:numCache>
            </c:numRef>
          </c:val>
          <c:smooth val="0"/>
          <c:extLst>
            <c:ext xmlns:c16="http://schemas.microsoft.com/office/drawing/2014/chart" uri="{C3380CC4-5D6E-409C-BE32-E72D297353CC}">
              <c16:uniqueId val="{00000000-52A1-4AB2-80D0-2ED1B061DFB7}"/>
            </c:ext>
          </c:extLst>
        </c:ser>
        <c:ser>
          <c:idx val="1"/>
          <c:order val="1"/>
          <c:tx>
            <c:strRef>
              <c:f>'Fig 2.9'!$C$5</c:f>
              <c:strCache>
                <c:ptCount val="1"/>
                <c:pt idx="0">
                  <c:v>1,8%</c:v>
                </c:pt>
              </c:strCache>
            </c:strRef>
          </c:tx>
          <c:spPr>
            <a:ln>
              <a:solidFill>
                <a:srgbClr val="006600"/>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2.9'!$D$5:$X$5</c:f>
              <c:numCache>
                <c:formatCode>0.0%</c:formatCode>
                <c:ptCount val="21"/>
                <c:pt idx="8">
                  <c:v>0.13659705655821838</c:v>
                </c:pt>
                <c:pt idx="9">
                  <c:v>0.13580383979706442</c:v>
                </c:pt>
                <c:pt idx="10">
                  <c:v>0.13594605936657131</c:v>
                </c:pt>
                <c:pt idx="11">
                  <c:v>0.13551605774485223</c:v>
                </c:pt>
                <c:pt idx="12">
                  <c:v>0.13525489860991483</c:v>
                </c:pt>
                <c:pt idx="13">
                  <c:v>0.13534916739626376</c:v>
                </c:pt>
                <c:pt idx="14">
                  <c:v>0.13542568735595453</c:v>
                </c:pt>
                <c:pt idx="15">
                  <c:v>0.13520190661904127</c:v>
                </c:pt>
                <c:pt idx="16">
                  <c:v>0.13495478475953523</c:v>
                </c:pt>
                <c:pt idx="17">
                  <c:v>0.13475270270218206</c:v>
                </c:pt>
                <c:pt idx="18">
                  <c:v>0.13450034319654702</c:v>
                </c:pt>
                <c:pt idx="19">
                  <c:v>0.13423423093711589</c:v>
                </c:pt>
                <c:pt idx="20">
                  <c:v>0.13396087860496572</c:v>
                </c:pt>
              </c:numCache>
            </c:numRef>
          </c:val>
          <c:smooth val="0"/>
          <c:extLst>
            <c:ext xmlns:c16="http://schemas.microsoft.com/office/drawing/2014/chart" uri="{C3380CC4-5D6E-409C-BE32-E72D297353CC}">
              <c16:uniqueId val="{00000001-52A1-4AB2-80D0-2ED1B061DFB7}"/>
            </c:ext>
          </c:extLst>
        </c:ser>
        <c:ser>
          <c:idx val="2"/>
          <c:order val="2"/>
          <c:tx>
            <c:strRef>
              <c:f>'Fig 2.9'!$C$6</c:f>
              <c:strCache>
                <c:ptCount val="1"/>
                <c:pt idx="0">
                  <c:v>1,5%</c:v>
                </c:pt>
              </c:strCache>
            </c:strRef>
          </c:tx>
          <c:spPr>
            <a:ln>
              <a:solidFill>
                <a:schemeClr val="accent5">
                  <a:lumMod val="75000"/>
                </a:schemeClr>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2.9'!$D$6:$X$6</c:f>
              <c:numCache>
                <c:formatCode>0.0%</c:formatCode>
                <c:ptCount val="21"/>
                <c:pt idx="8">
                  <c:v>0.13659705655821838</c:v>
                </c:pt>
                <c:pt idx="9">
                  <c:v>0.13580379980165755</c:v>
                </c:pt>
                <c:pt idx="10">
                  <c:v>0.13594601912096529</c:v>
                </c:pt>
                <c:pt idx="11">
                  <c:v>0.1355160168273358</c:v>
                </c:pt>
                <c:pt idx="12">
                  <c:v>0.13525485662850614</c:v>
                </c:pt>
                <c:pt idx="13">
                  <c:v>0.13534850239811683</c:v>
                </c:pt>
                <c:pt idx="14">
                  <c:v>0.13538489675902557</c:v>
                </c:pt>
                <c:pt idx="15">
                  <c:v>0.13522122600719755</c:v>
                </c:pt>
                <c:pt idx="16">
                  <c:v>0.13497777220650703</c:v>
                </c:pt>
                <c:pt idx="17">
                  <c:v>0.13478638006536797</c:v>
                </c:pt>
                <c:pt idx="18">
                  <c:v>0.13455635822402226</c:v>
                </c:pt>
                <c:pt idx="19">
                  <c:v>0.13433237572824655</c:v>
                </c:pt>
                <c:pt idx="20">
                  <c:v>0.13408387765997312</c:v>
                </c:pt>
              </c:numCache>
            </c:numRef>
          </c:val>
          <c:smooth val="0"/>
          <c:extLst>
            <c:ext xmlns:c16="http://schemas.microsoft.com/office/drawing/2014/chart" uri="{C3380CC4-5D6E-409C-BE32-E72D297353CC}">
              <c16:uniqueId val="{00000002-52A1-4AB2-80D0-2ED1B061DFB7}"/>
            </c:ext>
          </c:extLst>
        </c:ser>
        <c:ser>
          <c:idx val="3"/>
          <c:order val="3"/>
          <c:tx>
            <c:strRef>
              <c:f>'Fig 2.9'!$C$7</c:f>
              <c:strCache>
                <c:ptCount val="1"/>
                <c:pt idx="0">
                  <c:v>1,3%</c:v>
                </c:pt>
              </c:strCache>
            </c:strRef>
          </c:tx>
          <c:spPr>
            <a:ln>
              <a:solidFill>
                <a:schemeClr val="accent6">
                  <a:lumMod val="75000"/>
                </a:schemeClr>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2.9'!$D$7:$X$7</c:f>
              <c:numCache>
                <c:formatCode>0.0%</c:formatCode>
                <c:ptCount val="21"/>
                <c:pt idx="8">
                  <c:v>0.13659705655821838</c:v>
                </c:pt>
                <c:pt idx="9">
                  <c:v>0.13580379980165755</c:v>
                </c:pt>
                <c:pt idx="10">
                  <c:v>0.13594601912096529</c:v>
                </c:pt>
                <c:pt idx="11">
                  <c:v>0.1355160168273358</c:v>
                </c:pt>
                <c:pt idx="12">
                  <c:v>0.13525485658394606</c:v>
                </c:pt>
                <c:pt idx="13">
                  <c:v>0.13534812234339255</c:v>
                </c:pt>
                <c:pt idx="14">
                  <c:v>0.13530700613823143</c:v>
                </c:pt>
                <c:pt idx="15">
                  <c:v>0.13519989138902533</c:v>
                </c:pt>
                <c:pt idx="16">
                  <c:v>0.1349751111557623</c:v>
                </c:pt>
                <c:pt idx="17">
                  <c:v>0.13480884506908658</c:v>
                </c:pt>
                <c:pt idx="18">
                  <c:v>0.13460091726876156</c:v>
                </c:pt>
                <c:pt idx="19">
                  <c:v>0.13438337214276716</c:v>
                </c:pt>
                <c:pt idx="20">
                  <c:v>0.13416914276592284</c:v>
                </c:pt>
              </c:numCache>
            </c:numRef>
          </c:val>
          <c:smooth val="0"/>
          <c:extLst>
            <c:ext xmlns:c16="http://schemas.microsoft.com/office/drawing/2014/chart" uri="{C3380CC4-5D6E-409C-BE32-E72D297353CC}">
              <c16:uniqueId val="{00000003-52A1-4AB2-80D0-2ED1B061DFB7}"/>
            </c:ext>
          </c:extLst>
        </c:ser>
        <c:ser>
          <c:idx val="4"/>
          <c:order val="4"/>
          <c:tx>
            <c:strRef>
              <c:f>'Fig 2.9'!$C$8</c:f>
              <c:strCache>
                <c:ptCount val="1"/>
                <c:pt idx="0">
                  <c:v>1%</c:v>
                </c:pt>
              </c:strCache>
            </c:strRef>
          </c:tx>
          <c:spPr>
            <a:ln>
              <a:solidFill>
                <a:srgbClr val="800000"/>
              </a:solidFill>
            </a:ln>
          </c:spPr>
          <c:marker>
            <c:symbol val="none"/>
          </c:marker>
          <c:cat>
            <c:numRef>
              <c:f>'Fig 2.9'!$D$3:$X$3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2.9'!$D$8:$X$8</c:f>
              <c:numCache>
                <c:formatCode>0.0%</c:formatCode>
                <c:ptCount val="21"/>
                <c:pt idx="8">
                  <c:v>0.13659705655821838</c:v>
                </c:pt>
                <c:pt idx="9">
                  <c:v>0.13580379980165755</c:v>
                </c:pt>
                <c:pt idx="10">
                  <c:v>0.13594601912096529</c:v>
                </c:pt>
                <c:pt idx="11">
                  <c:v>0.1355160168273358</c:v>
                </c:pt>
                <c:pt idx="12">
                  <c:v>0.13525485651846186</c:v>
                </c:pt>
                <c:pt idx="13">
                  <c:v>0.13534745734134118</c:v>
                </c:pt>
                <c:pt idx="14">
                  <c:v>0.13526497535496484</c:v>
                </c:pt>
                <c:pt idx="15">
                  <c:v>0.13515331039644118</c:v>
                </c:pt>
                <c:pt idx="16">
                  <c:v>0.13493271532360954</c:v>
                </c:pt>
                <c:pt idx="17">
                  <c:v>0.13477697200682728</c:v>
                </c:pt>
                <c:pt idx="18">
                  <c:v>0.13459802042376334</c:v>
                </c:pt>
                <c:pt idx="19">
                  <c:v>0.13441690912544343</c:v>
                </c:pt>
                <c:pt idx="20">
                  <c:v>0.13424672235778135</c:v>
                </c:pt>
              </c:numCache>
            </c:numRef>
          </c:val>
          <c:smooth val="0"/>
          <c:extLst>
            <c:ext xmlns:c16="http://schemas.microsoft.com/office/drawing/2014/chart" uri="{C3380CC4-5D6E-409C-BE32-E72D297353CC}">
              <c16:uniqueId val="{00000004-52A1-4AB2-80D0-2ED1B061DFB7}"/>
            </c:ext>
          </c:extLst>
        </c:ser>
        <c:dLbls>
          <c:showLegendKey val="0"/>
          <c:showVal val="0"/>
          <c:showCatName val="0"/>
          <c:showSerName val="0"/>
          <c:showPercent val="0"/>
          <c:showBubbleSize val="0"/>
        </c:dLbls>
        <c:smooth val="0"/>
        <c:axId val="124040704"/>
        <c:axId val="124042240"/>
      </c:lineChart>
      <c:catAx>
        <c:axId val="124040704"/>
        <c:scaling>
          <c:orientation val="minMax"/>
        </c:scaling>
        <c:delete val="0"/>
        <c:axPos val="b"/>
        <c:numFmt formatCode="General" sourceLinked="1"/>
        <c:majorTickMark val="out"/>
        <c:minorTickMark val="none"/>
        <c:tickLblPos val="nextTo"/>
        <c:crossAx val="124042240"/>
        <c:crosses val="autoZero"/>
        <c:auto val="1"/>
        <c:lblAlgn val="ctr"/>
        <c:lblOffset val="100"/>
        <c:noMultiLvlLbl val="0"/>
      </c:catAx>
      <c:valAx>
        <c:axId val="124042240"/>
        <c:scaling>
          <c:orientation val="minMax"/>
          <c:max val="0.15000000000000002"/>
          <c:min val="0.12000000000000001"/>
        </c:scaling>
        <c:delete val="0"/>
        <c:axPos val="l"/>
        <c:majorGridlines/>
        <c:title>
          <c:tx>
            <c:rich>
              <a:bodyPr rot="-5400000" vert="horz"/>
              <a:lstStyle/>
              <a:p>
                <a:pPr>
                  <a:defRPr b="0"/>
                </a:pPr>
                <a:r>
                  <a:rPr lang="en-US" b="0"/>
                  <a:t>En % du PIB</a:t>
                </a:r>
              </a:p>
            </c:rich>
          </c:tx>
          <c:overlay val="0"/>
        </c:title>
        <c:numFmt formatCode="0.0%" sourceLinked="0"/>
        <c:majorTickMark val="out"/>
        <c:minorTickMark val="none"/>
        <c:tickLblPos val="nextTo"/>
        <c:txPr>
          <a:bodyPr/>
          <a:lstStyle/>
          <a:p>
            <a:pPr>
              <a:defRPr sz="900"/>
            </a:pPr>
            <a:endParaRPr lang="fr-FR"/>
          </a:p>
        </c:txPr>
        <c:crossAx val="124040704"/>
        <c:crosses val="autoZero"/>
        <c:crossBetween val="between"/>
        <c:majorUnit val="5.000000000000001E-3"/>
      </c:valAx>
    </c:plotArea>
    <c:legend>
      <c:legendPos val="b"/>
      <c:layout>
        <c:manualLayout>
          <c:xMode val="edge"/>
          <c:yMode val="edge"/>
          <c:x val="0.05"/>
          <c:y val="0.89588684747739866"/>
          <c:w val="0.9"/>
          <c:h val="8.9298337707786529E-2"/>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28794352924328E-2"/>
          <c:y val="4.6770924467774859E-2"/>
          <c:w val="0.90591417113816408"/>
          <c:h val="0.68374052201808111"/>
        </c:manualLayout>
      </c:layout>
      <c:lineChart>
        <c:grouping val="standard"/>
        <c:varyColors val="0"/>
        <c:ser>
          <c:idx val="0"/>
          <c:order val="0"/>
          <c:tx>
            <c:strRef>
              <c:f>'Fig 2.10'!$B$5</c:f>
              <c:strCache>
                <c:ptCount val="1"/>
                <c:pt idx="0">
                  <c:v>1,8%</c:v>
                </c:pt>
              </c:strCache>
            </c:strRef>
          </c:tx>
          <c:spPr>
            <a:ln>
              <a:solidFill>
                <a:srgbClr val="006600"/>
              </a:solidFill>
            </a:ln>
          </c:spPr>
          <c:marker>
            <c:symbol val="none"/>
          </c:marker>
          <c:cat>
            <c:numRef>
              <c:f>'Fig 2.10'!$C$4:$AQ$4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2.10'!$C$5:$AQ$5</c:f>
              <c:numCache>
                <c:formatCode>0.0%</c:formatCode>
                <c:ptCount val="41"/>
                <c:pt idx="0">
                  <c:v>0.13659705655821838</c:v>
                </c:pt>
                <c:pt idx="1">
                  <c:v>0.13580383979706442</c:v>
                </c:pt>
                <c:pt idx="2">
                  <c:v>0.13594605936657131</c:v>
                </c:pt>
                <c:pt idx="3">
                  <c:v>0.13551605774485223</c:v>
                </c:pt>
                <c:pt idx="4">
                  <c:v>0.13525489860991483</c:v>
                </c:pt>
                <c:pt idx="5">
                  <c:v>0.13534916739626376</c:v>
                </c:pt>
                <c:pt idx="6">
                  <c:v>0.13542568735595453</c:v>
                </c:pt>
                <c:pt idx="7">
                  <c:v>0.13520190661904127</c:v>
                </c:pt>
                <c:pt idx="8">
                  <c:v>0.13495478475953523</c:v>
                </c:pt>
                <c:pt idx="9">
                  <c:v>0.13475270270218206</c:v>
                </c:pt>
                <c:pt idx="10">
                  <c:v>0.13450034319654702</c:v>
                </c:pt>
                <c:pt idx="11">
                  <c:v>0.13423423093711589</c:v>
                </c:pt>
                <c:pt idx="12">
                  <c:v>0.13396087860496572</c:v>
                </c:pt>
                <c:pt idx="14">
                  <c:v>0.13659705655821838</c:v>
                </c:pt>
                <c:pt idx="15">
                  <c:v>0.13528131233430279</c:v>
                </c:pt>
                <c:pt idx="16">
                  <c:v>0.13491766406767783</c:v>
                </c:pt>
                <c:pt idx="17">
                  <c:v>0.13386089388102262</c:v>
                </c:pt>
                <c:pt idx="18">
                  <c:v>0.13296115413042106</c:v>
                </c:pt>
                <c:pt idx="19">
                  <c:v>0.13266504697551434</c:v>
                </c:pt>
                <c:pt idx="20">
                  <c:v>0.1324330405853277</c:v>
                </c:pt>
                <c:pt idx="21">
                  <c:v>0.13189532614884145</c:v>
                </c:pt>
                <c:pt idx="22">
                  <c:v>0.13131011699241976</c:v>
                </c:pt>
                <c:pt idx="23">
                  <c:v>0.13077121727625576</c:v>
                </c:pt>
                <c:pt idx="24">
                  <c:v>0.13018576685008371</c:v>
                </c:pt>
                <c:pt idx="25">
                  <c:v>0.12958640728855453</c:v>
                </c:pt>
                <c:pt idx="26">
                  <c:v>0.12896989963948979</c:v>
                </c:pt>
                <c:pt idx="28">
                  <c:v>0.13659705655821838</c:v>
                </c:pt>
                <c:pt idx="29">
                  <c:v>0.13534474672090105</c:v>
                </c:pt>
                <c:pt idx="30">
                  <c:v>0.13524928419673063</c:v>
                </c:pt>
                <c:pt idx="31">
                  <c:v>0.13471923868914845</c:v>
                </c:pt>
                <c:pt idx="32">
                  <c:v>0.13434305631422108</c:v>
                </c:pt>
                <c:pt idx="33">
                  <c:v>0.13431888202707631</c:v>
                </c:pt>
                <c:pt idx="34">
                  <c:v>0.13465617353809908</c:v>
                </c:pt>
                <c:pt idx="35">
                  <c:v>0.13424039653098774</c:v>
                </c:pt>
                <c:pt idx="36">
                  <c:v>0.13378416218398753</c:v>
                </c:pt>
                <c:pt idx="37">
                  <c:v>0.1333047707799993</c:v>
                </c:pt>
                <c:pt idx="38">
                  <c:v>0.13278478278374586</c:v>
                </c:pt>
                <c:pt idx="39">
                  <c:v>0.13223646783378012</c:v>
                </c:pt>
                <c:pt idx="40">
                  <c:v>0.13162761236493251</c:v>
                </c:pt>
              </c:numCache>
            </c:numRef>
          </c:val>
          <c:smooth val="0"/>
          <c:extLst>
            <c:ext xmlns:c16="http://schemas.microsoft.com/office/drawing/2014/chart" uri="{C3380CC4-5D6E-409C-BE32-E72D297353CC}">
              <c16:uniqueId val="{00000000-7438-4654-BC98-2BAB6394679C}"/>
            </c:ext>
          </c:extLst>
        </c:ser>
        <c:ser>
          <c:idx val="1"/>
          <c:order val="1"/>
          <c:tx>
            <c:strRef>
              <c:f>'Fig 2.10'!$B$6</c:f>
              <c:strCache>
                <c:ptCount val="1"/>
                <c:pt idx="0">
                  <c:v>1,5%</c:v>
                </c:pt>
              </c:strCache>
            </c:strRef>
          </c:tx>
          <c:spPr>
            <a:ln>
              <a:solidFill>
                <a:schemeClr val="accent5">
                  <a:lumMod val="75000"/>
                </a:schemeClr>
              </a:solidFill>
            </a:ln>
          </c:spPr>
          <c:marker>
            <c:symbol val="none"/>
          </c:marker>
          <c:cat>
            <c:numRef>
              <c:f>'Fig 2.10'!$C$4:$AQ$4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2.10'!$C$6:$AQ$6</c:f>
              <c:numCache>
                <c:formatCode>0.0%</c:formatCode>
                <c:ptCount val="41"/>
                <c:pt idx="0">
                  <c:v>0.13659705655821838</c:v>
                </c:pt>
                <c:pt idx="1">
                  <c:v>0.13580379980165755</c:v>
                </c:pt>
                <c:pt idx="2">
                  <c:v>0.13594601912096529</c:v>
                </c:pt>
                <c:pt idx="3">
                  <c:v>0.1355160168273358</c:v>
                </c:pt>
                <c:pt idx="4">
                  <c:v>0.13525485662850614</c:v>
                </c:pt>
                <c:pt idx="5">
                  <c:v>0.13534850239811683</c:v>
                </c:pt>
                <c:pt idx="6">
                  <c:v>0.13538489675902557</c:v>
                </c:pt>
                <c:pt idx="7">
                  <c:v>0.13522122600719755</c:v>
                </c:pt>
                <c:pt idx="8">
                  <c:v>0.13497777220650703</c:v>
                </c:pt>
                <c:pt idx="9">
                  <c:v>0.13478638006536797</c:v>
                </c:pt>
                <c:pt idx="10">
                  <c:v>0.13455635822402226</c:v>
                </c:pt>
                <c:pt idx="11">
                  <c:v>0.13433237572824655</c:v>
                </c:pt>
                <c:pt idx="12">
                  <c:v>0.13408387765997312</c:v>
                </c:pt>
                <c:pt idx="14">
                  <c:v>0.13659705655821838</c:v>
                </c:pt>
                <c:pt idx="15">
                  <c:v>0.13528127233889592</c:v>
                </c:pt>
                <c:pt idx="16">
                  <c:v>0.13491762382207181</c:v>
                </c:pt>
                <c:pt idx="17">
                  <c:v>0.13386085296350617</c:v>
                </c:pt>
                <c:pt idx="18">
                  <c:v>0.13296111214901238</c:v>
                </c:pt>
                <c:pt idx="19">
                  <c:v>0.13266093707946572</c:v>
                </c:pt>
                <c:pt idx="20">
                  <c:v>0.13239313901199676</c:v>
                </c:pt>
                <c:pt idx="21">
                  <c:v>0.13192529219964977</c:v>
                </c:pt>
                <c:pt idx="22">
                  <c:v>0.1313572040335938</c:v>
                </c:pt>
                <c:pt idx="23">
                  <c:v>0.13084725699062794</c:v>
                </c:pt>
                <c:pt idx="24">
                  <c:v>0.13030559730447669</c:v>
                </c:pt>
                <c:pt idx="25">
                  <c:v>0.12977280284638551</c:v>
                </c:pt>
                <c:pt idx="26">
                  <c:v>0.12920818267241416</c:v>
                </c:pt>
                <c:pt idx="28">
                  <c:v>0.13659705655821838</c:v>
                </c:pt>
                <c:pt idx="29">
                  <c:v>0.13534470672549417</c:v>
                </c:pt>
                <c:pt idx="30">
                  <c:v>0.13524924395112461</c:v>
                </c:pt>
                <c:pt idx="31">
                  <c:v>0.13471919777163202</c:v>
                </c:pt>
                <c:pt idx="32">
                  <c:v>0.1343430143328124</c:v>
                </c:pt>
                <c:pt idx="33">
                  <c:v>0.1343174622056349</c:v>
                </c:pt>
                <c:pt idx="34">
                  <c:v>0.13462246361352839</c:v>
                </c:pt>
                <c:pt idx="35">
                  <c:v>0.13428019023130883</c:v>
                </c:pt>
                <c:pt idx="36">
                  <c:v>0.13384778747874188</c:v>
                </c:pt>
                <c:pt idx="37">
                  <c:v>0.13340534228940965</c:v>
                </c:pt>
                <c:pt idx="38">
                  <c:v>0.13293713847524422</c:v>
                </c:pt>
                <c:pt idx="39">
                  <c:v>0.1324652043297733</c:v>
                </c:pt>
                <c:pt idx="40">
                  <c:v>0.13192029367843452</c:v>
                </c:pt>
              </c:numCache>
            </c:numRef>
          </c:val>
          <c:smooth val="0"/>
          <c:extLst>
            <c:ext xmlns:c16="http://schemas.microsoft.com/office/drawing/2014/chart" uri="{C3380CC4-5D6E-409C-BE32-E72D297353CC}">
              <c16:uniqueId val="{00000001-7438-4654-BC98-2BAB6394679C}"/>
            </c:ext>
          </c:extLst>
        </c:ser>
        <c:ser>
          <c:idx val="2"/>
          <c:order val="2"/>
          <c:tx>
            <c:strRef>
              <c:f>'Fig 2.10'!$B$7</c:f>
              <c:strCache>
                <c:ptCount val="1"/>
                <c:pt idx="0">
                  <c:v>1,3%</c:v>
                </c:pt>
              </c:strCache>
            </c:strRef>
          </c:tx>
          <c:spPr>
            <a:ln>
              <a:solidFill>
                <a:schemeClr val="accent6">
                  <a:lumMod val="75000"/>
                </a:schemeClr>
              </a:solidFill>
            </a:ln>
          </c:spPr>
          <c:marker>
            <c:symbol val="none"/>
          </c:marker>
          <c:cat>
            <c:numRef>
              <c:f>'Fig 2.10'!$C$4:$AQ$4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2.10'!$C$7:$AQ$7</c:f>
              <c:numCache>
                <c:formatCode>0.0%</c:formatCode>
                <c:ptCount val="41"/>
                <c:pt idx="0">
                  <c:v>0.13659705655821838</c:v>
                </c:pt>
                <c:pt idx="1">
                  <c:v>0.13580379980165755</c:v>
                </c:pt>
                <c:pt idx="2">
                  <c:v>0.13594601912096529</c:v>
                </c:pt>
                <c:pt idx="3">
                  <c:v>0.1355160168273358</c:v>
                </c:pt>
                <c:pt idx="4">
                  <c:v>0.13525485658394606</c:v>
                </c:pt>
                <c:pt idx="5">
                  <c:v>0.13534812234339255</c:v>
                </c:pt>
                <c:pt idx="6">
                  <c:v>0.13530700613823143</c:v>
                </c:pt>
                <c:pt idx="7">
                  <c:v>0.13519989138902533</c:v>
                </c:pt>
                <c:pt idx="8">
                  <c:v>0.1349751111557623</c:v>
                </c:pt>
                <c:pt idx="9">
                  <c:v>0.13480884506908658</c:v>
                </c:pt>
                <c:pt idx="10">
                  <c:v>0.13460091726876156</c:v>
                </c:pt>
                <c:pt idx="11">
                  <c:v>0.13438337214276716</c:v>
                </c:pt>
                <c:pt idx="12">
                  <c:v>0.13416914276592284</c:v>
                </c:pt>
                <c:pt idx="14">
                  <c:v>0.13659705655821838</c:v>
                </c:pt>
                <c:pt idx="15">
                  <c:v>0.13528127233889592</c:v>
                </c:pt>
                <c:pt idx="16">
                  <c:v>0.13491762382207181</c:v>
                </c:pt>
                <c:pt idx="17">
                  <c:v>0.13386085296350617</c:v>
                </c:pt>
                <c:pt idx="18">
                  <c:v>0.1329611121044523</c:v>
                </c:pt>
                <c:pt idx="19">
                  <c:v>0.13265858851165477</c:v>
                </c:pt>
                <c:pt idx="20">
                  <c:v>0.13231780320861769</c:v>
                </c:pt>
                <c:pt idx="21">
                  <c:v>0.13191205811120882</c:v>
                </c:pt>
                <c:pt idx="22">
                  <c:v>0.13137207572481152</c:v>
                </c:pt>
                <c:pt idx="23">
                  <c:v>0.13089901810294455</c:v>
                </c:pt>
                <c:pt idx="24">
                  <c:v>0.13039341228213058</c:v>
                </c:pt>
                <c:pt idx="25">
                  <c:v>0.12988309110412938</c:v>
                </c:pt>
                <c:pt idx="26">
                  <c:v>0.12937188963356974</c:v>
                </c:pt>
                <c:pt idx="28">
                  <c:v>0.13659705655821838</c:v>
                </c:pt>
                <c:pt idx="29">
                  <c:v>0.13534470672549417</c:v>
                </c:pt>
                <c:pt idx="30">
                  <c:v>0.13524924395112461</c:v>
                </c:pt>
                <c:pt idx="31">
                  <c:v>0.13471919777163202</c:v>
                </c:pt>
                <c:pt idx="32">
                  <c:v>0.13434301428825232</c:v>
                </c:pt>
                <c:pt idx="33">
                  <c:v>0.13431888134500444</c:v>
                </c:pt>
                <c:pt idx="34">
                  <c:v>0.13455180189178886</c:v>
                </c:pt>
                <c:pt idx="35">
                  <c:v>0.13427336725414368</c:v>
                </c:pt>
                <c:pt idx="36">
                  <c:v>0.13387282014974464</c:v>
                </c:pt>
                <c:pt idx="37">
                  <c:v>0.13347231187347103</c:v>
                </c:pt>
                <c:pt idx="38">
                  <c:v>0.13304652828317834</c:v>
                </c:pt>
                <c:pt idx="39">
                  <c:v>0.13260457940683593</c:v>
                </c:pt>
                <c:pt idx="40">
                  <c:v>0.13212122721008518</c:v>
                </c:pt>
              </c:numCache>
            </c:numRef>
          </c:val>
          <c:smooth val="0"/>
          <c:extLst>
            <c:ext xmlns:c16="http://schemas.microsoft.com/office/drawing/2014/chart" uri="{C3380CC4-5D6E-409C-BE32-E72D297353CC}">
              <c16:uniqueId val="{00000002-7438-4654-BC98-2BAB6394679C}"/>
            </c:ext>
          </c:extLst>
        </c:ser>
        <c:ser>
          <c:idx val="3"/>
          <c:order val="3"/>
          <c:tx>
            <c:strRef>
              <c:f>'Fig 2.10'!$B$8</c:f>
              <c:strCache>
                <c:ptCount val="1"/>
                <c:pt idx="0">
                  <c:v>1%</c:v>
                </c:pt>
              </c:strCache>
            </c:strRef>
          </c:tx>
          <c:spPr>
            <a:ln>
              <a:solidFill>
                <a:srgbClr val="800000"/>
              </a:solidFill>
            </a:ln>
          </c:spPr>
          <c:marker>
            <c:symbol val="none"/>
          </c:marker>
          <c:cat>
            <c:numRef>
              <c:f>'Fig 2.10'!$C$4:$AQ$4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2.10'!$C$8:$AQ$8</c:f>
              <c:numCache>
                <c:formatCode>0.0%</c:formatCode>
                <c:ptCount val="41"/>
                <c:pt idx="0">
                  <c:v>0.13659705655821838</c:v>
                </c:pt>
                <c:pt idx="1">
                  <c:v>0.13580379980165755</c:v>
                </c:pt>
                <c:pt idx="2">
                  <c:v>0.13594601912096529</c:v>
                </c:pt>
                <c:pt idx="3">
                  <c:v>0.1355160168273358</c:v>
                </c:pt>
                <c:pt idx="4">
                  <c:v>0.13525485651846186</c:v>
                </c:pt>
                <c:pt idx="5">
                  <c:v>0.13534745734134118</c:v>
                </c:pt>
                <c:pt idx="6">
                  <c:v>0.13526497535496484</c:v>
                </c:pt>
                <c:pt idx="7">
                  <c:v>0.13515331039644118</c:v>
                </c:pt>
                <c:pt idx="8">
                  <c:v>0.13493271532360954</c:v>
                </c:pt>
                <c:pt idx="9">
                  <c:v>0.13477697200682728</c:v>
                </c:pt>
                <c:pt idx="10">
                  <c:v>0.13459802042376334</c:v>
                </c:pt>
                <c:pt idx="11">
                  <c:v>0.13441690912544343</c:v>
                </c:pt>
                <c:pt idx="12">
                  <c:v>0.13424672235778135</c:v>
                </c:pt>
                <c:pt idx="14">
                  <c:v>0.13659705655821838</c:v>
                </c:pt>
                <c:pt idx="15">
                  <c:v>0.13528127233889592</c:v>
                </c:pt>
                <c:pt idx="16">
                  <c:v>0.13491762382207181</c:v>
                </c:pt>
                <c:pt idx="17">
                  <c:v>0.13386085296350617</c:v>
                </c:pt>
                <c:pt idx="18">
                  <c:v>0.1329611120389681</c:v>
                </c:pt>
                <c:pt idx="19">
                  <c:v>0.13265447861170171</c:v>
                </c:pt>
                <c:pt idx="20">
                  <c:v>0.13227644837944919</c:v>
                </c:pt>
                <c:pt idx="21">
                  <c:v>0.13187593923082117</c:v>
                </c:pt>
                <c:pt idx="22">
                  <c:v>0.13135368060505667</c:v>
                </c:pt>
                <c:pt idx="23">
                  <c:v>0.13090825528391489</c:v>
                </c:pt>
                <c:pt idx="24">
                  <c:v>0.13045345643975101</c:v>
                </c:pt>
                <c:pt idx="25">
                  <c:v>0.13000459852270474</c:v>
                </c:pt>
                <c:pt idx="26">
                  <c:v>0.12956536165171026</c:v>
                </c:pt>
                <c:pt idx="28">
                  <c:v>0.13659705655821838</c:v>
                </c:pt>
                <c:pt idx="29">
                  <c:v>0.13534470672549417</c:v>
                </c:pt>
                <c:pt idx="30">
                  <c:v>0.13524924395112461</c:v>
                </c:pt>
                <c:pt idx="31">
                  <c:v>0.13471919777163202</c:v>
                </c:pt>
                <c:pt idx="32">
                  <c:v>0.13434301422276812</c:v>
                </c:pt>
                <c:pt idx="33">
                  <c:v>0.13431888094255265</c:v>
                </c:pt>
                <c:pt idx="34">
                  <c:v>0.13451798351322336</c:v>
                </c:pt>
                <c:pt idx="35">
                  <c:v>0.13424826766731696</c:v>
                </c:pt>
                <c:pt idx="36">
                  <c:v>0.13386993854176757</c:v>
                </c:pt>
                <c:pt idx="37">
                  <c:v>0.13350454500525441</c:v>
                </c:pt>
                <c:pt idx="38">
                  <c:v>0.13313951879656549</c:v>
                </c:pt>
                <c:pt idx="39">
                  <c:v>0.13276890468101371</c:v>
                </c:pt>
                <c:pt idx="40">
                  <c:v>0.13236898918684789</c:v>
                </c:pt>
              </c:numCache>
            </c:numRef>
          </c:val>
          <c:smooth val="0"/>
          <c:extLst>
            <c:ext xmlns:c16="http://schemas.microsoft.com/office/drawing/2014/chart" uri="{C3380CC4-5D6E-409C-BE32-E72D297353CC}">
              <c16:uniqueId val="{00000003-7438-4654-BC98-2BAB6394679C}"/>
            </c:ext>
          </c:extLst>
        </c:ser>
        <c:dLbls>
          <c:showLegendKey val="0"/>
          <c:showVal val="0"/>
          <c:showCatName val="0"/>
          <c:showSerName val="0"/>
          <c:showPercent val="0"/>
          <c:showBubbleSize val="0"/>
        </c:dLbls>
        <c:smooth val="0"/>
        <c:axId val="124111872"/>
        <c:axId val="124117760"/>
      </c:lineChart>
      <c:catAx>
        <c:axId val="124111872"/>
        <c:scaling>
          <c:orientation val="minMax"/>
        </c:scaling>
        <c:delete val="0"/>
        <c:axPos val="b"/>
        <c:numFmt formatCode="General" sourceLinked="1"/>
        <c:majorTickMark val="out"/>
        <c:minorTickMark val="none"/>
        <c:tickLblPos val="low"/>
        <c:crossAx val="124117760"/>
        <c:crosses val="autoZero"/>
        <c:auto val="1"/>
        <c:lblAlgn val="ctr"/>
        <c:lblOffset val="100"/>
        <c:noMultiLvlLbl val="0"/>
      </c:catAx>
      <c:valAx>
        <c:axId val="124117760"/>
        <c:scaling>
          <c:orientation val="minMax"/>
        </c:scaling>
        <c:delete val="0"/>
        <c:axPos val="l"/>
        <c:majorGridlines/>
        <c:numFmt formatCode="0.0%" sourceLinked="1"/>
        <c:majorTickMark val="out"/>
        <c:minorTickMark val="none"/>
        <c:tickLblPos val="nextTo"/>
        <c:crossAx val="1241118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5667724370274"/>
          <c:y val="4.9742471707165635E-2"/>
          <c:w val="0.8577445776367506"/>
          <c:h val="0.75842101944464146"/>
        </c:manualLayout>
      </c:layout>
      <c:lineChart>
        <c:grouping val="standard"/>
        <c:varyColors val="0"/>
        <c:ser>
          <c:idx val="0"/>
          <c:order val="0"/>
          <c:tx>
            <c:strRef>
              <c:f>'Fig 2.11'!$C$4</c:f>
              <c:strCache>
                <c:ptCount val="1"/>
                <c:pt idx="0">
                  <c:v>Civils, employés dans un ministère</c:v>
                </c:pt>
              </c:strCache>
            </c:strRef>
          </c:tx>
          <c:spPr>
            <a:ln>
              <a:solidFill>
                <a:schemeClr val="tx1"/>
              </a:solidFill>
            </a:ln>
          </c:spPr>
          <c:marker>
            <c:symbol val="diamond"/>
            <c:size val="6"/>
            <c:spPr>
              <a:solidFill>
                <a:schemeClr val="tx1"/>
              </a:solidFill>
              <a:ln>
                <a:solidFill>
                  <a:schemeClr val="tx1"/>
                </a:solidFill>
              </a:ln>
            </c:spPr>
          </c:marker>
          <c:cat>
            <c:numRef>
              <c:f>'Fig 2.11'!$D$3:$M$3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 2.11'!$D$4:$M$4</c:f>
              <c:numCache>
                <c:formatCode>0.00%</c:formatCode>
                <c:ptCount val="10"/>
                <c:pt idx="0">
                  <c:v>0.62139999999999995</c:v>
                </c:pt>
                <c:pt idx="1">
                  <c:v>0.65390000000000004</c:v>
                </c:pt>
                <c:pt idx="2">
                  <c:v>0.68589999999999995</c:v>
                </c:pt>
                <c:pt idx="3">
                  <c:v>0.71779999999999999</c:v>
                </c:pt>
                <c:pt idx="4">
                  <c:v>0.74280000000000002</c:v>
                </c:pt>
                <c:pt idx="5">
                  <c:v>0.74280000000000002</c:v>
                </c:pt>
                <c:pt idx="6">
                  <c:v>0.74280000000000002</c:v>
                </c:pt>
                <c:pt idx="7">
                  <c:v>0.74280000000000002</c:v>
                </c:pt>
                <c:pt idx="8">
                  <c:v>0.74280000000000002</c:v>
                </c:pt>
                <c:pt idx="9">
                  <c:v>0.74280000000000002</c:v>
                </c:pt>
              </c:numCache>
            </c:numRef>
          </c:val>
          <c:smooth val="0"/>
          <c:extLst>
            <c:ext xmlns:c16="http://schemas.microsoft.com/office/drawing/2014/chart" uri="{C3380CC4-5D6E-409C-BE32-E72D297353CC}">
              <c16:uniqueId val="{00000000-E07E-4C42-BA1C-0694F7C8EBFE}"/>
            </c:ext>
          </c:extLst>
        </c:ser>
        <c:ser>
          <c:idx val="3"/>
          <c:order val="1"/>
          <c:tx>
            <c:strRef>
              <c:f>'Fig 2.11'!$B$7</c:f>
              <c:strCache>
                <c:ptCount val="1"/>
                <c:pt idx="0">
                  <c:v>CNRACL</c:v>
                </c:pt>
              </c:strCache>
            </c:strRef>
          </c:tx>
          <c:cat>
            <c:numRef>
              <c:f>'Fig 2.11'!$D$3:$M$3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 2.11'!$D$7:$M$7</c:f>
              <c:numCache>
                <c:formatCode>0.00%</c:formatCode>
                <c:ptCount val="10"/>
                <c:pt idx="0">
                  <c:v>0.27300000000000002</c:v>
                </c:pt>
                <c:pt idx="1">
                  <c:v>0.27300000000000002</c:v>
                </c:pt>
                <c:pt idx="2">
                  <c:v>0.27300000000000002</c:v>
                </c:pt>
                <c:pt idx="3">
                  <c:v>0.28849999999999998</c:v>
                </c:pt>
                <c:pt idx="4">
                  <c:v>0.30399999999999999</c:v>
                </c:pt>
                <c:pt idx="5">
                  <c:v>0.30499999999999999</c:v>
                </c:pt>
                <c:pt idx="6">
                  <c:v>0.30599999999999999</c:v>
                </c:pt>
                <c:pt idx="7">
                  <c:v>0.30649999999999999</c:v>
                </c:pt>
                <c:pt idx="8">
                  <c:v>0.30649999999999999</c:v>
                </c:pt>
                <c:pt idx="9">
                  <c:v>0.30649999999999999</c:v>
                </c:pt>
              </c:numCache>
            </c:numRef>
          </c:val>
          <c:smooth val="0"/>
          <c:extLst>
            <c:ext xmlns:c16="http://schemas.microsoft.com/office/drawing/2014/chart" uri="{C3380CC4-5D6E-409C-BE32-E72D297353CC}">
              <c16:uniqueId val="{00000001-E07E-4C42-BA1C-0694F7C8EBFE}"/>
            </c:ext>
          </c:extLst>
        </c:ser>
        <c:ser>
          <c:idx val="4"/>
          <c:order val="2"/>
          <c:tx>
            <c:strRef>
              <c:f>'Fig 2.11'!$B$8</c:f>
              <c:strCache>
                <c:ptCount val="1"/>
                <c:pt idx="0">
                  <c:v>CNAV+ARRCO</c:v>
                </c:pt>
              </c:strCache>
            </c:strRef>
          </c:tx>
          <c:cat>
            <c:numRef>
              <c:f>'Fig 2.11'!$D$3:$M$3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 2.11'!$D$8:$M$8</c:f>
              <c:numCache>
                <c:formatCode>0.00%</c:formatCode>
                <c:ptCount val="10"/>
                <c:pt idx="0">
                  <c:v>0.156</c:v>
                </c:pt>
                <c:pt idx="1">
                  <c:v>0.156</c:v>
                </c:pt>
                <c:pt idx="2">
                  <c:v>0.156</c:v>
                </c:pt>
                <c:pt idx="3">
                  <c:v>0.157</c:v>
                </c:pt>
                <c:pt idx="4">
                  <c:v>0.15974999999999998</c:v>
                </c:pt>
                <c:pt idx="5">
                  <c:v>0.16150000000000003</c:v>
                </c:pt>
                <c:pt idx="6">
                  <c:v>0.16250000000000001</c:v>
                </c:pt>
                <c:pt idx="7">
                  <c:v>0.16300000000000001</c:v>
                </c:pt>
                <c:pt idx="8">
                  <c:v>0.16300000000000001</c:v>
                </c:pt>
                <c:pt idx="9">
                  <c:v>0.16464400000000001</c:v>
                </c:pt>
              </c:numCache>
            </c:numRef>
          </c:val>
          <c:smooth val="0"/>
          <c:extLst>
            <c:ext xmlns:c16="http://schemas.microsoft.com/office/drawing/2014/chart" uri="{C3380CC4-5D6E-409C-BE32-E72D297353CC}">
              <c16:uniqueId val="{00000002-E07E-4C42-BA1C-0694F7C8EBFE}"/>
            </c:ext>
          </c:extLst>
        </c:ser>
        <c:dLbls>
          <c:showLegendKey val="0"/>
          <c:showVal val="0"/>
          <c:showCatName val="0"/>
          <c:showSerName val="0"/>
          <c:showPercent val="0"/>
          <c:showBubbleSize val="0"/>
        </c:dLbls>
        <c:marker val="1"/>
        <c:smooth val="0"/>
        <c:axId val="123291136"/>
        <c:axId val="123292288"/>
      </c:lineChart>
      <c:catAx>
        <c:axId val="123291136"/>
        <c:scaling>
          <c:orientation val="minMax"/>
        </c:scaling>
        <c:delete val="0"/>
        <c:axPos val="b"/>
        <c:numFmt formatCode="General" sourceLinked="1"/>
        <c:majorTickMark val="none"/>
        <c:minorTickMark val="none"/>
        <c:tickLblPos val="nextTo"/>
        <c:crossAx val="123292288"/>
        <c:crosses val="autoZero"/>
        <c:auto val="1"/>
        <c:lblAlgn val="ctr"/>
        <c:lblOffset val="100"/>
        <c:noMultiLvlLbl val="0"/>
      </c:catAx>
      <c:valAx>
        <c:axId val="123292288"/>
        <c:scaling>
          <c:orientation val="minMax"/>
        </c:scaling>
        <c:delete val="0"/>
        <c:axPos val="l"/>
        <c:majorGridlines/>
        <c:title>
          <c:tx>
            <c:rich>
              <a:bodyPr/>
              <a:lstStyle/>
              <a:p>
                <a:pPr>
                  <a:defRPr b="0"/>
                </a:pPr>
                <a:r>
                  <a:rPr lang="fr-FR" b="0"/>
                  <a:t>en % de l'assiette de cotisation</a:t>
                </a:r>
              </a:p>
            </c:rich>
          </c:tx>
          <c:layout>
            <c:manualLayout>
              <c:xMode val="edge"/>
              <c:yMode val="edge"/>
              <c:x val="6.9243676629973504E-3"/>
              <c:y val="4.9742656041868644E-2"/>
            </c:manualLayout>
          </c:layout>
          <c:overlay val="0"/>
        </c:title>
        <c:numFmt formatCode="0%" sourceLinked="0"/>
        <c:majorTickMark val="none"/>
        <c:minorTickMark val="none"/>
        <c:tickLblPos val="nextTo"/>
        <c:crossAx val="123291136"/>
        <c:crosses val="autoZero"/>
        <c:crossBetween val="between"/>
      </c:valAx>
    </c:plotArea>
    <c:legend>
      <c:legendPos val="b"/>
      <c:layout>
        <c:manualLayout>
          <c:xMode val="edge"/>
          <c:yMode val="edge"/>
          <c:x val="0.16426202321724709"/>
          <c:y val="0.9069995192042436"/>
          <c:w val="0.74870920985623068"/>
          <c:h val="9.0505072001134987E-2"/>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2.12'!$B$4</c:f>
              <c:strCache>
                <c:ptCount val="1"/>
                <c:pt idx="0">
                  <c:v>Obs</c:v>
                </c:pt>
              </c:strCache>
            </c:strRef>
          </c:tx>
          <c:spPr>
            <a:ln>
              <a:solidFill>
                <a:schemeClr val="tx1">
                  <a:lumMod val="65000"/>
                  <a:lumOff val="35000"/>
                </a:schemeClr>
              </a:solidFill>
            </a:ln>
          </c:spPr>
          <c:marker>
            <c:symbol val="none"/>
          </c:marker>
          <c:cat>
            <c:numRef>
              <c:f>'Fig 2.12'!$C$3:$W$3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2.12'!$C$4:$W$4</c:f>
              <c:numCache>
                <c:formatCode>0.0%</c:formatCode>
                <c:ptCount val="21"/>
                <c:pt idx="0">
                  <c:v>1.9968018853621913E-2</c:v>
                </c:pt>
                <c:pt idx="1">
                  <c:v>2.0500151100135561E-2</c:v>
                </c:pt>
                <c:pt idx="2">
                  <c:v>2.1121980971389186E-2</c:v>
                </c:pt>
                <c:pt idx="3">
                  <c:v>2.1127052975230196E-2</c:v>
                </c:pt>
                <c:pt idx="4">
                  <c:v>2.1087307893202779E-2</c:v>
                </c:pt>
                <c:pt idx="5">
                  <c:v>2.0733011320562454E-2</c:v>
                </c:pt>
                <c:pt idx="6">
                  <c:v>2.16421544029636E-2</c:v>
                </c:pt>
                <c:pt idx="7">
                  <c:v>1.9689594431914665E-2</c:v>
                </c:pt>
              </c:numCache>
            </c:numRef>
          </c:val>
          <c:smooth val="0"/>
          <c:extLst>
            <c:ext xmlns:c16="http://schemas.microsoft.com/office/drawing/2014/chart" uri="{C3380CC4-5D6E-409C-BE32-E72D297353CC}">
              <c16:uniqueId val="{00000000-B6B3-44E9-BF90-D32D71B6EDB4}"/>
            </c:ext>
          </c:extLst>
        </c:ser>
        <c:ser>
          <c:idx val="6"/>
          <c:order val="1"/>
          <c:tx>
            <c:strRef>
              <c:f>'Fig 2.12'!$B$13</c:f>
              <c:strCache>
                <c:ptCount val="1"/>
                <c:pt idx="0">
                  <c:v>Conv. EEC - tous sc.</c:v>
                </c:pt>
              </c:strCache>
            </c:strRef>
          </c:tx>
          <c:spPr>
            <a:ln>
              <a:solidFill>
                <a:schemeClr val="bg1">
                  <a:lumMod val="50000"/>
                </a:schemeClr>
              </a:solidFill>
              <a:prstDash val="sysDash"/>
            </a:ln>
          </c:spPr>
          <c:marker>
            <c:symbol val="none"/>
          </c:marker>
          <c:cat>
            <c:numRef>
              <c:f>'Fig 2.12'!$C$3:$W$3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2.12'!$C$13:$W$13</c:f>
              <c:numCache>
                <c:formatCode>0.0%</c:formatCode>
                <c:ptCount val="21"/>
                <c:pt idx="8">
                  <c:v>1.9610385245633757E-2</c:v>
                </c:pt>
                <c:pt idx="9">
                  <c:v>1.9610385245633757E-2</c:v>
                </c:pt>
                <c:pt idx="10">
                  <c:v>1.9610385245633757E-2</c:v>
                </c:pt>
                <c:pt idx="11">
                  <c:v>1.9610385245633754E-2</c:v>
                </c:pt>
                <c:pt idx="12">
                  <c:v>1.9610385245633757E-2</c:v>
                </c:pt>
                <c:pt idx="13">
                  <c:v>1.9610385245633754E-2</c:v>
                </c:pt>
                <c:pt idx="14">
                  <c:v>1.961038524563375E-2</c:v>
                </c:pt>
                <c:pt idx="15">
                  <c:v>1.961038524563375E-2</c:v>
                </c:pt>
                <c:pt idx="16">
                  <c:v>1.9610385245633754E-2</c:v>
                </c:pt>
                <c:pt idx="17">
                  <c:v>1.9610385245633754E-2</c:v>
                </c:pt>
                <c:pt idx="18">
                  <c:v>1.9610385245633757E-2</c:v>
                </c:pt>
                <c:pt idx="19">
                  <c:v>1.9610385245633757E-2</c:v>
                </c:pt>
                <c:pt idx="20">
                  <c:v>1.9610385245633754E-2</c:v>
                </c:pt>
              </c:numCache>
            </c:numRef>
          </c:val>
          <c:smooth val="0"/>
          <c:extLst>
            <c:ext xmlns:c16="http://schemas.microsoft.com/office/drawing/2014/chart" uri="{C3380CC4-5D6E-409C-BE32-E72D297353CC}">
              <c16:uniqueId val="{00000006-B6B3-44E9-BF90-D32D71B6EDB4}"/>
            </c:ext>
          </c:extLst>
        </c:ser>
        <c:ser>
          <c:idx val="1"/>
          <c:order val="2"/>
          <c:tx>
            <c:strRef>
              <c:f>'Fig 2.12'!$B$5</c:f>
              <c:strCache>
                <c:ptCount val="1"/>
                <c:pt idx="0">
                  <c:v>Conv. TCC - 1,8%</c:v>
                </c:pt>
              </c:strCache>
            </c:strRef>
          </c:tx>
          <c:spPr>
            <a:ln>
              <a:solidFill>
                <a:srgbClr val="006600"/>
              </a:solidFill>
            </a:ln>
          </c:spPr>
          <c:marker>
            <c:symbol val="none"/>
          </c:marker>
          <c:val>
            <c:numRef>
              <c:f>'Fig 2.12'!$C$5:$W$5</c:f>
              <c:numCache>
                <c:formatCode>0.0%</c:formatCode>
                <c:ptCount val="21"/>
                <c:pt idx="7">
                  <c:v>1.9689594431914665E-2</c:v>
                </c:pt>
                <c:pt idx="8">
                  <c:v>1.9610385245633757E-2</c:v>
                </c:pt>
                <c:pt idx="9">
                  <c:v>1.9087857782872152E-2</c:v>
                </c:pt>
                <c:pt idx="10">
                  <c:v>1.858198994674029E-2</c:v>
                </c:pt>
                <c:pt idx="11">
                  <c:v>1.7955221381804113E-2</c:v>
                </c:pt>
                <c:pt idx="12">
                  <c:v>1.7316640766139972E-2</c:v>
                </c:pt>
                <c:pt idx="13">
                  <c:v>1.6926264824884348E-2</c:v>
                </c:pt>
                <c:pt idx="14">
                  <c:v>1.6617738475006895E-2</c:v>
                </c:pt>
                <c:pt idx="15">
                  <c:v>1.6303804775433924E-2</c:v>
                </c:pt>
                <c:pt idx="16">
                  <c:v>1.5965717478518274E-2</c:v>
                </c:pt>
                <c:pt idx="17">
                  <c:v>1.5628899819707432E-2</c:v>
                </c:pt>
                <c:pt idx="18">
                  <c:v>1.5295808899170447E-2</c:v>
                </c:pt>
                <c:pt idx="19">
                  <c:v>1.4962561597072387E-2</c:v>
                </c:pt>
                <c:pt idx="20">
                  <c:v>1.4619406280157817E-2</c:v>
                </c:pt>
              </c:numCache>
            </c:numRef>
          </c:val>
          <c:smooth val="0"/>
          <c:extLst>
            <c:ext xmlns:c16="http://schemas.microsoft.com/office/drawing/2014/chart" uri="{C3380CC4-5D6E-409C-BE32-E72D297353CC}">
              <c16:uniqueId val="{00000000-7EED-4C8E-B223-EDB063F73807}"/>
            </c:ext>
          </c:extLst>
        </c:ser>
        <c:ser>
          <c:idx val="8"/>
          <c:order val="3"/>
          <c:tx>
            <c:strRef>
              <c:f>'Fig 2.12'!$B$7</c:f>
              <c:strCache>
                <c:ptCount val="1"/>
                <c:pt idx="0">
                  <c:v>Conv. TCC - 1,3%</c:v>
                </c:pt>
              </c:strCache>
            </c:strRef>
          </c:tx>
          <c:spPr>
            <a:ln>
              <a:solidFill>
                <a:schemeClr val="accent6">
                  <a:lumMod val="75000"/>
                </a:schemeClr>
              </a:solidFill>
            </a:ln>
          </c:spPr>
          <c:marker>
            <c:symbol val="none"/>
          </c:marker>
          <c:val>
            <c:numRef>
              <c:f>'Fig 2.12'!$C$7:$W$7</c:f>
              <c:numCache>
                <c:formatCode>0.0%</c:formatCode>
                <c:ptCount val="21"/>
                <c:pt idx="7">
                  <c:v>1.9689594431914665E-2</c:v>
                </c:pt>
                <c:pt idx="8">
                  <c:v>1.9610385245633757E-2</c:v>
                </c:pt>
                <c:pt idx="9">
                  <c:v>1.9087857782872152E-2</c:v>
                </c:pt>
                <c:pt idx="10">
                  <c:v>1.858198994674029E-2</c:v>
                </c:pt>
                <c:pt idx="11">
                  <c:v>1.7955221381804113E-2</c:v>
                </c:pt>
                <c:pt idx="12">
                  <c:v>1.7316640766139972E-2</c:v>
                </c:pt>
                <c:pt idx="13">
                  <c:v>1.6920851413895956E-2</c:v>
                </c:pt>
                <c:pt idx="14">
                  <c:v>1.6621182316020004E-2</c:v>
                </c:pt>
                <c:pt idx="15">
                  <c:v>1.632255196781723E-2</c:v>
                </c:pt>
                <c:pt idx="16">
                  <c:v>1.6007349814682947E-2</c:v>
                </c:pt>
                <c:pt idx="17">
                  <c:v>1.5700558279491735E-2</c:v>
                </c:pt>
                <c:pt idx="18">
                  <c:v>1.5402880259002773E-2</c:v>
                </c:pt>
                <c:pt idx="19">
                  <c:v>1.5110104206996005E-2</c:v>
                </c:pt>
                <c:pt idx="20">
                  <c:v>1.4813132113280645E-2</c:v>
                </c:pt>
              </c:numCache>
            </c:numRef>
          </c:val>
          <c:smooth val="0"/>
          <c:extLst>
            <c:ext xmlns:c16="http://schemas.microsoft.com/office/drawing/2014/chart" uri="{C3380CC4-5D6E-409C-BE32-E72D297353CC}">
              <c16:uniqueId val="{00000001-7EED-4C8E-B223-EDB063F73807}"/>
            </c:ext>
          </c:extLst>
        </c:ser>
        <c:ser>
          <c:idx val="7"/>
          <c:order val="4"/>
          <c:tx>
            <c:strRef>
              <c:f>'Fig 2.12'!$B$6</c:f>
              <c:strCache>
                <c:ptCount val="1"/>
                <c:pt idx="0">
                  <c:v>Conv. TCC - 1,5%</c:v>
                </c:pt>
              </c:strCache>
            </c:strRef>
          </c:tx>
          <c:spPr>
            <a:ln>
              <a:solidFill>
                <a:schemeClr val="accent5">
                  <a:lumMod val="75000"/>
                </a:schemeClr>
              </a:solidFill>
            </a:ln>
          </c:spPr>
          <c:marker>
            <c:symbol val="none"/>
          </c:marker>
          <c:val>
            <c:numRef>
              <c:f>'Fig 2.12'!$C$6:$W$6</c:f>
              <c:numCache>
                <c:formatCode>0.0%</c:formatCode>
                <c:ptCount val="21"/>
                <c:pt idx="7">
                  <c:v>1.9689594431914665E-2</c:v>
                </c:pt>
                <c:pt idx="8">
                  <c:v>1.9610385245633757E-2</c:v>
                </c:pt>
                <c:pt idx="9">
                  <c:v>1.9087857782872152E-2</c:v>
                </c:pt>
                <c:pt idx="10">
                  <c:v>1.858198994674029E-2</c:v>
                </c:pt>
                <c:pt idx="11">
                  <c:v>1.7955221381804113E-2</c:v>
                </c:pt>
                <c:pt idx="12">
                  <c:v>1.7316640766139972E-2</c:v>
                </c:pt>
                <c:pt idx="13">
                  <c:v>1.6922819926982649E-2</c:v>
                </c:pt>
                <c:pt idx="14">
                  <c:v>1.6618627498604963E-2</c:v>
                </c:pt>
                <c:pt idx="15">
                  <c:v>1.6314451438085988E-2</c:v>
                </c:pt>
                <c:pt idx="16">
                  <c:v>1.598981707272051E-2</c:v>
                </c:pt>
                <c:pt idx="17">
                  <c:v>1.5671262170893711E-2</c:v>
                </c:pt>
                <c:pt idx="18">
                  <c:v>1.5359624326088202E-2</c:v>
                </c:pt>
                <c:pt idx="19">
                  <c:v>1.5050812363772731E-2</c:v>
                </c:pt>
                <c:pt idx="20">
                  <c:v>1.4734690258074759E-2</c:v>
                </c:pt>
              </c:numCache>
            </c:numRef>
          </c:val>
          <c:smooth val="0"/>
          <c:extLst>
            <c:ext xmlns:c16="http://schemas.microsoft.com/office/drawing/2014/chart" uri="{C3380CC4-5D6E-409C-BE32-E72D297353CC}">
              <c16:uniqueId val="{00000002-7EED-4C8E-B223-EDB063F73807}"/>
            </c:ext>
          </c:extLst>
        </c:ser>
        <c:ser>
          <c:idx val="9"/>
          <c:order val="5"/>
          <c:tx>
            <c:strRef>
              <c:f>'Fig 2.12'!$B$8</c:f>
              <c:strCache>
                <c:ptCount val="1"/>
                <c:pt idx="0">
                  <c:v>Conv. TCC - 1%</c:v>
                </c:pt>
              </c:strCache>
            </c:strRef>
          </c:tx>
          <c:spPr>
            <a:ln>
              <a:solidFill>
                <a:srgbClr val="800000"/>
              </a:solidFill>
            </a:ln>
          </c:spPr>
          <c:marker>
            <c:symbol val="none"/>
          </c:marker>
          <c:val>
            <c:numRef>
              <c:f>'Fig 2.12'!$C$8:$W$8</c:f>
              <c:numCache>
                <c:formatCode>0.0%</c:formatCode>
                <c:ptCount val="21"/>
                <c:pt idx="7">
                  <c:v>1.9689594431914665E-2</c:v>
                </c:pt>
                <c:pt idx="8">
                  <c:v>1.9610385245633757E-2</c:v>
                </c:pt>
                <c:pt idx="9">
                  <c:v>1.9087857782872152E-2</c:v>
                </c:pt>
                <c:pt idx="10">
                  <c:v>1.8581989946740287E-2</c:v>
                </c:pt>
                <c:pt idx="11">
                  <c:v>1.7955221381804113E-2</c:v>
                </c:pt>
                <c:pt idx="12">
                  <c:v>1.7316640766139972E-2</c:v>
                </c:pt>
                <c:pt idx="13">
                  <c:v>1.6926264824884348E-2</c:v>
                </c:pt>
                <c:pt idx="14">
                  <c:v>1.6617738475006895E-2</c:v>
                </c:pt>
                <c:pt idx="15">
                  <c:v>1.6303804775433924E-2</c:v>
                </c:pt>
                <c:pt idx="16">
                  <c:v>1.5965717478518274E-2</c:v>
                </c:pt>
                <c:pt idx="17">
                  <c:v>1.5628899819707432E-2</c:v>
                </c:pt>
                <c:pt idx="18">
                  <c:v>1.5295808899170449E-2</c:v>
                </c:pt>
                <c:pt idx="19">
                  <c:v>1.4962561597072386E-2</c:v>
                </c:pt>
                <c:pt idx="20">
                  <c:v>1.4619406280157819E-2</c:v>
                </c:pt>
              </c:numCache>
            </c:numRef>
          </c:val>
          <c:smooth val="0"/>
          <c:extLst>
            <c:ext xmlns:c16="http://schemas.microsoft.com/office/drawing/2014/chart" uri="{C3380CC4-5D6E-409C-BE32-E72D297353CC}">
              <c16:uniqueId val="{00000003-7EED-4C8E-B223-EDB063F73807}"/>
            </c:ext>
          </c:extLst>
        </c:ser>
        <c:ser>
          <c:idx val="2"/>
          <c:order val="6"/>
          <c:tx>
            <c:strRef>
              <c:f>'Fig 2.12'!$B$9</c:f>
              <c:strCache>
                <c:ptCount val="1"/>
                <c:pt idx="0">
                  <c:v>Conv. EPR - 1,8%</c:v>
                </c:pt>
              </c:strCache>
            </c:strRef>
          </c:tx>
          <c:spPr>
            <a:ln>
              <a:solidFill>
                <a:srgbClr val="006600"/>
              </a:solidFill>
              <a:prstDash val="sysDot"/>
            </a:ln>
          </c:spPr>
          <c:marker>
            <c:symbol val="none"/>
          </c:marker>
          <c:cat>
            <c:numRef>
              <c:f>'Fig 2.12'!$C$3:$W$3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2.12'!$C$9:$W$9</c:f>
              <c:numCache>
                <c:formatCode>0.0%</c:formatCode>
                <c:ptCount val="21"/>
                <c:pt idx="8">
                  <c:v>1.9610385245633757E-2</c:v>
                </c:pt>
                <c:pt idx="9">
                  <c:v>1.91512921694704E-2</c:v>
                </c:pt>
                <c:pt idx="10">
                  <c:v>1.8913610075793109E-2</c:v>
                </c:pt>
                <c:pt idx="11">
                  <c:v>1.8813566189929961E-2</c:v>
                </c:pt>
                <c:pt idx="12">
                  <c:v>1.8698542949940007E-2</c:v>
                </c:pt>
                <c:pt idx="13">
                  <c:v>1.8580099876446321E-2</c:v>
                </c:pt>
                <c:pt idx="14">
                  <c:v>1.8840871427778298E-2</c:v>
                </c:pt>
                <c:pt idx="15">
                  <c:v>1.8648875157580208E-2</c:v>
                </c:pt>
                <c:pt idx="16">
                  <c:v>1.8439762670086058E-2</c:v>
                </c:pt>
                <c:pt idx="17">
                  <c:v>1.8162453323450983E-2</c:v>
                </c:pt>
                <c:pt idx="18">
                  <c:v>1.7894824832832584E-2</c:v>
                </c:pt>
                <c:pt idx="19">
                  <c:v>1.761262214229797E-2</c:v>
                </c:pt>
                <c:pt idx="20">
                  <c:v>1.7277119005600531E-2</c:v>
                </c:pt>
              </c:numCache>
            </c:numRef>
          </c:val>
          <c:smooth val="0"/>
          <c:extLst>
            <c:ext xmlns:c16="http://schemas.microsoft.com/office/drawing/2014/chart" uri="{C3380CC4-5D6E-409C-BE32-E72D297353CC}">
              <c16:uniqueId val="{00000002-B6B3-44E9-BF90-D32D71B6EDB4}"/>
            </c:ext>
          </c:extLst>
        </c:ser>
        <c:ser>
          <c:idx val="4"/>
          <c:order val="7"/>
          <c:tx>
            <c:strRef>
              <c:f>'Fig 2.12'!$B$11</c:f>
              <c:strCache>
                <c:ptCount val="1"/>
                <c:pt idx="0">
                  <c:v>Conv. EPR - 1,3%</c:v>
                </c:pt>
              </c:strCache>
            </c:strRef>
          </c:tx>
          <c:spPr>
            <a:ln>
              <a:solidFill>
                <a:schemeClr val="accent6">
                  <a:lumMod val="75000"/>
                </a:schemeClr>
              </a:solidFill>
              <a:prstDash val="sysDot"/>
            </a:ln>
          </c:spPr>
          <c:marker>
            <c:symbol val="none"/>
          </c:marker>
          <c:cat>
            <c:numRef>
              <c:f>'Fig 2.12'!$C$3:$W$3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2.12'!$C$11:$W$11</c:f>
              <c:numCache>
                <c:formatCode>0.0%</c:formatCode>
                <c:ptCount val="21"/>
                <c:pt idx="8">
                  <c:v>1.9610385245633757E-2</c:v>
                </c:pt>
                <c:pt idx="9">
                  <c:v>1.91512921694704E-2</c:v>
                </c:pt>
                <c:pt idx="10">
                  <c:v>1.8913610075793109E-2</c:v>
                </c:pt>
                <c:pt idx="11">
                  <c:v>1.8813566189929961E-2</c:v>
                </c:pt>
                <c:pt idx="12">
                  <c:v>1.8698542949940007E-2</c:v>
                </c:pt>
                <c:pt idx="13">
                  <c:v>1.8581144247245631E-2</c:v>
                </c:pt>
                <c:pt idx="14">
                  <c:v>1.8855180999191187E-2</c:v>
                </c:pt>
                <c:pt idx="15">
                  <c:v>1.8683861110752098E-2</c:v>
                </c:pt>
                <c:pt idx="16">
                  <c:v>1.8508094239616097E-2</c:v>
                </c:pt>
                <c:pt idx="17">
                  <c:v>1.8273852050018219E-2</c:v>
                </c:pt>
                <c:pt idx="18">
                  <c:v>1.805599626005051E-2</c:v>
                </c:pt>
                <c:pt idx="19">
                  <c:v>1.7831592509702537E-2</c:v>
                </c:pt>
                <c:pt idx="20">
                  <c:v>1.7562469689796065E-2</c:v>
                </c:pt>
              </c:numCache>
            </c:numRef>
          </c:val>
          <c:smooth val="0"/>
          <c:extLst>
            <c:ext xmlns:c16="http://schemas.microsoft.com/office/drawing/2014/chart" uri="{C3380CC4-5D6E-409C-BE32-E72D297353CC}">
              <c16:uniqueId val="{00000004-B6B3-44E9-BF90-D32D71B6EDB4}"/>
            </c:ext>
          </c:extLst>
        </c:ser>
        <c:ser>
          <c:idx val="3"/>
          <c:order val="8"/>
          <c:tx>
            <c:strRef>
              <c:f>'Fig 2.12'!$B$10</c:f>
              <c:strCache>
                <c:ptCount val="1"/>
                <c:pt idx="0">
                  <c:v>Conv. EPR - 1,5%</c:v>
                </c:pt>
              </c:strCache>
            </c:strRef>
          </c:tx>
          <c:spPr>
            <a:ln>
              <a:solidFill>
                <a:schemeClr val="accent5">
                  <a:lumMod val="75000"/>
                </a:schemeClr>
              </a:solidFill>
              <a:prstDash val="sysDot"/>
            </a:ln>
          </c:spPr>
          <c:marker>
            <c:symbol val="none"/>
          </c:marker>
          <c:cat>
            <c:numRef>
              <c:f>'Fig 2.12'!$C$3:$W$3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2.12'!$C$10:$W$10</c:f>
              <c:numCache>
                <c:formatCode>0.0%</c:formatCode>
                <c:ptCount val="21"/>
                <c:pt idx="8">
                  <c:v>1.9610385245633757E-2</c:v>
                </c:pt>
                <c:pt idx="9">
                  <c:v>1.91512921694704E-2</c:v>
                </c:pt>
                <c:pt idx="10">
                  <c:v>1.8913610075793109E-2</c:v>
                </c:pt>
                <c:pt idx="11">
                  <c:v>1.8813566189929961E-2</c:v>
                </c:pt>
                <c:pt idx="12">
                  <c:v>1.8698542949940007E-2</c:v>
                </c:pt>
                <c:pt idx="13">
                  <c:v>1.8579345053151817E-2</c:v>
                </c:pt>
                <c:pt idx="14">
                  <c:v>1.8847952100136598E-2</c:v>
                </c:pt>
                <c:pt idx="15">
                  <c:v>1.8669349469745033E-2</c:v>
                </c:pt>
                <c:pt idx="16">
                  <c:v>1.8480400517868607E-2</c:v>
                </c:pt>
                <c:pt idx="17">
                  <c:v>1.8229347469675441E-2</c:v>
                </c:pt>
                <c:pt idx="18">
                  <c:v>1.7991165496855737E-2</c:v>
                </c:pt>
                <c:pt idx="19">
                  <c:v>1.7743213847160523E-2</c:v>
                </c:pt>
                <c:pt idx="20">
                  <c:v>1.7446801264095139E-2</c:v>
                </c:pt>
              </c:numCache>
            </c:numRef>
          </c:val>
          <c:smooth val="0"/>
          <c:extLst>
            <c:ext xmlns:c16="http://schemas.microsoft.com/office/drawing/2014/chart" uri="{C3380CC4-5D6E-409C-BE32-E72D297353CC}">
              <c16:uniqueId val="{00000003-B6B3-44E9-BF90-D32D71B6EDB4}"/>
            </c:ext>
          </c:extLst>
        </c:ser>
        <c:ser>
          <c:idx val="5"/>
          <c:order val="9"/>
          <c:tx>
            <c:strRef>
              <c:f>'Fig 2.12'!$B$12</c:f>
              <c:strCache>
                <c:ptCount val="1"/>
                <c:pt idx="0">
                  <c:v>Conv. EPR - 1%</c:v>
                </c:pt>
              </c:strCache>
            </c:strRef>
          </c:tx>
          <c:spPr>
            <a:ln>
              <a:solidFill>
                <a:srgbClr val="800000"/>
              </a:solidFill>
              <a:prstDash val="sysDot"/>
            </a:ln>
          </c:spPr>
          <c:marker>
            <c:symbol val="none"/>
          </c:marker>
          <c:cat>
            <c:numRef>
              <c:f>'Fig 2.12'!$C$3:$W$3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2.12'!$C$12:$W$12</c:f>
              <c:numCache>
                <c:formatCode>0.0%</c:formatCode>
                <c:ptCount val="21"/>
                <c:pt idx="8">
                  <c:v>1.9610385245633757E-2</c:v>
                </c:pt>
                <c:pt idx="9">
                  <c:v>1.91512921694704E-2</c:v>
                </c:pt>
                <c:pt idx="10">
                  <c:v>1.8913610075793109E-2</c:v>
                </c:pt>
                <c:pt idx="11">
                  <c:v>1.8813566189929961E-2</c:v>
                </c:pt>
                <c:pt idx="12">
                  <c:v>1.8698542949940007E-2</c:v>
                </c:pt>
                <c:pt idx="13">
                  <c:v>1.8581808846845196E-2</c:v>
                </c:pt>
                <c:pt idx="14">
                  <c:v>1.8863393403892276E-2</c:v>
                </c:pt>
                <c:pt idx="15">
                  <c:v>1.8705342516509512E-2</c:v>
                </c:pt>
                <c:pt idx="16">
                  <c:v>1.8547608463791772E-2</c:v>
                </c:pt>
                <c:pt idx="17">
                  <c:v>1.833795824406087E-2</c:v>
                </c:pt>
                <c:pt idx="18">
                  <c:v>1.8151883618435886E-2</c:v>
                </c:pt>
                <c:pt idx="19">
                  <c:v>1.7962380801204041E-2</c:v>
                </c:pt>
                <c:pt idx="20">
                  <c:v>1.773265207470031E-2</c:v>
                </c:pt>
              </c:numCache>
            </c:numRef>
          </c:val>
          <c:smooth val="0"/>
          <c:extLst>
            <c:ext xmlns:c16="http://schemas.microsoft.com/office/drawing/2014/chart" uri="{C3380CC4-5D6E-409C-BE32-E72D297353CC}">
              <c16:uniqueId val="{00000005-B6B3-44E9-BF90-D32D71B6EDB4}"/>
            </c:ext>
          </c:extLst>
        </c:ser>
        <c:dLbls>
          <c:showLegendKey val="0"/>
          <c:showVal val="0"/>
          <c:showCatName val="0"/>
          <c:showSerName val="0"/>
          <c:showPercent val="0"/>
          <c:showBubbleSize val="0"/>
        </c:dLbls>
        <c:smooth val="0"/>
        <c:axId val="124357632"/>
        <c:axId val="124367616"/>
      </c:lineChart>
      <c:catAx>
        <c:axId val="124357632"/>
        <c:scaling>
          <c:orientation val="minMax"/>
        </c:scaling>
        <c:delete val="0"/>
        <c:axPos val="b"/>
        <c:numFmt formatCode="General" sourceLinked="1"/>
        <c:majorTickMark val="out"/>
        <c:minorTickMark val="none"/>
        <c:tickLblPos val="nextTo"/>
        <c:crossAx val="124367616"/>
        <c:crosses val="autoZero"/>
        <c:auto val="1"/>
        <c:lblAlgn val="ctr"/>
        <c:lblOffset val="100"/>
        <c:noMultiLvlLbl val="0"/>
      </c:catAx>
      <c:valAx>
        <c:axId val="124367616"/>
        <c:scaling>
          <c:orientation val="minMax"/>
        </c:scaling>
        <c:delete val="0"/>
        <c:axPos val="l"/>
        <c:majorGridlines/>
        <c:numFmt formatCode="0.0%" sourceLinked="1"/>
        <c:majorTickMark val="out"/>
        <c:minorTickMark val="none"/>
        <c:tickLblPos val="nextTo"/>
        <c:crossAx val="124357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7688902985547"/>
          <c:y val="3.2064285714285698E-2"/>
          <c:w val="0.78949135454474995"/>
          <c:h val="0.68677796246193412"/>
        </c:manualLayout>
      </c:layout>
      <c:lineChart>
        <c:grouping val="standard"/>
        <c:varyColors val="0"/>
        <c:ser>
          <c:idx val="1"/>
          <c:order val="0"/>
          <c:tx>
            <c:strRef>
              <c:f>'Fig 2.13'!$C$4</c:f>
              <c:strCache>
                <c:ptCount val="1"/>
                <c:pt idx="0">
                  <c:v>Obs</c:v>
                </c:pt>
              </c:strCache>
            </c:strRef>
          </c:tx>
          <c:spPr>
            <a:ln>
              <a:solidFill>
                <a:schemeClr val="bg1">
                  <a:lumMod val="50000"/>
                </a:schemeClr>
              </a:solidFill>
            </a:ln>
          </c:spPr>
          <c:marker>
            <c:symbol val="none"/>
          </c:marker>
          <c:val>
            <c:numRef>
              <c:f>'Fig 2.13'!$D$4:$X$4</c:f>
              <c:numCache>
                <c:formatCode>0.0%</c:formatCode>
                <c:ptCount val="21"/>
                <c:pt idx="0">
                  <c:v>0.12252963144722828</c:v>
                </c:pt>
                <c:pt idx="1">
                  <c:v>0.12201132561261299</c:v>
                </c:pt>
                <c:pt idx="2">
                  <c:v>0.12061967447250393</c:v>
                </c:pt>
                <c:pt idx="3">
                  <c:v>0.12084433158422479</c:v>
                </c:pt>
                <c:pt idx="4">
                  <c:v>0.1210918664228975</c:v>
                </c:pt>
                <c:pt idx="5">
                  <c:v>0.12063503036002604</c:v>
                </c:pt>
                <c:pt idx="6">
                  <c:v>0.11887554553366264</c:v>
                </c:pt>
                <c:pt idx="7">
                  <c:v>0.11909288394171731</c:v>
                </c:pt>
                <c:pt idx="8">
                  <c:v>0.1160152170649181</c:v>
                </c:pt>
              </c:numCache>
            </c:numRef>
          </c:val>
          <c:smooth val="0"/>
          <c:extLst>
            <c:ext xmlns:c16="http://schemas.microsoft.com/office/drawing/2014/chart" uri="{C3380CC4-5D6E-409C-BE32-E72D297353CC}">
              <c16:uniqueId val="{00000000-1975-4F16-AAC6-1202DD041A90}"/>
            </c:ext>
          </c:extLst>
        </c:ser>
        <c:ser>
          <c:idx val="2"/>
          <c:order val="1"/>
          <c:tx>
            <c:strRef>
              <c:f>'Fig 2.13'!$C$5</c:f>
              <c:strCache>
                <c:ptCount val="1"/>
                <c:pt idx="0">
                  <c:v>1,8%</c:v>
                </c:pt>
              </c:strCache>
            </c:strRef>
          </c:tx>
          <c:spPr>
            <a:ln w="28575">
              <a:solidFill>
                <a:srgbClr val="006600"/>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2.13'!$D$5:$X$5</c:f>
              <c:numCache>
                <c:formatCode>0.0%</c:formatCode>
                <c:ptCount val="21"/>
                <c:pt idx="7">
                  <c:v>0.11909288394171731</c:v>
                </c:pt>
                <c:pt idx="8">
                  <c:v>0.1160152170649181</c:v>
                </c:pt>
                <c:pt idx="9">
                  <c:v>0.11299577066426322</c:v>
                </c:pt>
                <c:pt idx="10">
                  <c:v>0.11081482855115676</c:v>
                </c:pt>
                <c:pt idx="11">
                  <c:v>0.10760404124213585</c:v>
                </c:pt>
                <c:pt idx="12">
                  <c:v>0.10427849631122053</c:v>
                </c:pt>
                <c:pt idx="13">
                  <c:v>0.10235217278144186</c:v>
                </c:pt>
                <c:pt idx="14">
                  <c:v>0.10076298490301568</c:v>
                </c:pt>
                <c:pt idx="15">
                  <c:v>9.9084124284372674E-2</c:v>
                </c:pt>
                <c:pt idx="16">
                  <c:v>9.7256912965546199E-2</c:v>
                </c:pt>
                <c:pt idx="17">
                  <c:v>9.5404114508632093E-2</c:v>
                </c:pt>
                <c:pt idx="18">
                  <c:v>9.3548780888683666E-2</c:v>
                </c:pt>
                <c:pt idx="19">
                  <c:v>9.1671024969622816E-2</c:v>
                </c:pt>
                <c:pt idx="20">
                  <c:v>8.9713523504627066E-2</c:v>
                </c:pt>
              </c:numCache>
            </c:numRef>
          </c:val>
          <c:smooth val="0"/>
          <c:extLst>
            <c:ext xmlns:c16="http://schemas.microsoft.com/office/drawing/2014/chart" uri="{C3380CC4-5D6E-409C-BE32-E72D297353CC}">
              <c16:uniqueId val="{00000000-A06E-4EC0-B7AF-3F3CE97C0B0B}"/>
            </c:ext>
          </c:extLst>
        </c:ser>
        <c:ser>
          <c:idx val="3"/>
          <c:order val="2"/>
          <c:tx>
            <c:strRef>
              <c:f>'Fig 2.13'!$C$6</c:f>
              <c:strCache>
                <c:ptCount val="1"/>
                <c:pt idx="0">
                  <c:v>1,5%</c:v>
                </c:pt>
              </c:strCache>
            </c:strRef>
          </c:tx>
          <c:spPr>
            <a:ln w="28575">
              <a:solidFill>
                <a:schemeClr val="accent5">
                  <a:lumMod val="75000"/>
                </a:schemeClr>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2.13'!$D$6:$X$6</c:f>
              <c:numCache>
                <c:formatCode>0.0%</c:formatCode>
                <c:ptCount val="21"/>
                <c:pt idx="7">
                  <c:v>0.11909288394171731</c:v>
                </c:pt>
                <c:pt idx="8">
                  <c:v>0.1160152170649181</c:v>
                </c:pt>
                <c:pt idx="9">
                  <c:v>0.11299577066426322</c:v>
                </c:pt>
                <c:pt idx="10">
                  <c:v>0.11081482855115676</c:v>
                </c:pt>
                <c:pt idx="11">
                  <c:v>0.10760404124213585</c:v>
                </c:pt>
                <c:pt idx="12">
                  <c:v>0.10427849631122053</c:v>
                </c:pt>
                <c:pt idx="13">
                  <c:v>0.1023399373638423</c:v>
                </c:pt>
                <c:pt idx="14">
                  <c:v>0.10076885137208265</c:v>
                </c:pt>
                <c:pt idx="15">
                  <c:v>9.9154135418245901E-2</c:v>
                </c:pt>
                <c:pt idx="16">
                  <c:v>9.7415738296681695E-2</c:v>
                </c:pt>
                <c:pt idx="17">
                  <c:v>9.5683775344607258E-2</c:v>
                </c:pt>
                <c:pt idx="18">
                  <c:v>9.3970650281768014E-2</c:v>
                </c:pt>
                <c:pt idx="19">
                  <c:v>9.2255054579988324E-2</c:v>
                </c:pt>
                <c:pt idx="20">
                  <c:v>9.047742211330996E-2</c:v>
                </c:pt>
              </c:numCache>
            </c:numRef>
          </c:val>
          <c:smooth val="0"/>
          <c:extLst>
            <c:ext xmlns:c16="http://schemas.microsoft.com/office/drawing/2014/chart" uri="{C3380CC4-5D6E-409C-BE32-E72D297353CC}">
              <c16:uniqueId val="{00000001-A06E-4EC0-B7AF-3F3CE97C0B0B}"/>
            </c:ext>
          </c:extLst>
        </c:ser>
        <c:ser>
          <c:idx val="4"/>
          <c:order val="3"/>
          <c:tx>
            <c:strRef>
              <c:f>'Fig 2.13'!$C$7</c:f>
              <c:strCache>
                <c:ptCount val="1"/>
                <c:pt idx="0">
                  <c:v>1,3%</c:v>
                </c:pt>
              </c:strCache>
            </c:strRef>
          </c:tx>
          <c:spPr>
            <a:ln w="28575">
              <a:solidFill>
                <a:schemeClr val="accent6">
                  <a:lumMod val="75000"/>
                </a:schemeClr>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2.13'!$D$7:$X$7</c:f>
              <c:numCache>
                <c:formatCode>0.0%</c:formatCode>
                <c:ptCount val="21"/>
                <c:pt idx="7">
                  <c:v>0.11909288394171731</c:v>
                </c:pt>
                <c:pt idx="8">
                  <c:v>0.1160152170649181</c:v>
                </c:pt>
                <c:pt idx="9">
                  <c:v>0.11299577066426322</c:v>
                </c:pt>
                <c:pt idx="10">
                  <c:v>0.11081482855115676</c:v>
                </c:pt>
                <c:pt idx="11">
                  <c:v>0.10760404124213585</c:v>
                </c:pt>
                <c:pt idx="12">
                  <c:v>0.10427849631122053</c:v>
                </c:pt>
                <c:pt idx="13">
                  <c:v>0.10233294569664252</c:v>
                </c:pt>
                <c:pt idx="14">
                  <c:v>0.10077487411584002</c:v>
                </c:pt>
                <c:pt idx="15">
                  <c:v>9.9196813705437287E-2</c:v>
                </c:pt>
                <c:pt idx="16">
                  <c:v>9.7520878910608746E-2</c:v>
                </c:pt>
                <c:pt idx="17">
                  <c:v>9.5866953596110763E-2</c:v>
                </c:pt>
                <c:pt idx="18">
                  <c:v>9.4246563220138163E-2</c:v>
                </c:pt>
                <c:pt idx="19">
                  <c:v>9.2637579371778883E-2</c:v>
                </c:pt>
                <c:pt idx="20">
                  <c:v>9.0987526317209536E-2</c:v>
                </c:pt>
              </c:numCache>
            </c:numRef>
          </c:val>
          <c:smooth val="0"/>
          <c:extLst>
            <c:ext xmlns:c16="http://schemas.microsoft.com/office/drawing/2014/chart" uri="{C3380CC4-5D6E-409C-BE32-E72D297353CC}">
              <c16:uniqueId val="{00000002-A06E-4EC0-B7AF-3F3CE97C0B0B}"/>
            </c:ext>
          </c:extLst>
        </c:ser>
        <c:ser>
          <c:idx val="0"/>
          <c:order val="4"/>
          <c:tx>
            <c:strRef>
              <c:f>'Fig 2.13'!$C$8</c:f>
              <c:strCache>
                <c:ptCount val="1"/>
                <c:pt idx="0">
                  <c:v>1%</c:v>
                </c:pt>
              </c:strCache>
            </c:strRef>
          </c:tx>
          <c:spPr>
            <a:ln>
              <a:solidFill>
                <a:srgbClr val="800000"/>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2.13'!$D$8:$X$8</c:f>
              <c:numCache>
                <c:formatCode>0.0%</c:formatCode>
                <c:ptCount val="21"/>
                <c:pt idx="7">
                  <c:v>0.11909288394171731</c:v>
                </c:pt>
                <c:pt idx="8">
                  <c:v>0.1160152170649181</c:v>
                </c:pt>
                <c:pt idx="9">
                  <c:v>0.11299577066426322</c:v>
                </c:pt>
                <c:pt idx="10">
                  <c:v>0.11081482855115676</c:v>
                </c:pt>
                <c:pt idx="11">
                  <c:v>0.10760404124213585</c:v>
                </c:pt>
                <c:pt idx="12">
                  <c:v>0.10427849631122053</c:v>
                </c:pt>
                <c:pt idx="13">
                  <c:v>0.10232071027904294</c:v>
                </c:pt>
                <c:pt idx="14">
                  <c:v>0.10079009274564139</c:v>
                </c:pt>
                <c:pt idx="15">
                  <c:v>9.9276190307322876E-2</c:v>
                </c:pt>
                <c:pt idx="16">
                  <c:v>9.7689449962186287E-2</c:v>
                </c:pt>
                <c:pt idx="17">
                  <c:v>9.6148564791556548E-2</c:v>
                </c:pt>
                <c:pt idx="18">
                  <c:v>9.4672693604509681E-2</c:v>
                </c:pt>
                <c:pt idx="19">
                  <c:v>9.3229623353420429E-2</c:v>
                </c:pt>
                <c:pt idx="20">
                  <c:v>9.1765158908971065E-2</c:v>
                </c:pt>
              </c:numCache>
            </c:numRef>
          </c:val>
          <c:smooth val="0"/>
          <c:extLst>
            <c:ext xmlns:c16="http://schemas.microsoft.com/office/drawing/2014/chart" uri="{C3380CC4-5D6E-409C-BE32-E72D297353CC}">
              <c16:uniqueId val="{00000003-A06E-4EC0-B7AF-3F3CE97C0B0B}"/>
            </c:ext>
          </c:extLst>
        </c:ser>
        <c:dLbls>
          <c:showLegendKey val="0"/>
          <c:showVal val="0"/>
          <c:showCatName val="0"/>
          <c:showSerName val="0"/>
          <c:showPercent val="0"/>
          <c:showBubbleSize val="0"/>
        </c:dLbls>
        <c:smooth val="0"/>
        <c:axId val="129575552"/>
        <c:axId val="129593728"/>
      </c:lineChart>
      <c:catAx>
        <c:axId val="12957555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9593728"/>
        <c:crosses val="autoZero"/>
        <c:auto val="1"/>
        <c:lblAlgn val="ctr"/>
        <c:lblOffset val="100"/>
        <c:tickLblSkip val="2"/>
        <c:tickMarkSkip val="10"/>
        <c:noMultiLvlLbl val="0"/>
      </c:catAx>
      <c:valAx>
        <c:axId val="129593728"/>
        <c:scaling>
          <c:orientation val="minMax"/>
          <c:max val="0.13"/>
          <c:min val="8.0000000000000016E-2"/>
        </c:scaling>
        <c:delete val="0"/>
        <c:axPos val="l"/>
        <c:majorGridlines/>
        <c:title>
          <c:tx>
            <c:rich>
              <a:bodyPr rot="-5400000" vert="horz"/>
              <a:lstStyle/>
              <a:p>
                <a:pPr>
                  <a:defRPr b="0"/>
                </a:pPr>
                <a:r>
                  <a:rPr lang="en-US" b="0"/>
                  <a:t>en % de la MS totale</a:t>
                </a:r>
              </a:p>
            </c:rich>
          </c:tx>
          <c:overlay val="0"/>
        </c:title>
        <c:numFmt formatCode="0.0%" sourceLinked="0"/>
        <c:majorTickMark val="out"/>
        <c:minorTickMark val="none"/>
        <c:tickLblPos val="nextTo"/>
        <c:txPr>
          <a:bodyPr/>
          <a:lstStyle/>
          <a:p>
            <a:pPr>
              <a:defRPr sz="900"/>
            </a:pPr>
            <a:endParaRPr lang="fr-FR"/>
          </a:p>
        </c:txPr>
        <c:crossAx val="129575552"/>
        <c:crosses val="autoZero"/>
        <c:crossBetween val="between"/>
      </c:valAx>
    </c:plotArea>
    <c:legend>
      <c:legendPos val="b"/>
      <c:layout>
        <c:manualLayout>
          <c:xMode val="edge"/>
          <c:yMode val="edge"/>
          <c:x val="9.657553034168706E-2"/>
          <c:y val="0.88251463011567999"/>
          <c:w val="0.8999997394868281"/>
          <c:h val="9.2875774965725591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38224362704254"/>
          <c:y val="3.2064285714285698E-2"/>
          <c:w val="0.76938577547168274"/>
          <c:h val="0.6478518474505367"/>
        </c:manualLayout>
      </c:layout>
      <c:lineChart>
        <c:grouping val="standard"/>
        <c:varyColors val="0"/>
        <c:ser>
          <c:idx val="0"/>
          <c:order val="0"/>
          <c:tx>
            <c:strRef>
              <c:f>'Fig 2.13'!$Z$14</c:f>
              <c:strCache>
                <c:ptCount val="1"/>
                <c:pt idx="0">
                  <c:v>EEC 1,8 %</c:v>
                </c:pt>
              </c:strCache>
            </c:strRef>
          </c:tx>
          <c:spPr>
            <a:ln>
              <a:solidFill>
                <a:srgbClr val="006600"/>
              </a:solidFill>
              <a:prstDash val="sysDash"/>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2.13'!$D$14:$X$14</c:f>
              <c:numCache>
                <c:formatCode>0.0%</c:formatCode>
                <c:ptCount val="21"/>
                <c:pt idx="8">
                  <c:v>0.30913604308276255</c:v>
                </c:pt>
                <c:pt idx="9">
                  <c:v>0.30695107132941912</c:v>
                </c:pt>
                <c:pt idx="10">
                  <c:v>0.30817789119981115</c:v>
                </c:pt>
                <c:pt idx="11">
                  <c:v>0.3074969520938956</c:v>
                </c:pt>
                <c:pt idx="12">
                  <c:v>0.30720215175379595</c:v>
                </c:pt>
                <c:pt idx="13">
                  <c:v>0.30762479332482529</c:v>
                </c:pt>
                <c:pt idx="14">
                  <c:v>0.30782361965195154</c:v>
                </c:pt>
                <c:pt idx="15">
                  <c:v>0.30730708799845285</c:v>
                </c:pt>
                <c:pt idx="16">
                  <c:v>0.30673394578773133</c:v>
                </c:pt>
                <c:pt idx="17">
                  <c:v>0.30626205267797435</c:v>
                </c:pt>
                <c:pt idx="18">
                  <c:v>0.30567668786126118</c:v>
                </c:pt>
                <c:pt idx="19">
                  <c:v>0.30505954818253905</c:v>
                </c:pt>
                <c:pt idx="20">
                  <c:v>0.30442267955873398</c:v>
                </c:pt>
              </c:numCache>
            </c:numRef>
          </c:val>
          <c:smooth val="0"/>
          <c:extLst>
            <c:ext xmlns:c16="http://schemas.microsoft.com/office/drawing/2014/chart" uri="{C3380CC4-5D6E-409C-BE32-E72D297353CC}">
              <c16:uniqueId val="{00000005-E686-4B9B-913C-245C8A66EDBC}"/>
            </c:ext>
          </c:extLst>
        </c:ser>
        <c:ser>
          <c:idx val="1"/>
          <c:order val="1"/>
          <c:tx>
            <c:strRef>
              <c:f>'Fig 2.13'!$Z$10</c:f>
              <c:strCache>
                <c:ptCount val="1"/>
                <c:pt idx="0">
                  <c:v>TCC 1,8 %</c:v>
                </c:pt>
              </c:strCache>
            </c:strRef>
          </c:tx>
          <c:spPr>
            <a:ln w="28575">
              <a:solidFill>
                <a:srgbClr val="006600"/>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2.13'!$D$10:$X$10</c:f>
              <c:numCache>
                <c:formatCode>0.0%</c:formatCode>
                <c:ptCount val="21"/>
                <c:pt idx="8">
                  <c:v>0.30913604308276255</c:v>
                </c:pt>
                <c:pt idx="9">
                  <c:v>0.30577002692939775</c:v>
                </c:pt>
                <c:pt idx="10">
                  <c:v>0.30584660851306394</c:v>
                </c:pt>
                <c:pt idx="11">
                  <c:v>0.30374125072674235</c:v>
                </c:pt>
                <c:pt idx="12">
                  <c:v>0.30199240891330836</c:v>
                </c:pt>
                <c:pt idx="13">
                  <c:v>0.30152426086070927</c:v>
                </c:pt>
                <c:pt idx="14">
                  <c:v>0.30102131073065536</c:v>
                </c:pt>
                <c:pt idx="15">
                  <c:v>0.29979139801345261</c:v>
                </c:pt>
                <c:pt idx="16">
                  <c:v>0.29845010963264684</c:v>
                </c:pt>
                <c:pt idx="17">
                  <c:v>0.29721304753893391</c:v>
                </c:pt>
                <c:pt idx="18">
                  <c:v>0.29587102212266769</c:v>
                </c:pt>
                <c:pt idx="19">
                  <c:v>0.29449694449818925</c:v>
                </c:pt>
                <c:pt idx="20">
                  <c:v>0.2930808071694681</c:v>
                </c:pt>
              </c:numCache>
            </c:numRef>
          </c:val>
          <c:smooth val="0"/>
          <c:extLst>
            <c:ext xmlns:c16="http://schemas.microsoft.com/office/drawing/2014/chart" uri="{C3380CC4-5D6E-409C-BE32-E72D297353CC}">
              <c16:uniqueId val="{00000001-E686-4B9B-913C-245C8A66EDBC}"/>
            </c:ext>
          </c:extLst>
        </c:ser>
        <c:ser>
          <c:idx val="9"/>
          <c:order val="2"/>
          <c:tx>
            <c:strRef>
              <c:f>'Fig 2.13'!$Z$18</c:f>
              <c:strCache>
                <c:ptCount val="1"/>
                <c:pt idx="0">
                  <c:v>EPR 1,8 %</c:v>
                </c:pt>
              </c:strCache>
            </c:strRef>
          </c:tx>
          <c:spPr>
            <a:ln>
              <a:solidFill>
                <a:srgbClr val="006600"/>
              </a:solidFill>
              <a:prstDash val="sysDot"/>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2.13'!$D$18:$X$18</c:f>
              <c:numCache>
                <c:formatCode>0.0%</c:formatCode>
                <c:ptCount val="21"/>
                <c:pt idx="8">
                  <c:v>0.30913604308276255</c:v>
                </c:pt>
                <c:pt idx="9">
                  <c:v>0.30591340470836598</c:v>
                </c:pt>
                <c:pt idx="10">
                  <c:v>0.30659836249936623</c:v>
                </c:pt>
                <c:pt idx="11">
                  <c:v>0.30568890487737627</c:v>
                </c:pt>
                <c:pt idx="12">
                  <c:v>0.30513109984975267</c:v>
                </c:pt>
                <c:pt idx="13">
                  <c:v>0.30528313633602411</c:v>
                </c:pt>
                <c:pt idx="14">
                  <c:v>0.30607450887829268</c:v>
                </c:pt>
                <c:pt idx="15">
                  <c:v>0.30512162425293449</c:v>
                </c:pt>
                <c:pt idx="16">
                  <c:v>0.30407327923733274</c:v>
                </c:pt>
                <c:pt idx="17">
                  <c:v>0.30297123480394833</c:v>
                </c:pt>
                <c:pt idx="18">
                  <c:v>0.30177776230949044</c:v>
                </c:pt>
                <c:pt idx="19">
                  <c:v>0.30051944909287498</c:v>
                </c:pt>
                <c:pt idx="20">
                  <c:v>0.29912039154516079</c:v>
                </c:pt>
              </c:numCache>
            </c:numRef>
          </c:val>
          <c:smooth val="0"/>
          <c:extLst>
            <c:ext xmlns:c16="http://schemas.microsoft.com/office/drawing/2014/chart" uri="{C3380CC4-5D6E-409C-BE32-E72D297353CC}">
              <c16:uniqueId val="{00000000-2590-4FC8-A181-98E41FD16B89}"/>
            </c:ext>
          </c:extLst>
        </c:ser>
        <c:ser>
          <c:idx val="6"/>
          <c:order val="3"/>
          <c:tx>
            <c:strRef>
              <c:f>'Fig 2.13'!$Z$15</c:f>
              <c:strCache>
                <c:ptCount val="1"/>
                <c:pt idx="0">
                  <c:v>EEC 1,5 %</c:v>
                </c:pt>
              </c:strCache>
            </c:strRef>
          </c:tx>
          <c:spPr>
            <a:ln>
              <a:solidFill>
                <a:schemeClr val="accent5">
                  <a:lumMod val="75000"/>
                </a:schemeClr>
              </a:solidFill>
              <a:prstDash val="sysDash"/>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2.13'!$D$15:$X$15</c:f>
              <c:numCache>
                <c:formatCode>0.0%</c:formatCode>
                <c:ptCount val="21"/>
                <c:pt idx="8">
                  <c:v>0.30913604308276255</c:v>
                </c:pt>
                <c:pt idx="9">
                  <c:v>0.30695098092967044</c:v>
                </c:pt>
                <c:pt idx="10">
                  <c:v>0.30817779996652311</c:v>
                </c:pt>
                <c:pt idx="11">
                  <c:v>0.30749685924872433</c:v>
                </c:pt>
                <c:pt idx="12">
                  <c:v>0.3072020564021361</c:v>
                </c:pt>
                <c:pt idx="13">
                  <c:v>0.30762328190128679</c:v>
                </c:pt>
                <c:pt idx="14">
                  <c:v>0.30773103715526551</c:v>
                </c:pt>
                <c:pt idx="15">
                  <c:v>0.30735153199683579</c:v>
                </c:pt>
                <c:pt idx="16">
                  <c:v>0.3067874978071623</c:v>
                </c:pt>
                <c:pt idx="17">
                  <c:v>0.30634101783355533</c:v>
                </c:pt>
                <c:pt idx="18">
                  <c:v>0.3058076191912214</c:v>
                </c:pt>
                <c:pt idx="19">
                  <c:v>0.30528762759606415</c:v>
                </c:pt>
                <c:pt idx="20">
                  <c:v>0.30470917824410299</c:v>
                </c:pt>
              </c:numCache>
            </c:numRef>
          </c:val>
          <c:smooth val="0"/>
          <c:extLst>
            <c:ext xmlns:c16="http://schemas.microsoft.com/office/drawing/2014/chart" uri="{C3380CC4-5D6E-409C-BE32-E72D297353CC}">
              <c16:uniqueId val="{00000006-E686-4B9B-913C-245C8A66EDBC}"/>
            </c:ext>
          </c:extLst>
        </c:ser>
        <c:ser>
          <c:idx val="2"/>
          <c:order val="4"/>
          <c:tx>
            <c:strRef>
              <c:f>'Fig 2.13'!$Z$11</c:f>
              <c:strCache>
                <c:ptCount val="1"/>
                <c:pt idx="0">
                  <c:v>TCC 1,5 %</c:v>
                </c:pt>
              </c:strCache>
            </c:strRef>
          </c:tx>
          <c:spPr>
            <a:ln w="28575">
              <a:solidFill>
                <a:schemeClr val="accent5">
                  <a:lumMod val="75000"/>
                </a:schemeClr>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2.13'!$D$11:$X$11</c:f>
              <c:numCache>
                <c:formatCode>0.0%</c:formatCode>
                <c:ptCount val="21"/>
                <c:pt idx="8">
                  <c:v>0.30913604308276255</c:v>
                </c:pt>
                <c:pt idx="9">
                  <c:v>0.30576993652964907</c:v>
                </c:pt>
                <c:pt idx="10">
                  <c:v>0.30584651727977591</c:v>
                </c:pt>
                <c:pt idx="11">
                  <c:v>0.30374115788157102</c:v>
                </c:pt>
                <c:pt idx="12">
                  <c:v>0.30199231356164852</c:v>
                </c:pt>
                <c:pt idx="13">
                  <c:v>0.30151491979162942</c:v>
                </c:pt>
                <c:pt idx="14">
                  <c:v>0.30093074601164427</c:v>
                </c:pt>
                <c:pt idx="15">
                  <c:v>0.29986002836961645</c:v>
                </c:pt>
                <c:pt idx="16">
                  <c:v>0.29855840176971299</c:v>
                </c:pt>
                <c:pt idx="17">
                  <c:v>0.29738822177580615</c:v>
                </c:pt>
                <c:pt idx="18">
                  <c:v>0.2961468711320841</c:v>
                </c:pt>
                <c:pt idx="19">
                  <c:v>0.29492541088986463</c:v>
                </c:pt>
                <c:pt idx="20">
                  <c:v>0.29362903170481852</c:v>
                </c:pt>
              </c:numCache>
            </c:numRef>
          </c:val>
          <c:smooth val="0"/>
          <c:extLst>
            <c:ext xmlns:c16="http://schemas.microsoft.com/office/drawing/2014/chart" uri="{C3380CC4-5D6E-409C-BE32-E72D297353CC}">
              <c16:uniqueId val="{00000002-E686-4B9B-913C-245C8A66EDBC}"/>
            </c:ext>
          </c:extLst>
        </c:ser>
        <c:ser>
          <c:idx val="10"/>
          <c:order val="5"/>
          <c:tx>
            <c:strRef>
              <c:f>'Fig 2.13'!$Z$19</c:f>
              <c:strCache>
                <c:ptCount val="1"/>
                <c:pt idx="0">
                  <c:v>EPR 1,5 %</c:v>
                </c:pt>
              </c:strCache>
            </c:strRef>
          </c:tx>
          <c:spPr>
            <a:ln>
              <a:solidFill>
                <a:schemeClr val="accent5">
                  <a:lumMod val="75000"/>
                </a:schemeClr>
              </a:solidFill>
              <a:prstDash val="sysDot"/>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2.13'!$D$19:$X$19</c:f>
              <c:numCache>
                <c:formatCode>0.0%</c:formatCode>
                <c:ptCount val="21"/>
                <c:pt idx="8">
                  <c:v>0.30913604308276255</c:v>
                </c:pt>
                <c:pt idx="9">
                  <c:v>0.30591331430861729</c:v>
                </c:pt>
                <c:pt idx="10">
                  <c:v>0.30659827126607819</c:v>
                </c:pt>
                <c:pt idx="11">
                  <c:v>0.30568881203220499</c:v>
                </c:pt>
                <c:pt idx="12">
                  <c:v>0.30513100449809288</c:v>
                </c:pt>
                <c:pt idx="13">
                  <c:v>0.30527990933222432</c:v>
                </c:pt>
                <c:pt idx="14">
                  <c:v>0.3059980200444794</c:v>
                </c:pt>
                <c:pt idx="15">
                  <c:v>0.30521260162382002</c:v>
                </c:pt>
                <c:pt idx="16">
                  <c:v>0.30421918465808317</c:v>
                </c:pt>
                <c:pt idx="17">
                  <c:v>0.30320221020515487</c:v>
                </c:pt>
                <c:pt idx="18">
                  <c:v>0.30212760181518028</c:v>
                </c:pt>
                <c:pt idx="19">
                  <c:v>0.30104424007712177</c:v>
                </c:pt>
                <c:pt idx="20">
                  <c:v>0.2997923761006821</c:v>
                </c:pt>
              </c:numCache>
            </c:numRef>
          </c:val>
          <c:smooth val="0"/>
          <c:extLst>
            <c:ext xmlns:c16="http://schemas.microsoft.com/office/drawing/2014/chart" uri="{C3380CC4-5D6E-409C-BE32-E72D297353CC}">
              <c16:uniqueId val="{00000001-2590-4FC8-A181-98E41FD16B89}"/>
            </c:ext>
          </c:extLst>
        </c:ser>
        <c:ser>
          <c:idx val="7"/>
          <c:order val="6"/>
          <c:tx>
            <c:strRef>
              <c:f>'Fig 2.13'!$Z$16</c:f>
              <c:strCache>
                <c:ptCount val="1"/>
                <c:pt idx="0">
                  <c:v>EEC 1,3 %</c:v>
                </c:pt>
              </c:strCache>
            </c:strRef>
          </c:tx>
          <c:spPr>
            <a:ln>
              <a:solidFill>
                <a:schemeClr val="accent6">
                  <a:lumMod val="75000"/>
                </a:schemeClr>
              </a:solidFill>
              <a:prstDash val="sysDash"/>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2.13'!$D$16:$X$16</c:f>
              <c:numCache>
                <c:formatCode>0.0%</c:formatCode>
                <c:ptCount val="21"/>
                <c:pt idx="8">
                  <c:v>0.30913604308276255</c:v>
                </c:pt>
                <c:pt idx="9">
                  <c:v>0.30695098092967044</c:v>
                </c:pt>
                <c:pt idx="10">
                  <c:v>0.30817779996652311</c:v>
                </c:pt>
                <c:pt idx="11">
                  <c:v>0.30749685924872433</c:v>
                </c:pt>
                <c:pt idx="12">
                  <c:v>0.30720205630092756</c:v>
                </c:pt>
                <c:pt idx="13">
                  <c:v>0.30762241810390817</c:v>
                </c:pt>
                <c:pt idx="14">
                  <c:v>0.30752374422879469</c:v>
                </c:pt>
                <c:pt idx="15">
                  <c:v>0.30727304444786974</c:v>
                </c:pt>
                <c:pt idx="16">
                  <c:v>0.3067520479170639</c:v>
                </c:pt>
                <c:pt idx="17">
                  <c:v>0.30636343433272945</c:v>
                </c:pt>
                <c:pt idx="18">
                  <c:v>0.30588107573694534</c:v>
                </c:pt>
                <c:pt idx="19">
                  <c:v>0.30537667966892623</c:v>
                </c:pt>
                <c:pt idx="20">
                  <c:v>0.30487751483060194</c:v>
                </c:pt>
              </c:numCache>
            </c:numRef>
          </c:val>
          <c:smooth val="0"/>
          <c:extLst>
            <c:ext xmlns:c16="http://schemas.microsoft.com/office/drawing/2014/chart" uri="{C3380CC4-5D6E-409C-BE32-E72D297353CC}">
              <c16:uniqueId val="{00000007-E686-4B9B-913C-245C8A66EDBC}"/>
            </c:ext>
          </c:extLst>
        </c:ser>
        <c:ser>
          <c:idx val="3"/>
          <c:order val="7"/>
          <c:tx>
            <c:strRef>
              <c:f>'Fig 2.13'!$Z$12</c:f>
              <c:strCache>
                <c:ptCount val="1"/>
                <c:pt idx="0">
                  <c:v>TCC 1,3 %</c:v>
                </c:pt>
              </c:strCache>
            </c:strRef>
          </c:tx>
          <c:spPr>
            <a:ln w="28575">
              <a:solidFill>
                <a:schemeClr val="accent6">
                  <a:lumMod val="75000"/>
                </a:schemeClr>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2.13'!$D$12:$X$12</c:f>
              <c:numCache>
                <c:formatCode>0.0%</c:formatCode>
                <c:ptCount val="21"/>
                <c:pt idx="8">
                  <c:v>0.30913604308276255</c:v>
                </c:pt>
                <c:pt idx="9">
                  <c:v>0.30576993652964907</c:v>
                </c:pt>
                <c:pt idx="10">
                  <c:v>0.30584651727977591</c:v>
                </c:pt>
                <c:pt idx="11">
                  <c:v>0.30374115788157102</c:v>
                </c:pt>
                <c:pt idx="12">
                  <c:v>0.30199231346043998</c:v>
                </c:pt>
                <c:pt idx="13">
                  <c:v>0.30150958191108423</c:v>
                </c:pt>
                <c:pt idx="14">
                  <c:v>0.30072992842124235</c:v>
                </c:pt>
                <c:pt idx="15">
                  <c:v>0.2998006823732231</c:v>
                </c:pt>
                <c:pt idx="16">
                  <c:v>0.29856358644666403</c:v>
                </c:pt>
                <c:pt idx="17">
                  <c:v>0.29747805284029005</c:v>
                </c:pt>
                <c:pt idx="18">
                  <c:v>0.29631950529898571</c:v>
                </c:pt>
                <c:pt idx="19">
                  <c:v>0.29515011027091909</c:v>
                </c:pt>
                <c:pt idx="20">
                  <c:v>0.29397653877266583</c:v>
                </c:pt>
              </c:numCache>
            </c:numRef>
          </c:val>
          <c:smooth val="0"/>
          <c:extLst>
            <c:ext xmlns:c16="http://schemas.microsoft.com/office/drawing/2014/chart" uri="{C3380CC4-5D6E-409C-BE32-E72D297353CC}">
              <c16:uniqueId val="{00000003-E686-4B9B-913C-245C8A66EDBC}"/>
            </c:ext>
          </c:extLst>
        </c:ser>
        <c:ser>
          <c:idx val="11"/>
          <c:order val="8"/>
          <c:tx>
            <c:strRef>
              <c:f>'Fig 2.13'!$Z$20</c:f>
              <c:strCache>
                <c:ptCount val="1"/>
                <c:pt idx="0">
                  <c:v>EPR 1,3 %</c:v>
                </c:pt>
              </c:strCache>
            </c:strRef>
          </c:tx>
          <c:spPr>
            <a:ln>
              <a:solidFill>
                <a:schemeClr val="accent6">
                  <a:lumMod val="75000"/>
                </a:schemeClr>
              </a:solidFill>
              <a:prstDash val="sysDot"/>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2.13'!$D$20:$X$20</c:f>
              <c:numCache>
                <c:formatCode>0.0%</c:formatCode>
                <c:ptCount val="21"/>
                <c:pt idx="8">
                  <c:v>0.30913604308276255</c:v>
                </c:pt>
                <c:pt idx="9">
                  <c:v>0.30591331430861729</c:v>
                </c:pt>
                <c:pt idx="10">
                  <c:v>0.30659827126607819</c:v>
                </c:pt>
                <c:pt idx="11">
                  <c:v>0.30568881203220499</c:v>
                </c:pt>
                <c:pt idx="12">
                  <c:v>0.30513100439688429</c:v>
                </c:pt>
                <c:pt idx="13">
                  <c:v>0.305283134785795</c:v>
                </c:pt>
                <c:pt idx="14">
                  <c:v>0.30580732728815058</c:v>
                </c:pt>
                <c:pt idx="15">
                  <c:v>0.30516730391246999</c:v>
                </c:pt>
                <c:pt idx="16">
                  <c:v>0.3042469192262916</c:v>
                </c:pt>
                <c:pt idx="17">
                  <c:v>0.30332606019234098</c:v>
                </c:pt>
                <c:pt idx="18">
                  <c:v>0.30234872109426114</c:v>
                </c:pt>
                <c:pt idx="19">
                  <c:v>0.30133449936896478</c:v>
                </c:pt>
                <c:pt idx="20">
                  <c:v>0.30022396042624822</c:v>
                </c:pt>
              </c:numCache>
            </c:numRef>
          </c:val>
          <c:smooth val="0"/>
          <c:extLst>
            <c:ext xmlns:c16="http://schemas.microsoft.com/office/drawing/2014/chart" uri="{C3380CC4-5D6E-409C-BE32-E72D297353CC}">
              <c16:uniqueId val="{00000002-2590-4FC8-A181-98E41FD16B89}"/>
            </c:ext>
          </c:extLst>
        </c:ser>
        <c:ser>
          <c:idx val="8"/>
          <c:order val="9"/>
          <c:tx>
            <c:strRef>
              <c:f>'Fig 2.13'!$Z$17</c:f>
              <c:strCache>
                <c:ptCount val="1"/>
                <c:pt idx="0">
                  <c:v>EEC 1,0 %</c:v>
                </c:pt>
              </c:strCache>
            </c:strRef>
          </c:tx>
          <c:spPr>
            <a:ln>
              <a:solidFill>
                <a:srgbClr val="800000"/>
              </a:solidFill>
              <a:prstDash val="sysDash"/>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2.13'!$D$17:$X$17</c:f>
              <c:numCache>
                <c:formatCode>0.0%</c:formatCode>
                <c:ptCount val="21"/>
                <c:pt idx="8">
                  <c:v>0.30913604308276255</c:v>
                </c:pt>
                <c:pt idx="9">
                  <c:v>0.30695098092967044</c:v>
                </c:pt>
                <c:pt idx="10">
                  <c:v>0.30817779996652311</c:v>
                </c:pt>
                <c:pt idx="11">
                  <c:v>0.30749685924872433</c:v>
                </c:pt>
                <c:pt idx="12">
                  <c:v>0.30720205615219442</c:v>
                </c:pt>
                <c:pt idx="13">
                  <c:v>0.30762090667149561</c:v>
                </c:pt>
                <c:pt idx="14">
                  <c:v>0.30745872445317957</c:v>
                </c:pt>
                <c:pt idx="15">
                  <c:v>0.30719805761593211</c:v>
                </c:pt>
                <c:pt idx="16">
                  <c:v>0.30668730057430449</c:v>
                </c:pt>
                <c:pt idx="17">
                  <c:v>0.30632361250360596</c:v>
                </c:pt>
                <c:pt idx="18">
                  <c:v>0.30590827444591961</c:v>
                </c:pt>
                <c:pt idx="19">
                  <c:v>0.30548805116971567</c:v>
                </c:pt>
                <c:pt idx="20">
                  <c:v>0.30509089416110796</c:v>
                </c:pt>
              </c:numCache>
            </c:numRef>
          </c:val>
          <c:smooth val="0"/>
          <c:extLst>
            <c:ext xmlns:c16="http://schemas.microsoft.com/office/drawing/2014/chart" uri="{C3380CC4-5D6E-409C-BE32-E72D297353CC}">
              <c16:uniqueId val="{00000008-E686-4B9B-913C-245C8A66EDBC}"/>
            </c:ext>
          </c:extLst>
        </c:ser>
        <c:ser>
          <c:idx val="4"/>
          <c:order val="10"/>
          <c:tx>
            <c:strRef>
              <c:f>'Fig 2.13'!$Z$13</c:f>
              <c:strCache>
                <c:ptCount val="1"/>
                <c:pt idx="0">
                  <c:v>TCC 1,0 %</c:v>
                </c:pt>
              </c:strCache>
            </c:strRef>
          </c:tx>
          <c:spPr>
            <a:ln w="28575">
              <a:solidFill>
                <a:srgbClr val="800000"/>
              </a:solidFill>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2.13'!$D$13:$X$13</c:f>
              <c:numCache>
                <c:formatCode>0.0%</c:formatCode>
                <c:ptCount val="21"/>
                <c:pt idx="8">
                  <c:v>0.30913604308276255</c:v>
                </c:pt>
                <c:pt idx="9">
                  <c:v>0.30576993652964907</c:v>
                </c:pt>
                <c:pt idx="10">
                  <c:v>0.30584651727977591</c:v>
                </c:pt>
                <c:pt idx="11">
                  <c:v>0.30374115788157102</c:v>
                </c:pt>
                <c:pt idx="12">
                  <c:v>0.30199231331170684</c:v>
                </c:pt>
                <c:pt idx="13">
                  <c:v>0.30150024083313032</c:v>
                </c:pt>
                <c:pt idx="14">
                  <c:v>0.30066577092271313</c:v>
                </c:pt>
                <c:pt idx="15">
                  <c:v>0.2997487243127987</c:v>
                </c:pt>
                <c:pt idx="16">
                  <c:v>0.29855254619793103</c:v>
                </c:pt>
                <c:pt idx="17">
                  <c:v>0.29753072107215572</c:v>
                </c:pt>
                <c:pt idx="18">
                  <c:v>0.29648869745148648</c:v>
                </c:pt>
                <c:pt idx="19">
                  <c:v>0.29546023416398326</c:v>
                </c:pt>
                <c:pt idx="20">
                  <c:v>0.29445197129862277</c:v>
                </c:pt>
              </c:numCache>
            </c:numRef>
          </c:val>
          <c:smooth val="0"/>
          <c:extLst>
            <c:ext xmlns:c16="http://schemas.microsoft.com/office/drawing/2014/chart" uri="{C3380CC4-5D6E-409C-BE32-E72D297353CC}">
              <c16:uniqueId val="{00000004-E686-4B9B-913C-245C8A66EDBC}"/>
            </c:ext>
          </c:extLst>
        </c:ser>
        <c:ser>
          <c:idx val="12"/>
          <c:order val="11"/>
          <c:tx>
            <c:strRef>
              <c:f>'Fig 2.13'!$Z$21</c:f>
              <c:strCache>
                <c:ptCount val="1"/>
                <c:pt idx="0">
                  <c:v>EPR 1,0 %</c:v>
                </c:pt>
              </c:strCache>
            </c:strRef>
          </c:tx>
          <c:spPr>
            <a:ln>
              <a:solidFill>
                <a:srgbClr val="800000"/>
              </a:solidFill>
              <a:prstDash val="sysDot"/>
            </a:ln>
          </c:spPr>
          <c:marker>
            <c:symbol val="none"/>
          </c:marker>
          <c:cat>
            <c:numRef>
              <c:f>'Fig 2.13'!$D$3:$X$3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2.13'!$D$21:$X$21</c:f>
              <c:numCache>
                <c:formatCode>0.0%</c:formatCode>
                <c:ptCount val="21"/>
                <c:pt idx="8">
                  <c:v>0.30913604308276255</c:v>
                </c:pt>
                <c:pt idx="9">
                  <c:v>0.30591331430861729</c:v>
                </c:pt>
                <c:pt idx="10">
                  <c:v>0.30659827126607819</c:v>
                </c:pt>
                <c:pt idx="11">
                  <c:v>0.30568881203220499</c:v>
                </c:pt>
                <c:pt idx="12">
                  <c:v>0.30513100424815109</c:v>
                </c:pt>
                <c:pt idx="13">
                  <c:v>0.30528313387109296</c:v>
                </c:pt>
                <c:pt idx="14">
                  <c:v>0.3057608040696061</c:v>
                </c:pt>
                <c:pt idx="15">
                  <c:v>0.30514093176654777</c:v>
                </c:pt>
                <c:pt idx="16">
                  <c:v>0.30427172521473023</c:v>
                </c:pt>
                <c:pt idx="17">
                  <c:v>0.30343161671259505</c:v>
                </c:pt>
                <c:pt idx="18">
                  <c:v>0.30259345811617006</c:v>
                </c:pt>
                <c:pt idx="19">
                  <c:v>0.30174264689488578</c:v>
                </c:pt>
                <c:pt idx="20">
                  <c:v>0.30082353267879719</c:v>
                </c:pt>
              </c:numCache>
            </c:numRef>
          </c:val>
          <c:smooth val="0"/>
          <c:extLst>
            <c:ext xmlns:c16="http://schemas.microsoft.com/office/drawing/2014/chart" uri="{C3380CC4-5D6E-409C-BE32-E72D297353CC}">
              <c16:uniqueId val="{00000003-2590-4FC8-A181-98E41FD16B89}"/>
            </c:ext>
          </c:extLst>
        </c:ser>
        <c:ser>
          <c:idx val="5"/>
          <c:order val="12"/>
          <c:tx>
            <c:strRef>
              <c:f>'Fig 2.13'!$C$9</c:f>
              <c:strCache>
                <c:ptCount val="1"/>
                <c:pt idx="0">
                  <c:v>Obs</c:v>
                </c:pt>
              </c:strCache>
            </c:strRef>
          </c:tx>
          <c:spPr>
            <a:ln>
              <a:solidFill>
                <a:schemeClr val="bg1">
                  <a:lumMod val="50000"/>
                </a:schemeClr>
              </a:solidFill>
            </a:ln>
          </c:spPr>
          <c:marker>
            <c:symbol val="none"/>
          </c:marker>
          <c:val>
            <c:numRef>
              <c:f>'Fig 2.13'!$D$9:$X$9</c:f>
              <c:numCache>
                <c:formatCode>0.0%</c:formatCode>
                <c:ptCount val="21"/>
                <c:pt idx="0">
                  <c:v>0.2786120513800151</c:v>
                </c:pt>
                <c:pt idx="1">
                  <c:v>0.28659530627751201</c:v>
                </c:pt>
                <c:pt idx="2">
                  <c:v>0.29218196480388681</c:v>
                </c:pt>
                <c:pt idx="3">
                  <c:v>0.30539582064408249</c:v>
                </c:pt>
                <c:pt idx="4">
                  <c:v>0.3117933357130484</c:v>
                </c:pt>
                <c:pt idx="5">
                  <c:v>0.31309958247872538</c:v>
                </c:pt>
                <c:pt idx="6">
                  <c:v>0.31337285388825181</c:v>
                </c:pt>
                <c:pt idx="7">
                  <c:v>0.31052445552332286</c:v>
                </c:pt>
                <c:pt idx="8">
                  <c:v>0.30913604308276255</c:v>
                </c:pt>
              </c:numCache>
            </c:numRef>
          </c:val>
          <c:smooth val="0"/>
          <c:extLst>
            <c:ext xmlns:c16="http://schemas.microsoft.com/office/drawing/2014/chart" uri="{C3380CC4-5D6E-409C-BE32-E72D297353CC}">
              <c16:uniqueId val="{00000004-2590-4FC8-A181-98E41FD16B89}"/>
            </c:ext>
          </c:extLst>
        </c:ser>
        <c:dLbls>
          <c:showLegendKey val="0"/>
          <c:showVal val="0"/>
          <c:showCatName val="0"/>
          <c:showSerName val="0"/>
          <c:showPercent val="0"/>
          <c:showBubbleSize val="0"/>
        </c:dLbls>
        <c:smooth val="0"/>
        <c:axId val="130395520"/>
        <c:axId val="130405504"/>
      </c:lineChart>
      <c:catAx>
        <c:axId val="130395520"/>
        <c:scaling>
          <c:orientation val="minMax"/>
        </c:scaling>
        <c:delete val="0"/>
        <c:axPos val="b"/>
        <c:numFmt formatCode="General" sourceLinked="1"/>
        <c:majorTickMark val="out"/>
        <c:minorTickMark val="none"/>
        <c:tickLblPos val="nextTo"/>
        <c:txPr>
          <a:bodyPr rot="-5400000" vert="horz"/>
          <a:lstStyle/>
          <a:p>
            <a:pPr>
              <a:defRPr sz="900"/>
            </a:pPr>
            <a:endParaRPr lang="fr-FR"/>
          </a:p>
        </c:txPr>
        <c:crossAx val="130405504"/>
        <c:crosses val="autoZero"/>
        <c:auto val="1"/>
        <c:lblAlgn val="ctr"/>
        <c:lblOffset val="100"/>
        <c:tickLblSkip val="2"/>
        <c:noMultiLvlLbl val="0"/>
      </c:catAx>
      <c:valAx>
        <c:axId val="130405504"/>
        <c:scaling>
          <c:orientation val="minMax"/>
          <c:max val="0.33000000000000007"/>
          <c:min val="0.27"/>
        </c:scaling>
        <c:delete val="0"/>
        <c:axPos val="l"/>
        <c:majorGridlines/>
        <c:title>
          <c:tx>
            <c:rich>
              <a:bodyPr rot="-5400000" vert="horz"/>
              <a:lstStyle/>
              <a:p>
                <a:pPr>
                  <a:defRPr sz="900" b="0"/>
                </a:pPr>
                <a:r>
                  <a:rPr lang="en-US" sz="900" b="0"/>
                  <a:t>en % de la masse des revenus d’activité</a:t>
                </a:r>
              </a:p>
            </c:rich>
          </c:tx>
          <c:overlay val="0"/>
        </c:title>
        <c:numFmt formatCode="0%" sourceLinked="0"/>
        <c:majorTickMark val="out"/>
        <c:minorTickMark val="none"/>
        <c:tickLblPos val="nextTo"/>
        <c:crossAx val="130395520"/>
        <c:crosses val="autoZero"/>
        <c:crossBetween val="between"/>
        <c:majorUnit val="2.0000000000000004E-2"/>
      </c:valAx>
      <c:spPr>
        <a:noFill/>
        <a:ln w="25400">
          <a:noFill/>
        </a:ln>
      </c:spPr>
    </c:plotArea>
    <c:legend>
      <c:legendPos val="b"/>
      <c:legendEntry>
        <c:idx val="12"/>
        <c:delete val="1"/>
      </c:legendEntry>
      <c:layout>
        <c:manualLayout>
          <c:xMode val="edge"/>
          <c:yMode val="edge"/>
          <c:x val="1.6152222222222203E-2"/>
          <c:y val="0.82154600178735038"/>
          <c:w val="0.97756603273109799"/>
          <c:h val="0.17845399821264971"/>
        </c:manualLayout>
      </c:layout>
      <c:overlay val="0"/>
      <c:txPr>
        <a:bodyPr/>
        <a:lstStyle/>
        <a:p>
          <a:pPr>
            <a:defRPr sz="8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 2.14'!$C$4</c:f>
              <c:strCache>
                <c:ptCount val="1"/>
                <c:pt idx="0">
                  <c:v>Obs</c:v>
                </c:pt>
              </c:strCache>
            </c:strRef>
          </c:tx>
          <c:spPr>
            <a:ln w="28575">
              <a:solidFill>
                <a:schemeClr val="bg1">
                  <a:lumMod val="50000"/>
                </a:schemeClr>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2.14'!$D$4:$X$4</c:f>
              <c:numCache>
                <c:formatCode>0.0%</c:formatCode>
                <c:ptCount val="21"/>
                <c:pt idx="0">
                  <c:v>-7.423159922609255E-3</c:v>
                </c:pt>
                <c:pt idx="1">
                  <c:v>-6.7880477296598397E-3</c:v>
                </c:pt>
                <c:pt idx="2">
                  <c:v>-6.6264498970298388E-3</c:v>
                </c:pt>
                <c:pt idx="3">
                  <c:v>-3.7843774719703497E-3</c:v>
                </c:pt>
                <c:pt idx="4">
                  <c:v>-2.9547720065564347E-3</c:v>
                </c:pt>
                <c:pt idx="5">
                  <c:v>-2.371551948321015E-3</c:v>
                </c:pt>
                <c:pt idx="6">
                  <c:v>-1.9207755794653318E-3</c:v>
                </c:pt>
                <c:pt idx="7">
                  <c:v>-9.4772420954544159E-4</c:v>
                </c:pt>
                <c:pt idx="8">
                  <c:v>-1.4897080680329115E-3</c:v>
                </c:pt>
              </c:numCache>
            </c:numRef>
          </c:val>
          <c:smooth val="0"/>
          <c:extLst>
            <c:ext xmlns:c16="http://schemas.microsoft.com/office/drawing/2014/chart" uri="{C3380CC4-5D6E-409C-BE32-E72D297353CC}">
              <c16:uniqueId val="{00000000-5284-495C-81AF-F0EAA9DB454E}"/>
            </c:ext>
          </c:extLst>
        </c:ser>
        <c:ser>
          <c:idx val="1"/>
          <c:order val="1"/>
          <c:tx>
            <c:strRef>
              <c:f>'Fig 2.14'!$C$5</c:f>
              <c:strCache>
                <c:ptCount val="1"/>
                <c:pt idx="0">
                  <c:v>1,8%</c:v>
                </c:pt>
              </c:strCache>
            </c:strRef>
          </c:tx>
          <c:spPr>
            <a:ln w="28575">
              <a:solidFill>
                <a:srgbClr val="006600"/>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2.14'!$D$5:$X$5</c:f>
              <c:numCache>
                <c:formatCode>0.0%</c:formatCode>
                <c:ptCount val="21"/>
                <c:pt idx="8">
                  <c:v>-1.4897080680329115E-3</c:v>
                </c:pt>
                <c:pt idx="9">
                  <c:v>-1.4711066319917027E-3</c:v>
                </c:pt>
                <c:pt idx="10">
                  <c:v>-1.5029227817803419E-3</c:v>
                </c:pt>
                <c:pt idx="11">
                  <c:v>-1.8767681818024965E-3</c:v>
                </c:pt>
                <c:pt idx="12">
                  <c:v>-2.1335579962056535E-3</c:v>
                </c:pt>
                <c:pt idx="13">
                  <c:v>-2.1152067036622588E-3</c:v>
                </c:pt>
                <c:pt idx="14">
                  <c:v>-2.6075361136241306E-3</c:v>
                </c:pt>
                <c:pt idx="15">
                  <c:v>-3.0475478808234886E-3</c:v>
                </c:pt>
                <c:pt idx="16">
                  <c:v>-3.3167349409576031E-3</c:v>
                </c:pt>
                <c:pt idx="17">
                  <c:v>-3.3095495514763387E-3</c:v>
                </c:pt>
                <c:pt idx="18">
                  <c:v>-3.2754856999790511E-3</c:v>
                </c:pt>
                <c:pt idx="19">
                  <c:v>-3.1558658321858384E-3</c:v>
                </c:pt>
                <c:pt idx="20">
                  <c:v>-2.7749894798522628E-3</c:v>
                </c:pt>
              </c:numCache>
            </c:numRef>
          </c:val>
          <c:smooth val="0"/>
          <c:extLst>
            <c:ext xmlns:c16="http://schemas.microsoft.com/office/drawing/2014/chart" uri="{C3380CC4-5D6E-409C-BE32-E72D297353CC}">
              <c16:uniqueId val="{00000001-5284-495C-81AF-F0EAA9DB454E}"/>
            </c:ext>
          </c:extLst>
        </c:ser>
        <c:ser>
          <c:idx val="2"/>
          <c:order val="2"/>
          <c:tx>
            <c:strRef>
              <c:f>'Fig 2.14'!$C$6</c:f>
              <c:strCache>
                <c:ptCount val="1"/>
                <c:pt idx="0">
                  <c:v>1,5%</c:v>
                </c:pt>
              </c:strCache>
            </c:strRef>
          </c:tx>
          <c:spPr>
            <a:ln w="28575">
              <a:solidFill>
                <a:schemeClr val="accent5">
                  <a:lumMod val="75000"/>
                </a:schemeClr>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2.14'!$D$6:$X$6</c:f>
              <c:numCache>
                <c:formatCode>0.0%</c:formatCode>
                <c:ptCount val="21"/>
                <c:pt idx="8">
                  <c:v>-1.4897080680329115E-3</c:v>
                </c:pt>
                <c:pt idx="9">
                  <c:v>-1.4711465887250468E-3</c:v>
                </c:pt>
                <c:pt idx="10">
                  <c:v>-1.5029630174163663E-3</c:v>
                </c:pt>
                <c:pt idx="11">
                  <c:v>-1.8768045848979666E-3</c:v>
                </c:pt>
                <c:pt idx="12">
                  <c:v>-2.1335827485942566E-3</c:v>
                </c:pt>
                <c:pt idx="13">
                  <c:v>-2.1157836025840625E-3</c:v>
                </c:pt>
                <c:pt idx="14">
                  <c:v>-2.6723906661481798E-3</c:v>
                </c:pt>
                <c:pt idx="15">
                  <c:v>-3.1270266845133152E-3</c:v>
                </c:pt>
                <c:pt idx="16">
                  <c:v>-3.4942425107997517E-3</c:v>
                </c:pt>
                <c:pt idx="17">
                  <c:v>-3.616543108896073E-3</c:v>
                </c:pt>
                <c:pt idx="18">
                  <c:v>-3.7271579993325052E-3</c:v>
                </c:pt>
                <c:pt idx="19">
                  <c:v>-3.7627178944813623E-3</c:v>
                </c:pt>
                <c:pt idx="20">
                  <c:v>-3.5822581175646807E-3</c:v>
                </c:pt>
              </c:numCache>
            </c:numRef>
          </c:val>
          <c:smooth val="0"/>
          <c:extLst>
            <c:ext xmlns:c16="http://schemas.microsoft.com/office/drawing/2014/chart" uri="{C3380CC4-5D6E-409C-BE32-E72D297353CC}">
              <c16:uniqueId val="{00000002-5284-495C-81AF-F0EAA9DB454E}"/>
            </c:ext>
          </c:extLst>
        </c:ser>
        <c:ser>
          <c:idx val="3"/>
          <c:order val="3"/>
          <c:tx>
            <c:strRef>
              <c:f>'Fig 2.14'!$C$7</c:f>
              <c:strCache>
                <c:ptCount val="1"/>
                <c:pt idx="0">
                  <c:v>1,3%</c:v>
                </c:pt>
              </c:strCache>
            </c:strRef>
          </c:tx>
          <c:spPr>
            <a:ln w="28575">
              <a:solidFill>
                <a:schemeClr val="accent6">
                  <a:lumMod val="75000"/>
                </a:schemeClr>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2.14'!$D$7:$X$7</c:f>
              <c:numCache>
                <c:formatCode>0.0%</c:formatCode>
                <c:ptCount val="21"/>
                <c:pt idx="8">
                  <c:v>-1.4897080680329115E-3</c:v>
                </c:pt>
                <c:pt idx="9">
                  <c:v>-1.4711465156431859E-3</c:v>
                </c:pt>
                <c:pt idx="10">
                  <c:v>-1.5029628904508273E-3</c:v>
                </c:pt>
                <c:pt idx="11">
                  <c:v>-1.8768023233223768E-3</c:v>
                </c:pt>
                <c:pt idx="12">
                  <c:v>-2.1335712816105369E-3</c:v>
                </c:pt>
                <c:pt idx="13">
                  <c:v>-2.1161045876632993E-3</c:v>
                </c:pt>
                <c:pt idx="14">
                  <c:v>-2.7814534268627701E-3</c:v>
                </c:pt>
                <c:pt idx="15">
                  <c:v>-3.2198773838647103E-3</c:v>
                </c:pt>
                <c:pt idx="16">
                  <c:v>-3.6426279754849765E-3</c:v>
                </c:pt>
                <c:pt idx="17">
                  <c:v>-3.8345766891846635E-3</c:v>
                </c:pt>
                <c:pt idx="18">
                  <c:v>-4.0370783602886795E-3</c:v>
                </c:pt>
                <c:pt idx="19">
                  <c:v>-4.1997307222996858E-3</c:v>
                </c:pt>
                <c:pt idx="20">
                  <c:v>-4.1489387463100992E-3</c:v>
                </c:pt>
              </c:numCache>
            </c:numRef>
          </c:val>
          <c:smooth val="0"/>
          <c:extLst>
            <c:ext xmlns:c16="http://schemas.microsoft.com/office/drawing/2014/chart" uri="{C3380CC4-5D6E-409C-BE32-E72D297353CC}">
              <c16:uniqueId val="{00000003-5284-495C-81AF-F0EAA9DB454E}"/>
            </c:ext>
          </c:extLst>
        </c:ser>
        <c:ser>
          <c:idx val="4"/>
          <c:order val="4"/>
          <c:tx>
            <c:strRef>
              <c:f>'Fig 2.14'!$C$8</c:f>
              <c:strCache>
                <c:ptCount val="1"/>
                <c:pt idx="0">
                  <c:v>1%</c:v>
                </c:pt>
              </c:strCache>
            </c:strRef>
          </c:tx>
          <c:spPr>
            <a:ln w="28575">
              <a:solidFill>
                <a:srgbClr val="800000"/>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2.14'!$D$8:$X$8</c:f>
              <c:numCache>
                <c:formatCode>0.0%</c:formatCode>
                <c:ptCount val="21"/>
                <c:pt idx="8">
                  <c:v>-1.4897080680329115E-3</c:v>
                </c:pt>
                <c:pt idx="9">
                  <c:v>-1.471146894031921E-3</c:v>
                </c:pt>
                <c:pt idx="10">
                  <c:v>-1.5029638240437551E-3</c:v>
                </c:pt>
                <c:pt idx="11">
                  <c:v>-1.8768004359872833E-3</c:v>
                </c:pt>
                <c:pt idx="12">
                  <c:v>-2.1335576177679422E-3</c:v>
                </c:pt>
                <c:pt idx="13">
                  <c:v>-2.1167028329551608E-3</c:v>
                </c:pt>
                <c:pt idx="14">
                  <c:v>-2.8517155767176739E-3</c:v>
                </c:pt>
                <c:pt idx="15">
                  <c:v>-3.3674817278705601E-3</c:v>
                </c:pt>
                <c:pt idx="16">
                  <c:v>-3.8901264573127799E-3</c:v>
                </c:pt>
                <c:pt idx="17">
                  <c:v>-4.2041067727976254E-3</c:v>
                </c:pt>
                <c:pt idx="18">
                  <c:v>-4.554555246143217E-3</c:v>
                </c:pt>
                <c:pt idx="19">
                  <c:v>-4.8860048895404433E-3</c:v>
                </c:pt>
                <c:pt idx="20">
                  <c:v>-5.0249477994361337E-3</c:v>
                </c:pt>
              </c:numCache>
            </c:numRef>
          </c:val>
          <c:smooth val="0"/>
          <c:extLst>
            <c:ext xmlns:c16="http://schemas.microsoft.com/office/drawing/2014/chart" uri="{C3380CC4-5D6E-409C-BE32-E72D297353CC}">
              <c16:uniqueId val="{00000004-5284-495C-81AF-F0EAA9DB454E}"/>
            </c:ext>
          </c:extLst>
        </c:ser>
        <c:dLbls>
          <c:showLegendKey val="0"/>
          <c:showVal val="0"/>
          <c:showCatName val="0"/>
          <c:showSerName val="0"/>
          <c:showPercent val="0"/>
          <c:showBubbleSize val="0"/>
        </c:dLbls>
        <c:smooth val="0"/>
        <c:axId val="130119936"/>
        <c:axId val="130138112"/>
      </c:lineChart>
      <c:catAx>
        <c:axId val="130119936"/>
        <c:scaling>
          <c:orientation val="minMax"/>
        </c:scaling>
        <c:delete val="0"/>
        <c:axPos val="b"/>
        <c:numFmt formatCode="General" sourceLinked="1"/>
        <c:majorTickMark val="out"/>
        <c:minorTickMark val="none"/>
        <c:tickLblPos val="low"/>
        <c:spPr>
          <a:ln w="28575">
            <a:solidFill>
              <a:schemeClr val="tx1"/>
            </a:solidFill>
            <a:prstDash val="sysDot"/>
          </a:ln>
        </c:spPr>
        <c:txPr>
          <a:bodyPr rot="-5400000" vert="horz"/>
          <a:lstStyle/>
          <a:p>
            <a:pPr>
              <a:defRPr/>
            </a:pPr>
            <a:endParaRPr lang="fr-FR"/>
          </a:p>
        </c:txPr>
        <c:crossAx val="130138112"/>
        <c:crosses val="autoZero"/>
        <c:auto val="1"/>
        <c:lblAlgn val="ctr"/>
        <c:lblOffset val="100"/>
        <c:tickLblSkip val="5"/>
        <c:tickMarkSkip val="5"/>
        <c:noMultiLvlLbl val="0"/>
      </c:catAx>
      <c:valAx>
        <c:axId val="130138112"/>
        <c:scaling>
          <c:orientation val="minMax"/>
          <c:max val="2.5000000000000005E-2"/>
          <c:min val="-2.5000000000000005E-2"/>
        </c:scaling>
        <c:delete val="0"/>
        <c:axPos val="l"/>
        <c:majorGridlines/>
        <c:title>
          <c:tx>
            <c:rich>
              <a:bodyPr rot="-5400000" vert="horz"/>
              <a:lstStyle/>
              <a:p>
                <a:pPr>
                  <a:defRPr/>
                </a:pPr>
                <a:r>
                  <a:rPr lang="en-US"/>
                  <a:t>en % du PIB</a:t>
                </a:r>
              </a:p>
            </c:rich>
          </c:tx>
          <c:layout>
            <c:manualLayout>
              <c:xMode val="edge"/>
              <c:yMode val="edge"/>
              <c:x val="2.2771660768121631E-3"/>
              <c:y val="0.33739943741209566"/>
            </c:manualLayout>
          </c:layout>
          <c:overlay val="0"/>
        </c:title>
        <c:numFmt formatCode="0.0%" sourceLinked="0"/>
        <c:majorTickMark val="out"/>
        <c:minorTickMark val="none"/>
        <c:tickLblPos val="nextTo"/>
        <c:crossAx val="130119936"/>
        <c:crosses val="autoZero"/>
        <c:crossBetween val="between"/>
        <c:majorUnit val="1.0000000000000005E-2"/>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spPr>
    <a:ln>
      <a:solidFill>
        <a:schemeClr val="bg1">
          <a:lumMod val="65000"/>
        </a:schemeClr>
      </a:solidFill>
    </a:ln>
  </c:spPr>
  <c:printSettings>
    <c:headerFooter/>
    <c:pageMargins b="0.75000000000000033" l="0.70000000000000029" r="0.70000000000000029" t="0.75000000000000033" header="0.30000000000000016" footer="0.30000000000000016"/>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42731681740727"/>
          <c:y val="3.2064285714285698E-2"/>
          <c:w val="0.75339756193472274"/>
          <c:h val="0.72924718706047831"/>
        </c:manualLayout>
      </c:layout>
      <c:lineChart>
        <c:grouping val="standard"/>
        <c:varyColors val="0"/>
        <c:ser>
          <c:idx val="5"/>
          <c:order val="0"/>
          <c:tx>
            <c:strRef>
              <c:f>'Fig 2.14'!$C$4</c:f>
              <c:strCache>
                <c:ptCount val="1"/>
                <c:pt idx="0">
                  <c:v>Obs</c:v>
                </c:pt>
              </c:strCache>
            </c:strRef>
          </c:tx>
          <c:spPr>
            <a:ln w="28575">
              <a:solidFill>
                <a:schemeClr val="bg1">
                  <a:lumMod val="50000"/>
                </a:schemeClr>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2.14'!$D$4:$X$4</c:f>
              <c:numCache>
                <c:formatCode>0.0%</c:formatCode>
                <c:ptCount val="21"/>
                <c:pt idx="0">
                  <c:v>-7.423159922609255E-3</c:v>
                </c:pt>
                <c:pt idx="1">
                  <c:v>-6.7880477296598397E-3</c:v>
                </c:pt>
                <c:pt idx="2">
                  <c:v>-6.6264498970298388E-3</c:v>
                </c:pt>
                <c:pt idx="3">
                  <c:v>-3.7843774719703497E-3</c:v>
                </c:pt>
                <c:pt idx="4">
                  <c:v>-2.9547720065564347E-3</c:v>
                </c:pt>
                <c:pt idx="5">
                  <c:v>-2.371551948321015E-3</c:v>
                </c:pt>
                <c:pt idx="6">
                  <c:v>-1.9207755794653318E-3</c:v>
                </c:pt>
                <c:pt idx="7">
                  <c:v>-9.4772420954544159E-4</c:v>
                </c:pt>
                <c:pt idx="8">
                  <c:v>-1.4897080680329115E-3</c:v>
                </c:pt>
              </c:numCache>
            </c:numRef>
          </c:val>
          <c:smooth val="0"/>
          <c:extLst>
            <c:ext xmlns:c16="http://schemas.microsoft.com/office/drawing/2014/chart" uri="{C3380CC4-5D6E-409C-BE32-E72D297353CC}">
              <c16:uniqueId val="{00000000-9112-4458-BC31-5ED9EEE98FD3}"/>
            </c:ext>
          </c:extLst>
        </c:ser>
        <c:ser>
          <c:idx val="1"/>
          <c:order val="1"/>
          <c:tx>
            <c:strRef>
              <c:f>'Fig 2.14'!$C$9</c:f>
              <c:strCache>
                <c:ptCount val="1"/>
                <c:pt idx="0">
                  <c:v>1,8%</c:v>
                </c:pt>
              </c:strCache>
            </c:strRef>
          </c:tx>
          <c:spPr>
            <a:ln w="28575">
              <a:solidFill>
                <a:srgbClr val="006600"/>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2.14'!$D$9:$X$9</c:f>
              <c:numCache>
                <c:formatCode>0.0%</c:formatCode>
                <c:ptCount val="21"/>
                <c:pt idx="8">
                  <c:v>-1.4897080680329115E-3</c:v>
                </c:pt>
                <c:pt idx="9">
                  <c:v>-1.9936340947533152E-3</c:v>
                </c:pt>
                <c:pt idx="10">
                  <c:v>-2.5313180806738208E-3</c:v>
                </c:pt>
                <c:pt idx="11">
                  <c:v>-3.5319320456321281E-3</c:v>
                </c:pt>
                <c:pt idx="12">
                  <c:v>-4.4273024756994192E-3</c:v>
                </c:pt>
                <c:pt idx="13">
                  <c:v>-4.7993271244116701E-3</c:v>
                </c:pt>
                <c:pt idx="14">
                  <c:v>-5.6001828842509715E-3</c:v>
                </c:pt>
                <c:pt idx="15">
                  <c:v>-6.354128351023316E-3</c:v>
                </c:pt>
                <c:pt idx="16">
                  <c:v>-6.9614027080730769E-3</c:v>
                </c:pt>
                <c:pt idx="17">
                  <c:v>-7.2910349774026615E-3</c:v>
                </c:pt>
                <c:pt idx="18">
                  <c:v>-7.5900620464423568E-3</c:v>
                </c:pt>
                <c:pt idx="19">
                  <c:v>-7.8036894807471989E-3</c:v>
                </c:pt>
                <c:pt idx="20">
                  <c:v>-7.7659684453281865E-3</c:v>
                </c:pt>
              </c:numCache>
            </c:numRef>
          </c:val>
          <c:smooth val="0"/>
          <c:extLst>
            <c:ext xmlns:c16="http://schemas.microsoft.com/office/drawing/2014/chart" uri="{C3380CC4-5D6E-409C-BE32-E72D297353CC}">
              <c16:uniqueId val="{00000001-9112-4458-BC31-5ED9EEE98FD3}"/>
            </c:ext>
          </c:extLst>
        </c:ser>
        <c:ser>
          <c:idx val="2"/>
          <c:order val="2"/>
          <c:tx>
            <c:strRef>
              <c:f>'Fig 2.14'!$C$10</c:f>
              <c:strCache>
                <c:ptCount val="1"/>
                <c:pt idx="0">
                  <c:v>1,5%</c:v>
                </c:pt>
              </c:strCache>
            </c:strRef>
          </c:tx>
          <c:spPr>
            <a:ln w="28575">
              <a:solidFill>
                <a:schemeClr val="accent5">
                  <a:lumMod val="75000"/>
                </a:schemeClr>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2.14'!$D$10:$X$10</c:f>
              <c:numCache>
                <c:formatCode>0.0%</c:formatCode>
                <c:ptCount val="21"/>
                <c:pt idx="8">
                  <c:v>-1.4897080680329115E-3</c:v>
                </c:pt>
                <c:pt idx="9">
                  <c:v>-1.9936740514866591E-3</c:v>
                </c:pt>
                <c:pt idx="10">
                  <c:v>-2.5313583163098451E-3</c:v>
                </c:pt>
                <c:pt idx="11">
                  <c:v>-3.531968448727598E-3</c:v>
                </c:pt>
                <c:pt idx="12">
                  <c:v>-4.4273272280880224E-3</c:v>
                </c:pt>
                <c:pt idx="13">
                  <c:v>-4.8033489212351531E-3</c:v>
                </c:pt>
                <c:pt idx="14">
                  <c:v>-5.6641484131769778E-3</c:v>
                </c:pt>
                <c:pt idx="15">
                  <c:v>-6.4229604920610734E-3</c:v>
                </c:pt>
                <c:pt idx="16">
                  <c:v>-7.1148106837129986E-3</c:v>
                </c:pt>
                <c:pt idx="17">
                  <c:v>-7.555666183636108E-3</c:v>
                </c:pt>
                <c:pt idx="18">
                  <c:v>-7.9779189188780488E-3</c:v>
                </c:pt>
                <c:pt idx="19">
                  <c:v>-8.3222907763423979E-3</c:v>
                </c:pt>
                <c:pt idx="20">
                  <c:v>-8.4579531051236674E-3</c:v>
                </c:pt>
              </c:numCache>
            </c:numRef>
          </c:val>
          <c:smooth val="0"/>
          <c:extLst>
            <c:ext xmlns:c16="http://schemas.microsoft.com/office/drawing/2014/chart" uri="{C3380CC4-5D6E-409C-BE32-E72D297353CC}">
              <c16:uniqueId val="{00000002-9112-4458-BC31-5ED9EEE98FD3}"/>
            </c:ext>
          </c:extLst>
        </c:ser>
        <c:ser>
          <c:idx val="3"/>
          <c:order val="3"/>
          <c:tx>
            <c:strRef>
              <c:f>'Fig 2.14'!$C$11</c:f>
              <c:strCache>
                <c:ptCount val="1"/>
                <c:pt idx="0">
                  <c:v>1,3%</c:v>
                </c:pt>
              </c:strCache>
            </c:strRef>
          </c:tx>
          <c:spPr>
            <a:ln w="28575">
              <a:solidFill>
                <a:schemeClr val="accent6">
                  <a:lumMod val="75000"/>
                </a:schemeClr>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2.14'!$D$11:$X$11</c:f>
              <c:numCache>
                <c:formatCode>0.0%</c:formatCode>
                <c:ptCount val="21"/>
                <c:pt idx="8">
                  <c:v>-1.4897080680329115E-3</c:v>
                </c:pt>
                <c:pt idx="9">
                  <c:v>-1.9936739784047982E-3</c:v>
                </c:pt>
                <c:pt idx="10">
                  <c:v>-2.5313581893443059E-3</c:v>
                </c:pt>
                <c:pt idx="11">
                  <c:v>-3.531966187152008E-3</c:v>
                </c:pt>
                <c:pt idx="12">
                  <c:v>-4.4273157611043022E-3</c:v>
                </c:pt>
                <c:pt idx="13">
                  <c:v>-4.8056384194011077E-3</c:v>
                </c:pt>
                <c:pt idx="14">
                  <c:v>-5.7706563564765175E-3</c:v>
                </c:pt>
                <c:pt idx="15">
                  <c:v>-6.5077106616812297E-3</c:v>
                </c:pt>
                <c:pt idx="16">
                  <c:v>-7.245663406435782E-3</c:v>
                </c:pt>
                <c:pt idx="17">
                  <c:v>-7.7444036553266831E-3</c:v>
                </c:pt>
                <c:pt idx="18">
                  <c:v>-8.244583346919656E-3</c:v>
                </c:pt>
                <c:pt idx="19">
                  <c:v>-8.7000117609374438E-3</c:v>
                </c:pt>
                <c:pt idx="20">
                  <c:v>-8.9461918786632073E-3</c:v>
                </c:pt>
              </c:numCache>
            </c:numRef>
          </c:val>
          <c:smooth val="0"/>
          <c:extLst>
            <c:ext xmlns:c16="http://schemas.microsoft.com/office/drawing/2014/chart" uri="{C3380CC4-5D6E-409C-BE32-E72D297353CC}">
              <c16:uniqueId val="{00000003-9112-4458-BC31-5ED9EEE98FD3}"/>
            </c:ext>
          </c:extLst>
        </c:ser>
        <c:ser>
          <c:idx val="4"/>
          <c:order val="4"/>
          <c:tx>
            <c:strRef>
              <c:f>'Fig 2.14'!$C$12</c:f>
              <c:strCache>
                <c:ptCount val="1"/>
                <c:pt idx="0">
                  <c:v>1%</c:v>
                </c:pt>
              </c:strCache>
            </c:strRef>
          </c:tx>
          <c:spPr>
            <a:ln w="28575">
              <a:solidFill>
                <a:srgbClr val="800000"/>
              </a:solidFill>
            </a:ln>
          </c:spPr>
          <c:marker>
            <c:symbol val="none"/>
          </c:marker>
          <c:cat>
            <c:numRef>
              <c:f>'Fig 2.14'!$D$3:$X$3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2.14'!$D$12:$X$12</c:f>
              <c:numCache>
                <c:formatCode>0.0%</c:formatCode>
                <c:ptCount val="21"/>
                <c:pt idx="8">
                  <c:v>-1.4897080680329115E-3</c:v>
                </c:pt>
                <c:pt idx="9">
                  <c:v>-1.9936743567935335E-3</c:v>
                </c:pt>
                <c:pt idx="10">
                  <c:v>-2.5313591229372337E-3</c:v>
                </c:pt>
                <c:pt idx="11">
                  <c:v>-3.5319642998169142E-3</c:v>
                </c:pt>
                <c:pt idx="12">
                  <c:v>-4.4273020972617075E-3</c:v>
                </c:pt>
                <c:pt idx="13">
                  <c:v>-4.8096815625946485E-3</c:v>
                </c:pt>
                <c:pt idx="14">
                  <c:v>-5.8402425522333136E-3</c:v>
                </c:pt>
                <c:pt idx="15">
                  <c:v>-6.6448528934905772E-3</c:v>
                </c:pt>
                <c:pt idx="16">
                  <c:v>-7.4691611758656313E-3</c:v>
                </c:pt>
                <c:pt idx="17">
                  <c:v>-8.0728234957100214E-3</c:v>
                </c:pt>
                <c:pt idx="18">
                  <c:v>-8.6991192301555647E-3</c:v>
                </c:pt>
                <c:pt idx="19">
                  <c:v>-9.2983154922791286E-3</c:v>
                </c:pt>
                <c:pt idx="20">
                  <c:v>-9.7063085055071972E-3</c:v>
                </c:pt>
              </c:numCache>
            </c:numRef>
          </c:val>
          <c:smooth val="0"/>
          <c:extLst>
            <c:ext xmlns:c16="http://schemas.microsoft.com/office/drawing/2014/chart" uri="{C3380CC4-5D6E-409C-BE32-E72D297353CC}">
              <c16:uniqueId val="{00000004-9112-4458-BC31-5ED9EEE98FD3}"/>
            </c:ext>
          </c:extLst>
        </c:ser>
        <c:dLbls>
          <c:showLegendKey val="0"/>
          <c:showVal val="0"/>
          <c:showCatName val="0"/>
          <c:showSerName val="0"/>
          <c:showPercent val="0"/>
          <c:showBubbleSize val="0"/>
        </c:dLbls>
        <c:smooth val="0"/>
        <c:axId val="130180224"/>
        <c:axId val="130181760"/>
      </c:lineChart>
      <c:catAx>
        <c:axId val="130180224"/>
        <c:scaling>
          <c:orientation val="minMax"/>
        </c:scaling>
        <c:delete val="0"/>
        <c:axPos val="b"/>
        <c:numFmt formatCode="General" sourceLinked="1"/>
        <c:majorTickMark val="out"/>
        <c:minorTickMark val="none"/>
        <c:tickLblPos val="low"/>
        <c:spPr>
          <a:ln w="28575">
            <a:solidFill>
              <a:schemeClr val="tx1"/>
            </a:solidFill>
            <a:prstDash val="sysDot"/>
          </a:ln>
        </c:spPr>
        <c:txPr>
          <a:bodyPr rot="-5400000" vert="horz"/>
          <a:lstStyle/>
          <a:p>
            <a:pPr>
              <a:defRPr/>
            </a:pPr>
            <a:endParaRPr lang="fr-FR"/>
          </a:p>
        </c:txPr>
        <c:crossAx val="130181760"/>
        <c:crosses val="autoZero"/>
        <c:auto val="1"/>
        <c:lblAlgn val="ctr"/>
        <c:lblOffset val="100"/>
        <c:tickLblSkip val="5"/>
        <c:tickMarkSkip val="5"/>
        <c:noMultiLvlLbl val="0"/>
      </c:catAx>
      <c:valAx>
        <c:axId val="130181760"/>
        <c:scaling>
          <c:orientation val="minMax"/>
          <c:max val="2.5000000000000005E-2"/>
          <c:min val="-2.5000000000000005E-2"/>
        </c:scaling>
        <c:delete val="0"/>
        <c:axPos val="l"/>
        <c:majorGridlines/>
        <c:title>
          <c:tx>
            <c:rich>
              <a:bodyPr rot="-5400000" vert="horz"/>
              <a:lstStyle/>
              <a:p>
                <a:pPr>
                  <a:defRPr/>
                </a:pPr>
                <a:r>
                  <a:rPr lang="en-US"/>
                  <a:t>en % du PIB</a:t>
                </a:r>
              </a:p>
            </c:rich>
          </c:tx>
          <c:layout>
            <c:manualLayout>
              <c:xMode val="edge"/>
              <c:yMode val="edge"/>
              <c:x val="6.4389172892908627E-3"/>
              <c:y val="0.31953727144866384"/>
            </c:manualLayout>
          </c:layout>
          <c:overlay val="0"/>
        </c:title>
        <c:numFmt formatCode="0.0%" sourceLinked="0"/>
        <c:majorTickMark val="out"/>
        <c:minorTickMark val="none"/>
        <c:tickLblPos val="nextTo"/>
        <c:crossAx val="130180224"/>
        <c:crosses val="autoZero"/>
        <c:crossBetween val="between"/>
        <c:majorUnit val="1.0000000000000002E-2"/>
      </c:valAx>
    </c:plotArea>
    <c:legend>
      <c:legendPos val="b"/>
      <c:overlay val="0"/>
    </c:legend>
    <c:plotVisOnly val="1"/>
    <c:dispBlanksAs val="gap"/>
    <c:showDLblsOverMax val="0"/>
  </c:chart>
  <c:spPr>
    <a:solidFill>
      <a:schemeClr val="bg1"/>
    </a:solidFill>
    <a:ln>
      <a:solidFill>
        <a:schemeClr val="bg1">
          <a:lumMod val="65000"/>
        </a:schemeClr>
      </a:solidFill>
    </a:ln>
  </c:spPr>
  <c:txPr>
    <a:bodyPr/>
    <a:lstStyle/>
    <a:p>
      <a:pPr>
        <a:defRPr>
          <a:solidFill>
            <a:sysClr val="windowText" lastClr="000000"/>
          </a:solidFill>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3295320487612"/>
          <c:y val="3.2064285714285698E-2"/>
          <c:w val="0.76271103683313668"/>
          <c:h val="0.73371272855133596"/>
        </c:manualLayout>
      </c:layout>
      <c:lineChart>
        <c:grouping val="standard"/>
        <c:varyColors val="0"/>
        <c:ser>
          <c:idx val="5"/>
          <c:order val="0"/>
          <c:tx>
            <c:strRef>
              <c:f>'Fig 2.15'!$C$4</c:f>
              <c:strCache>
                <c:ptCount val="1"/>
                <c:pt idx="0">
                  <c:v>Obs</c:v>
                </c:pt>
              </c:strCache>
            </c:strRef>
          </c:tx>
          <c:spPr>
            <a:ln w="28575">
              <a:solidFill>
                <a:schemeClr val="bg1">
                  <a:lumMod val="50000"/>
                </a:schemeClr>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2.15'!$D$4:$X$4</c:f>
              <c:numCache>
                <c:formatCode>_-* #\ ##0.0\ _€_-;\-* #\ ##0.0\ _€_-;_-* "-"??\ _€_-;_-@_-</c:formatCode>
                <c:ptCount val="21"/>
                <c:pt idx="0">
                  <c:v>-16.121866713673228</c:v>
                </c:pt>
                <c:pt idx="1">
                  <c:v>-14.894065216986121</c:v>
                </c:pt>
                <c:pt idx="2">
                  <c:v>-14.471658760785942</c:v>
                </c:pt>
                <c:pt idx="3">
                  <c:v>-8.3046662320731457</c:v>
                </c:pt>
                <c:pt idx="4">
                  <c:v>-6.5509646507137518</c:v>
                </c:pt>
                <c:pt idx="5">
                  <c:v>-5.3747988897604273</c:v>
                </c:pt>
                <c:pt idx="6">
                  <c:v>-4.4159117305796372</c:v>
                </c:pt>
                <c:pt idx="7">
                  <c:v>-2.2152706467582561</c:v>
                </c:pt>
                <c:pt idx="8">
                  <c:v>-3.5054167257922586</c:v>
                </c:pt>
              </c:numCache>
            </c:numRef>
          </c:val>
          <c:smooth val="0"/>
          <c:extLst>
            <c:ext xmlns:c16="http://schemas.microsoft.com/office/drawing/2014/chart" uri="{C3380CC4-5D6E-409C-BE32-E72D297353CC}">
              <c16:uniqueId val="{00000000-4F4D-4C6E-BD81-32CFF97239A6}"/>
            </c:ext>
          </c:extLst>
        </c:ser>
        <c:ser>
          <c:idx val="1"/>
          <c:order val="1"/>
          <c:tx>
            <c:strRef>
              <c:f>'Fig 2.15'!$C$5</c:f>
              <c:strCache>
                <c:ptCount val="1"/>
                <c:pt idx="0">
                  <c:v>1,8%</c:v>
                </c:pt>
              </c:strCache>
            </c:strRef>
          </c:tx>
          <c:spPr>
            <a:ln w="28575">
              <a:solidFill>
                <a:srgbClr val="006600"/>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2.15'!$D$5:$X$5</c:f>
              <c:numCache>
                <c:formatCode>0.0%</c:formatCode>
                <c:ptCount val="21"/>
                <c:pt idx="8" formatCode="_-* #\ ##0.0\ _€_-;\-* #\ ##0.0\ _€_-;_-* &quot;-&quot;??\ _€_-;_-@_-">
                  <c:v>-3.5054167257922586</c:v>
                </c:pt>
                <c:pt idx="9" formatCode="_-* #\ ##0.0\ _€_-;\-* #\ ##0.0\ _€_-;_-* &quot;-&quot;??\ _€_-;_-@_-">
                  <c:v>-3.5135774074206552</c:v>
                </c:pt>
                <c:pt idx="10" formatCode="_-* #\ ##0.0\ _€_-;\-* #\ ##0.0\ _€_-;_-* &quot;-&quot;??\ _€_-;_-@_-">
                  <c:v>-3.6362311723277116</c:v>
                </c:pt>
                <c:pt idx="11" formatCode="_-* #\ ##0.0\ _€_-;\-* #\ ##0.0\ _€_-;_-* &quot;-&quot;??\ _€_-;_-@_-">
                  <c:v>-4.5997570655430309</c:v>
                </c:pt>
                <c:pt idx="12" formatCode="_-* #\ ##0.0\ _€_-;\-* #\ ##0.0\ _€_-;_-* &quot;-&quot;??\ _€_-;_-@_-">
                  <c:v>-5.2971101667578182</c:v>
                </c:pt>
                <c:pt idx="13" formatCode="_-* #\ ##0.0\ _€_-;\-* #\ ##0.0\ _€_-;_-* &quot;-&quot;??\ _€_-;_-@_-">
                  <c:v>-5.3172197819097846</c:v>
                </c:pt>
                <c:pt idx="14" formatCode="_-* #\ ##0.0\ _€_-;\-* #\ ##0.0\ _€_-;_-* &quot;-&quot;??\ _€_-;_-@_-">
                  <c:v>-6.6485747375492679</c:v>
                </c:pt>
                <c:pt idx="15" formatCode="_-* #\ ##0.0\ _€_-;\-* #\ ##0.0\ _€_-;_-* &quot;-&quot;??\ _€_-;_-@_-">
                  <c:v>-7.8917160924777932</c:v>
                </c:pt>
                <c:pt idx="16" formatCode="_-* #\ ##0.0\ _€_-;\-* #\ ##0.0\ _€_-;_-* &quot;-&quot;??\ _€_-;_-@_-">
                  <c:v>-8.7365110948093161</c:v>
                </c:pt>
                <c:pt idx="17" formatCode="_-* #\ ##0.0\ _€_-;\-* #\ ##0.0\ _€_-;_-* &quot;-&quot;??\ _€_-;_-@_-">
                  <c:v>-8.876244311770165</c:v>
                </c:pt>
                <c:pt idx="18" formatCode="_-* #\ ##0.0\ _€_-;\-* #\ ##0.0\ _€_-;_-* &quot;-&quot;??\ _€_-;_-@_-">
                  <c:v>-8.9500405613173371</c:v>
                </c:pt>
                <c:pt idx="19" formatCode="_-* #\ ##0.0\ _€_-;\-* #\ ##0.0\ _€_-;_-* &quot;-&quot;??\ _€_-;_-@_-">
                  <c:v>-8.7922019313118085</c:v>
                </c:pt>
                <c:pt idx="20" formatCode="_-* #\ ##0.0\ _€_-;\-* #\ ##0.0\ _€_-;_-* &quot;-&quot;??\ _€_-;_-@_-">
                  <c:v>-7.8934380654641814</c:v>
                </c:pt>
              </c:numCache>
            </c:numRef>
          </c:val>
          <c:smooth val="0"/>
          <c:extLst>
            <c:ext xmlns:c16="http://schemas.microsoft.com/office/drawing/2014/chart" uri="{C3380CC4-5D6E-409C-BE32-E72D297353CC}">
              <c16:uniqueId val="{00000001-4F4D-4C6E-BD81-32CFF97239A6}"/>
            </c:ext>
          </c:extLst>
        </c:ser>
        <c:ser>
          <c:idx val="2"/>
          <c:order val="2"/>
          <c:tx>
            <c:strRef>
              <c:f>'Fig 2.15'!$C$6</c:f>
              <c:strCache>
                <c:ptCount val="1"/>
                <c:pt idx="0">
                  <c:v>1,5%</c:v>
                </c:pt>
              </c:strCache>
            </c:strRef>
          </c:tx>
          <c:spPr>
            <a:ln w="28575">
              <a:solidFill>
                <a:schemeClr val="accent5">
                  <a:lumMod val="75000"/>
                </a:schemeClr>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2.15'!$D$6:$X$6</c:f>
              <c:numCache>
                <c:formatCode>0.0%</c:formatCode>
                <c:ptCount val="21"/>
                <c:pt idx="8" formatCode="_-* #\ ##0.0\ _€_-;\-* #\ ##0.0\ _€_-;_-* &quot;-&quot;??\ _€_-;_-@_-">
                  <c:v>-3.5054167257922586</c:v>
                </c:pt>
                <c:pt idx="9" formatCode="_-* #\ ##0.0\ _€_-;\-* #\ ##0.0\ _€_-;_-* &quot;-&quot;??\ _€_-;_-@_-">
                  <c:v>-3.5136728397111483</c:v>
                </c:pt>
                <c:pt idx="10" formatCode="_-* #\ ##0.0\ _€_-;\-* #\ ##0.0\ _€_-;_-* &quot;-&quot;??\ _€_-;_-@_-">
                  <c:v>-3.6363285200262681</c:v>
                </c:pt>
                <c:pt idx="11" formatCode="_-* #\ ##0.0\ _€_-;\-* #\ ##0.0\ _€_-;_-* &quot;-&quot;??\ _€_-;_-@_-">
                  <c:v>-4.5998462856168203</c:v>
                </c:pt>
                <c:pt idx="12" formatCode="_-* #\ ##0.0\ _€_-;\-* #\ ##0.0\ _€_-;_-* &quot;-&quot;??\ _€_-;_-@_-">
                  <c:v>-5.2971716209715396</c:v>
                </c:pt>
                <c:pt idx="13" formatCode="_-* #\ ##0.0\ _€_-;\-* #\ ##0.0\ _€_-;_-* &quot;-&quot;??\ _€_-;_-@_-">
                  <c:v>-5.3186699940114295</c:v>
                </c:pt>
                <c:pt idx="14" formatCode="_-* #\ ##0.0\ _€_-;\-* #\ ##0.0\ _€_-;_-* &quot;-&quot;??\ _€_-;_-@_-">
                  <c:v>-6.8119225082340904</c:v>
                </c:pt>
                <c:pt idx="15" formatCode="_-* #\ ##0.0\ _€_-;\-* #\ ##0.0\ _€_-;_-* &quot;-&quot;??\ _€_-;_-@_-">
                  <c:v>-8.0895542614434248</c:v>
                </c:pt>
                <c:pt idx="16" formatCode="_-* #\ ##0.0\ _€_-;\-* #\ ##0.0\ _€_-;_-* &quot;-&quot;??\ _€_-;_-@_-">
                  <c:v>-9.185974567852611</c:v>
                </c:pt>
                <c:pt idx="17" formatCode="_-* #\ ##0.0\ _€_-;\-* #\ ##0.0\ _€_-;_-* &quot;-&quot;??\ _€_-;_-@_-">
                  <c:v>-9.6672150442407769</c:v>
                </c:pt>
                <c:pt idx="18" formatCode="_-* #\ ##0.0\ _€_-;\-* #\ ##0.0\ _€_-;_-* &quot;-&quot;??\ _€_-;_-@_-">
                  <c:v>-10.133260118224428</c:v>
                </c:pt>
                <c:pt idx="19" formatCode="_-* #\ ##0.0\ _€_-;\-* #\ ##0.0\ _€_-;_-* &quot;-&quot;??\ _€_-;_-@_-">
                  <c:v>-10.409985980934607</c:v>
                </c:pt>
                <c:pt idx="20" formatCode="_-* #\ ##0.0\ _€_-;\-* #\ ##0.0\ _€_-;_-* &quot;-&quot;??\ _€_-;_-@_-">
                  <c:v>-10.096054062812868</c:v>
                </c:pt>
              </c:numCache>
            </c:numRef>
          </c:val>
          <c:smooth val="0"/>
          <c:extLst>
            <c:ext xmlns:c16="http://schemas.microsoft.com/office/drawing/2014/chart" uri="{C3380CC4-5D6E-409C-BE32-E72D297353CC}">
              <c16:uniqueId val="{00000002-4F4D-4C6E-BD81-32CFF97239A6}"/>
            </c:ext>
          </c:extLst>
        </c:ser>
        <c:ser>
          <c:idx val="3"/>
          <c:order val="3"/>
          <c:tx>
            <c:strRef>
              <c:f>'Fig 2.15'!$C$7</c:f>
              <c:strCache>
                <c:ptCount val="1"/>
                <c:pt idx="0">
                  <c:v>1,3%</c:v>
                </c:pt>
              </c:strCache>
            </c:strRef>
          </c:tx>
          <c:spPr>
            <a:ln w="28575">
              <a:solidFill>
                <a:schemeClr val="accent6">
                  <a:lumMod val="75000"/>
                </a:schemeClr>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2.15'!$D$7:$X$7</c:f>
              <c:numCache>
                <c:formatCode>0.0%</c:formatCode>
                <c:ptCount val="21"/>
                <c:pt idx="8" formatCode="_-* #\ ##0.0\ _€_-;\-* #\ ##0.0\ _€_-;_-* &quot;-&quot;??\ _€_-;_-@_-">
                  <c:v>-3.5054167257922586</c:v>
                </c:pt>
                <c:pt idx="9" formatCode="_-* #\ ##0.0\ _€_-;\-* #\ ##0.0\ _€_-;_-* &quot;-&quot;??\ _€_-;_-@_-">
                  <c:v>-3.5136726651630852</c:v>
                </c:pt>
                <c:pt idx="10" formatCode="_-* #\ ##0.0\ _€_-;\-* #\ ##0.0\ _€_-;_-* &quot;-&quot;??\ _€_-;_-@_-">
                  <c:v>-3.6363282128407377</c:v>
                </c:pt>
                <c:pt idx="11" formatCode="_-* #\ ##0.0\ _€_-;\-* #\ ##0.0\ _€_-;_-* &quot;-&quot;??\ _€_-;_-@_-">
                  <c:v>-4.599840742738138</c:v>
                </c:pt>
                <c:pt idx="12" formatCode="_-* #\ ##0.0\ _€_-;\-* #\ ##0.0\ _€_-;_-* &quot;-&quot;??\ _€_-;_-@_-">
                  <c:v>-5.2971431512153799</c:v>
                </c:pt>
                <c:pt idx="13" formatCode="_-* #\ ##0.0\ _€_-;\-* #\ ##0.0\ _€_-;_-* &quot;-&quot;??\ _€_-;_-@_-">
                  <c:v>-5.3194768883022334</c:v>
                </c:pt>
                <c:pt idx="14" formatCode="_-* #\ ##0.0\ _€_-;\-* #\ ##0.0\ _€_-;_-* &quot;-&quot;??\ _€_-;_-@_-">
                  <c:v>-7.0878258217675807</c:v>
                </c:pt>
                <c:pt idx="15" formatCode="_-* #\ ##0.0\ _€_-;\-* #\ ##0.0\ _€_-;_-* &quot;-&quot;??\ _€_-;_-@_-">
                  <c:v>-8.3240106868616408</c:v>
                </c:pt>
                <c:pt idx="16" formatCode="_-* #\ ##0.0\ _€_-;\-* #\ ##0.0\ _€_-;_-* &quot;-&quot;??\ _€_-;_-@_-">
                  <c:v>-9.5628653751036836</c:v>
                </c:pt>
                <c:pt idx="17" formatCode="_-* #\ ##0.0\ _€_-;\-* #\ ##0.0\ _€_-;_-* &quot;-&quot;??\ _€_-;_-@_-">
                  <c:v>-10.226843530609528</c:v>
                </c:pt>
                <c:pt idx="18" formatCode="_-* #\ ##0.0\ _€_-;\-* #\ ##0.0\ _€_-;_-* &quot;-&quot;??\ _€_-;_-@_-">
                  <c:v>-10.939187610767249</c:v>
                </c:pt>
                <c:pt idx="19" formatCode="_-* #\ ##0.0\ _€_-;\-* #\ ##0.0\ _€_-;_-* &quot;-&quot;??\ _€_-;_-@_-">
                  <c:v>-11.565416097561524</c:v>
                </c:pt>
                <c:pt idx="20" formatCode="_-* #\ ##0.0\ _€_-;\-* #\ ##0.0\ _€_-;_-* &quot;-&quot;??\ _€_-;_-@_-">
                  <c:v>-11.620919545131642</c:v>
                </c:pt>
              </c:numCache>
            </c:numRef>
          </c:val>
          <c:smooth val="0"/>
          <c:extLst>
            <c:ext xmlns:c16="http://schemas.microsoft.com/office/drawing/2014/chart" uri="{C3380CC4-5D6E-409C-BE32-E72D297353CC}">
              <c16:uniqueId val="{00000003-4F4D-4C6E-BD81-32CFF97239A6}"/>
            </c:ext>
          </c:extLst>
        </c:ser>
        <c:ser>
          <c:idx val="4"/>
          <c:order val="4"/>
          <c:tx>
            <c:strRef>
              <c:f>'Fig 2.15'!$C$8</c:f>
              <c:strCache>
                <c:ptCount val="1"/>
                <c:pt idx="0">
                  <c:v>1%</c:v>
                </c:pt>
              </c:strCache>
            </c:strRef>
          </c:tx>
          <c:spPr>
            <a:ln w="28575">
              <a:solidFill>
                <a:srgbClr val="800000"/>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2.15'!$D$8:$X$8</c:f>
              <c:numCache>
                <c:formatCode>0.0%</c:formatCode>
                <c:ptCount val="21"/>
                <c:pt idx="8" formatCode="_-* #\ ##0.0\ _€_-;\-* #\ ##0.0\ _€_-;_-* &quot;-&quot;??\ _€_-;_-@_-">
                  <c:v>-3.5054167257922586</c:v>
                </c:pt>
                <c:pt idx="9" formatCode="_-* #\ ##0.0\ _€_-;\-* #\ ##0.0\ _€_-;_-* &quot;-&quot;??\ _€_-;_-@_-">
                  <c:v>-3.5136735689032434</c:v>
                </c:pt>
                <c:pt idx="10" formatCode="_-* #\ ##0.0\ _€_-;\-* #\ ##0.0\ _€_-;_-* &quot;-&quot;??\ _€_-;_-@_-">
                  <c:v>-3.6363304716126663</c:v>
                </c:pt>
                <c:pt idx="11" formatCode="_-* #\ ##0.0\ _€_-;\-* #\ ##0.0\ _€_-;_-* &quot;-&quot;??\ _€_-;_-@_-">
                  <c:v>-4.5998361170827025</c:v>
                </c:pt>
                <c:pt idx="12" formatCode="_-* #\ ##0.0\ _€_-;\-* #\ ##0.0\ _€_-;_-* &quot;-&quot;??\ _€_-;_-@_-">
                  <c:v>-5.2971092271881162</c:v>
                </c:pt>
                <c:pt idx="13" formatCode="_-* #\ ##0.0\ _€_-;\-* #\ ##0.0\ _€_-;_-* &quot;-&quot;??\ _€_-;_-@_-">
                  <c:v>-5.3209807610418238</c:v>
                </c:pt>
                <c:pt idx="14" formatCode="_-* #\ ##0.0\ _€_-;\-* #\ ##0.0\ _€_-;_-* &quot;-&quot;??\ _€_-;_-@_-">
                  <c:v>-7.2647204218333172</c:v>
                </c:pt>
                <c:pt idx="15" formatCode="_-* #\ ##0.0\ _€_-;\-* #\ ##0.0\ _€_-;_-* &quot;-&quot;??\ _€_-;_-@_-">
                  <c:v>-8.6970152648964358</c:v>
                </c:pt>
                <c:pt idx="16" formatCode="_-* #\ ##0.0\ _€_-;\-* #\ ##0.0\ _€_-;_-* &quot;-&quot;??\ _€_-;_-@_-">
                  <c:v>-10.192500820625014</c:v>
                </c:pt>
                <c:pt idx="17" formatCode="_-* #\ ##0.0\ _€_-;\-* #\ ##0.0\ _€_-;_-* &quot;-&quot;??\ _€_-;_-@_-">
                  <c:v>-11.175980392948588</c:v>
                </c:pt>
                <c:pt idx="18" formatCode="_-* #\ ##0.0\ _€_-;\-* #\ ##0.0\ _€_-;_-* &quot;-&quot;??\ _€_-;_-@_-">
                  <c:v>-12.28073312300603</c:v>
                </c:pt>
                <c:pt idx="19" formatCode="_-* #\ ##0.0\ _€_-;\-* #\ ##0.0\ _€_-;_-* &quot;-&quot;??\ _€_-;_-@_-">
                  <c:v>-13.362836110840476</c:v>
                </c:pt>
                <c:pt idx="20" formatCode="_-* #\ ##0.0\ _€_-;\-* #\ ##0.0\ _€_-;_-* &quot;-&quot;??\ _€_-;_-@_-">
                  <c:v>-13.946227899428436</c:v>
                </c:pt>
              </c:numCache>
            </c:numRef>
          </c:val>
          <c:smooth val="0"/>
          <c:extLst>
            <c:ext xmlns:c16="http://schemas.microsoft.com/office/drawing/2014/chart" uri="{C3380CC4-5D6E-409C-BE32-E72D297353CC}">
              <c16:uniqueId val="{00000004-4F4D-4C6E-BD81-32CFF97239A6}"/>
            </c:ext>
          </c:extLst>
        </c:ser>
        <c:dLbls>
          <c:showLegendKey val="0"/>
          <c:showVal val="0"/>
          <c:showCatName val="0"/>
          <c:showSerName val="0"/>
          <c:showPercent val="0"/>
          <c:showBubbleSize val="0"/>
        </c:dLbls>
        <c:smooth val="0"/>
        <c:axId val="129839488"/>
        <c:axId val="129841024"/>
      </c:lineChart>
      <c:catAx>
        <c:axId val="129839488"/>
        <c:scaling>
          <c:orientation val="minMax"/>
        </c:scaling>
        <c:delete val="0"/>
        <c:axPos val="b"/>
        <c:numFmt formatCode="General" sourceLinked="1"/>
        <c:majorTickMark val="out"/>
        <c:minorTickMark val="none"/>
        <c:tickLblPos val="low"/>
        <c:spPr>
          <a:ln w="28575">
            <a:solidFill>
              <a:schemeClr val="tx1"/>
            </a:solidFill>
            <a:prstDash val="sysDot"/>
          </a:ln>
        </c:spPr>
        <c:txPr>
          <a:bodyPr rot="-5400000" vert="horz"/>
          <a:lstStyle/>
          <a:p>
            <a:pPr>
              <a:defRPr/>
            </a:pPr>
            <a:endParaRPr lang="fr-FR"/>
          </a:p>
        </c:txPr>
        <c:crossAx val="129841024"/>
        <c:crosses val="autoZero"/>
        <c:auto val="1"/>
        <c:lblAlgn val="ctr"/>
        <c:lblOffset val="100"/>
        <c:tickLblSkip val="5"/>
        <c:tickMarkSkip val="5"/>
        <c:noMultiLvlLbl val="0"/>
      </c:catAx>
      <c:valAx>
        <c:axId val="129841024"/>
        <c:scaling>
          <c:orientation val="minMax"/>
          <c:min val="-30"/>
        </c:scaling>
        <c:delete val="0"/>
        <c:axPos val="l"/>
        <c:majorGridlines/>
        <c:title>
          <c:tx>
            <c:rich>
              <a:bodyPr rot="-5400000" vert="horz"/>
              <a:lstStyle/>
              <a:p>
                <a:pPr>
                  <a:defRPr/>
                </a:pPr>
                <a:r>
                  <a:rPr lang="en-US"/>
                  <a:t>enmilliards d'euros 2018</a:t>
                </a:r>
              </a:p>
            </c:rich>
          </c:tx>
          <c:layout>
            <c:manualLayout>
              <c:xMode val="edge"/>
              <c:yMode val="edge"/>
              <c:x val="1.4506458156793262E-2"/>
              <c:y val="0.11596544692335102"/>
            </c:manualLayout>
          </c:layout>
          <c:overlay val="0"/>
        </c:title>
        <c:numFmt formatCode="#,##0.0" sourceLinked="0"/>
        <c:majorTickMark val="out"/>
        <c:minorTickMark val="none"/>
        <c:tickLblPos val="nextTo"/>
        <c:crossAx val="129839488"/>
        <c:crosses val="autoZero"/>
        <c:crossBetween val="between"/>
      </c:valAx>
    </c:plotArea>
    <c:legend>
      <c:legendPos val="b"/>
      <c:layout>
        <c:manualLayout>
          <c:xMode val="edge"/>
          <c:yMode val="edge"/>
          <c:x val="2.5622659176029908E-2"/>
          <c:y val="0.88092264416315103"/>
          <c:w val="0.93289950062422033"/>
          <c:h val="9.2284106891701786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6E-2"/>
          <c:w val="0.88905376367703004"/>
          <c:h val="0.84776198277228765"/>
        </c:manualLayout>
      </c:layout>
      <c:lineChart>
        <c:grouping val="standard"/>
        <c:varyColors val="0"/>
        <c:ser>
          <c:idx val="1"/>
          <c:order val="0"/>
          <c:tx>
            <c:strRef>
              <c:f>'Fig 1.2'!$B$4</c:f>
              <c:strCache>
                <c:ptCount val="1"/>
                <c:pt idx="0">
                  <c:v>Croissance annuelle observée</c:v>
                </c:pt>
              </c:strCache>
            </c:strRef>
          </c:tx>
          <c:spPr>
            <a:ln w="28575">
              <a:solidFill>
                <a:schemeClr val="bg1">
                  <a:lumMod val="50000"/>
                </a:schemeClr>
              </a:solidFill>
              <a:prstDash val="solid"/>
            </a:ln>
          </c:spPr>
          <c:marker>
            <c:symbol val="none"/>
          </c:marker>
          <c:cat>
            <c:numRef>
              <c:f>'Fig 1.2'!$C$3:$BC$3</c:f>
              <c:numCache>
                <c:formatCode>General</c:formatCode>
                <c:ptCount val="53"/>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numCache>
            </c:numRef>
          </c:cat>
          <c:val>
            <c:numRef>
              <c:f>'Fig 1.2'!$C$4:$BC$4</c:f>
              <c:numCache>
                <c:formatCode>0.0%</c:formatCode>
                <c:ptCount val="53"/>
                <c:pt idx="0">
                  <c:v>2.1000000000000001E-2</c:v>
                </c:pt>
                <c:pt idx="1">
                  <c:v>2.3879999999999998E-2</c:v>
                </c:pt>
                <c:pt idx="2">
                  <c:v>6.3550000000000009E-2</c:v>
                </c:pt>
                <c:pt idx="3">
                  <c:v>2.4470000000000002E-2</c:v>
                </c:pt>
                <c:pt idx="4">
                  <c:v>2.4860000000000004E-2</c:v>
                </c:pt>
                <c:pt idx="5">
                  <c:v>3.9759999999999997E-2</c:v>
                </c:pt>
                <c:pt idx="6">
                  <c:v>1.925E-2</c:v>
                </c:pt>
                <c:pt idx="7">
                  <c:v>5.9899999999999997E-3</c:v>
                </c:pt>
                <c:pt idx="8">
                  <c:v>2.9559999999999999E-2</c:v>
                </c:pt>
                <c:pt idx="9">
                  <c:v>3.8079999999999996E-2</c:v>
                </c:pt>
                <c:pt idx="10">
                  <c:v>2.5219999999999999E-2</c:v>
                </c:pt>
                <c:pt idx="11">
                  <c:v>2.7060000000000001E-2</c:v>
                </c:pt>
                <c:pt idx="12">
                  <c:v>9.5399999999999999E-3</c:v>
                </c:pt>
                <c:pt idx="13">
                  <c:v>1.7680000000000001E-2</c:v>
                </c:pt>
                <c:pt idx="14">
                  <c:v>2.6469999999999997E-2</c:v>
                </c:pt>
                <c:pt idx="15">
                  <c:v>1.1559999999999999E-2</c:v>
                </c:pt>
                <c:pt idx="16">
                  <c:v>1.602E-2</c:v>
                </c:pt>
                <c:pt idx="17">
                  <c:v>2.581E-2</c:v>
                </c:pt>
                <c:pt idx="18">
                  <c:v>1.47E-2</c:v>
                </c:pt>
                <c:pt idx="19">
                  <c:v>2.6070000000000003E-2</c:v>
                </c:pt>
                <c:pt idx="20">
                  <c:v>1.8720000000000001E-2</c:v>
                </c:pt>
                <c:pt idx="21">
                  <c:v>2.8980000000000002E-2</c:v>
                </c:pt>
                <c:pt idx="22">
                  <c:v>4.6100000000000004E-3</c:v>
                </c:pt>
                <c:pt idx="23">
                  <c:v>1.303E-2</c:v>
                </c:pt>
                <c:pt idx="24">
                  <c:v>7.0799999999999995E-3</c:v>
                </c:pt>
                <c:pt idx="25">
                  <c:v>2.5179999999999998E-2</c:v>
                </c:pt>
                <c:pt idx="26">
                  <c:v>-3.4399999999999999E-3</c:v>
                </c:pt>
                <c:pt idx="27">
                  <c:v>-3.81E-3</c:v>
                </c:pt>
                <c:pt idx="28">
                  <c:v>-7.7000000000000002E-3</c:v>
                </c:pt>
                <c:pt idx="29">
                  <c:v>1.0880000000000001E-2</c:v>
                </c:pt>
                <c:pt idx="30">
                  <c:v>1.047E-2</c:v>
                </c:pt>
                <c:pt idx="31">
                  <c:v>5.7799999999999995E-3</c:v>
                </c:pt>
                <c:pt idx="32">
                  <c:v>1.3979999999999999E-2</c:v>
                </c:pt>
                <c:pt idx="33">
                  <c:v>1.1180000000000001E-2</c:v>
                </c:pt>
                <c:pt idx="34">
                  <c:v>6.0200000000000002E-3</c:v>
                </c:pt>
                <c:pt idx="35">
                  <c:v>1.5299999999999999E-3</c:v>
                </c:pt>
                <c:pt idx="36">
                  <c:v>2.2320000000000003E-2</c:v>
                </c:pt>
                <c:pt idx="37">
                  <c:v>1.4610000000000001E-2</c:v>
                </c:pt>
              </c:numCache>
            </c:numRef>
          </c:val>
          <c:smooth val="0"/>
          <c:extLst>
            <c:ext xmlns:c16="http://schemas.microsoft.com/office/drawing/2014/chart" uri="{C3380CC4-5D6E-409C-BE32-E72D297353CC}">
              <c16:uniqueId val="{00000000-1652-446D-9D00-C1372ED1B2AC}"/>
            </c:ext>
          </c:extLst>
        </c:ser>
        <c:ser>
          <c:idx val="0"/>
          <c:order val="1"/>
          <c:tx>
            <c:strRef>
              <c:f>'Fig 1.2'!$B$5</c:f>
              <c:strCache>
                <c:ptCount val="1"/>
                <c:pt idx="0">
                  <c:v>Croissance en moyenne annuelle de 1980 à 2018</c:v>
                </c:pt>
              </c:strCache>
            </c:strRef>
          </c:tx>
          <c:spPr>
            <a:ln>
              <a:solidFill>
                <a:srgbClr val="006600"/>
              </a:solidFill>
            </a:ln>
          </c:spPr>
          <c:marker>
            <c:symbol val="none"/>
          </c:marker>
          <c:val>
            <c:numRef>
              <c:f>'Fig 1.2'!$C$5:$BC$5</c:f>
              <c:numCache>
                <c:formatCode>0.0%</c:formatCode>
                <c:ptCount val="53"/>
                <c:pt idx="0">
                  <c:v>1.7000000000000001E-2</c:v>
                </c:pt>
                <c:pt idx="1">
                  <c:v>1.7000000000000001E-2</c:v>
                </c:pt>
                <c:pt idx="2">
                  <c:v>1.7000000000000001E-2</c:v>
                </c:pt>
                <c:pt idx="3">
                  <c:v>1.7000000000000001E-2</c:v>
                </c:pt>
                <c:pt idx="4">
                  <c:v>1.7000000000000001E-2</c:v>
                </c:pt>
                <c:pt idx="5">
                  <c:v>1.7000000000000001E-2</c:v>
                </c:pt>
                <c:pt idx="6">
                  <c:v>1.7000000000000001E-2</c:v>
                </c:pt>
                <c:pt idx="7">
                  <c:v>1.7000000000000001E-2</c:v>
                </c:pt>
                <c:pt idx="8">
                  <c:v>1.7000000000000001E-2</c:v>
                </c:pt>
                <c:pt idx="9">
                  <c:v>1.7000000000000001E-2</c:v>
                </c:pt>
                <c:pt idx="10">
                  <c:v>1.7000000000000001E-2</c:v>
                </c:pt>
                <c:pt idx="11">
                  <c:v>1.7000000000000001E-2</c:v>
                </c:pt>
                <c:pt idx="12">
                  <c:v>1.7000000000000001E-2</c:v>
                </c:pt>
                <c:pt idx="13">
                  <c:v>1.7000000000000001E-2</c:v>
                </c:pt>
                <c:pt idx="14">
                  <c:v>1.7000000000000001E-2</c:v>
                </c:pt>
                <c:pt idx="15">
                  <c:v>1.7000000000000001E-2</c:v>
                </c:pt>
                <c:pt idx="16">
                  <c:v>1.7000000000000001E-2</c:v>
                </c:pt>
                <c:pt idx="17">
                  <c:v>1.7000000000000001E-2</c:v>
                </c:pt>
                <c:pt idx="18">
                  <c:v>1.7000000000000001E-2</c:v>
                </c:pt>
                <c:pt idx="19">
                  <c:v>1.7000000000000001E-2</c:v>
                </c:pt>
                <c:pt idx="20">
                  <c:v>1.7000000000000001E-2</c:v>
                </c:pt>
                <c:pt idx="21">
                  <c:v>1.7000000000000001E-2</c:v>
                </c:pt>
                <c:pt idx="22">
                  <c:v>1.7000000000000001E-2</c:v>
                </c:pt>
                <c:pt idx="23">
                  <c:v>1.7000000000000001E-2</c:v>
                </c:pt>
                <c:pt idx="24">
                  <c:v>1.7000000000000001E-2</c:v>
                </c:pt>
                <c:pt idx="25">
                  <c:v>1.7000000000000001E-2</c:v>
                </c:pt>
                <c:pt idx="26">
                  <c:v>1.7000000000000001E-2</c:v>
                </c:pt>
                <c:pt idx="27">
                  <c:v>1.7000000000000001E-2</c:v>
                </c:pt>
                <c:pt idx="28">
                  <c:v>1.7000000000000001E-2</c:v>
                </c:pt>
                <c:pt idx="29">
                  <c:v>1.7000000000000001E-2</c:v>
                </c:pt>
                <c:pt idx="30">
                  <c:v>1.7000000000000001E-2</c:v>
                </c:pt>
                <c:pt idx="31">
                  <c:v>1.7000000000000001E-2</c:v>
                </c:pt>
                <c:pt idx="32">
                  <c:v>1.7000000000000001E-2</c:v>
                </c:pt>
                <c:pt idx="33">
                  <c:v>1.7000000000000001E-2</c:v>
                </c:pt>
                <c:pt idx="34">
                  <c:v>1.7000000000000001E-2</c:v>
                </c:pt>
                <c:pt idx="35">
                  <c:v>1.7000000000000001E-2</c:v>
                </c:pt>
                <c:pt idx="36">
                  <c:v>1.7000000000000001E-2</c:v>
                </c:pt>
                <c:pt idx="37">
                  <c:v>1.7000000000000001E-2</c:v>
                </c:pt>
              </c:numCache>
            </c:numRef>
          </c:val>
          <c:smooth val="0"/>
          <c:extLst>
            <c:ext xmlns:c16="http://schemas.microsoft.com/office/drawing/2014/chart" uri="{C3380CC4-5D6E-409C-BE32-E72D297353CC}">
              <c16:uniqueId val="{00000001-1652-446D-9D00-C1372ED1B2AC}"/>
            </c:ext>
          </c:extLst>
        </c:ser>
        <c:ser>
          <c:idx val="2"/>
          <c:order val="2"/>
          <c:tx>
            <c:strRef>
              <c:f>'Fig 1.2'!$B$6</c:f>
              <c:strCache>
                <c:ptCount val="1"/>
                <c:pt idx="0">
                  <c:v>Croissance en moyenne annuelle de 1990 à 2018</c:v>
                </c:pt>
              </c:strCache>
            </c:strRef>
          </c:tx>
          <c:spPr>
            <a:ln>
              <a:solidFill>
                <a:schemeClr val="accent6">
                  <a:lumMod val="75000"/>
                </a:schemeClr>
              </a:solidFill>
            </a:ln>
          </c:spPr>
          <c:marker>
            <c:symbol val="none"/>
          </c:marker>
          <c:val>
            <c:numRef>
              <c:f>'Fig 1.2'!$C$6:$BC$6</c:f>
              <c:numCache>
                <c:formatCode>0.0%</c:formatCode>
                <c:ptCount val="53"/>
                <c:pt idx="10">
                  <c:v>1.2999999999999999E-2</c:v>
                </c:pt>
                <c:pt idx="11">
                  <c:v>1.2999999999999999E-2</c:v>
                </c:pt>
                <c:pt idx="12">
                  <c:v>1.2999999999999999E-2</c:v>
                </c:pt>
                <c:pt idx="13">
                  <c:v>1.2999999999999999E-2</c:v>
                </c:pt>
                <c:pt idx="14">
                  <c:v>1.2999999999999999E-2</c:v>
                </c:pt>
                <c:pt idx="15">
                  <c:v>1.2999999999999999E-2</c:v>
                </c:pt>
                <c:pt idx="16">
                  <c:v>1.2999999999999999E-2</c:v>
                </c:pt>
                <c:pt idx="17">
                  <c:v>1.2999999999999999E-2</c:v>
                </c:pt>
                <c:pt idx="18">
                  <c:v>1.2999999999999999E-2</c:v>
                </c:pt>
                <c:pt idx="19">
                  <c:v>1.2999999999999999E-2</c:v>
                </c:pt>
                <c:pt idx="20">
                  <c:v>1.2999999999999999E-2</c:v>
                </c:pt>
                <c:pt idx="21">
                  <c:v>1.2999999999999999E-2</c:v>
                </c:pt>
                <c:pt idx="22">
                  <c:v>1.2999999999999999E-2</c:v>
                </c:pt>
                <c:pt idx="23">
                  <c:v>1.2999999999999999E-2</c:v>
                </c:pt>
                <c:pt idx="24">
                  <c:v>1.2999999999999999E-2</c:v>
                </c:pt>
                <c:pt idx="25">
                  <c:v>1.2999999999999999E-2</c:v>
                </c:pt>
                <c:pt idx="26">
                  <c:v>1.2999999999999999E-2</c:v>
                </c:pt>
                <c:pt idx="27">
                  <c:v>1.2999999999999999E-2</c:v>
                </c:pt>
                <c:pt idx="28">
                  <c:v>1.2999999999999999E-2</c:v>
                </c:pt>
                <c:pt idx="29">
                  <c:v>1.2999999999999999E-2</c:v>
                </c:pt>
                <c:pt idx="30">
                  <c:v>1.2999999999999999E-2</c:v>
                </c:pt>
                <c:pt idx="31">
                  <c:v>1.2999999999999999E-2</c:v>
                </c:pt>
                <c:pt idx="32">
                  <c:v>1.2999999999999999E-2</c:v>
                </c:pt>
                <c:pt idx="33">
                  <c:v>1.2999999999999999E-2</c:v>
                </c:pt>
                <c:pt idx="34">
                  <c:v>1.2999999999999999E-2</c:v>
                </c:pt>
                <c:pt idx="35">
                  <c:v>1.2999999999999999E-2</c:v>
                </c:pt>
                <c:pt idx="36">
                  <c:v>1.2999999999999999E-2</c:v>
                </c:pt>
                <c:pt idx="37">
                  <c:v>1.2999999999999999E-2</c:v>
                </c:pt>
              </c:numCache>
            </c:numRef>
          </c:val>
          <c:smooth val="0"/>
          <c:extLst>
            <c:ext xmlns:c16="http://schemas.microsoft.com/office/drawing/2014/chart" uri="{C3380CC4-5D6E-409C-BE32-E72D297353CC}">
              <c16:uniqueId val="{00000002-1652-446D-9D00-C1372ED1B2AC}"/>
            </c:ext>
          </c:extLst>
        </c:ser>
        <c:ser>
          <c:idx val="3"/>
          <c:order val="3"/>
          <c:tx>
            <c:strRef>
              <c:f>'Fig 1.2'!$B$7</c:f>
              <c:strCache>
                <c:ptCount val="1"/>
                <c:pt idx="0">
                  <c:v>Croissance en moyenne annuelle de 2010 à 2018</c:v>
                </c:pt>
              </c:strCache>
            </c:strRef>
          </c:tx>
          <c:spPr>
            <a:ln>
              <a:solidFill>
                <a:srgbClr val="800000"/>
              </a:solidFill>
            </a:ln>
          </c:spPr>
          <c:marker>
            <c:symbol val="none"/>
          </c:marker>
          <c:val>
            <c:numRef>
              <c:f>'Fig 1.2'!$C$7:$BC$7</c:f>
              <c:numCache>
                <c:formatCode>0.0%</c:formatCode>
                <c:ptCount val="53"/>
                <c:pt idx="29">
                  <c:v>1.0999999999999999E-2</c:v>
                </c:pt>
                <c:pt idx="30">
                  <c:v>1.0999999999999999E-2</c:v>
                </c:pt>
                <c:pt idx="31">
                  <c:v>1.0999999999999999E-2</c:v>
                </c:pt>
                <c:pt idx="32">
                  <c:v>1.0999999999999999E-2</c:v>
                </c:pt>
                <c:pt idx="33">
                  <c:v>1.0999999999999999E-2</c:v>
                </c:pt>
                <c:pt idx="34">
                  <c:v>1.0999999999999999E-2</c:v>
                </c:pt>
                <c:pt idx="35">
                  <c:v>1.0999999999999999E-2</c:v>
                </c:pt>
                <c:pt idx="36">
                  <c:v>1.0999999999999999E-2</c:v>
                </c:pt>
                <c:pt idx="37">
                  <c:v>1.0999999999999999E-2</c:v>
                </c:pt>
              </c:numCache>
            </c:numRef>
          </c:val>
          <c:smooth val="0"/>
          <c:extLst>
            <c:ext xmlns:c16="http://schemas.microsoft.com/office/drawing/2014/chart" uri="{C3380CC4-5D6E-409C-BE32-E72D297353CC}">
              <c16:uniqueId val="{00000003-1652-446D-9D00-C1372ED1B2AC}"/>
            </c:ext>
          </c:extLst>
        </c:ser>
        <c:ser>
          <c:idx val="4"/>
          <c:order val="4"/>
          <c:tx>
            <c:strRef>
              <c:f>'Fig 1.2'!$B$8</c:f>
              <c:strCache>
                <c:ptCount val="1"/>
                <c:pt idx="0">
                  <c:v>Scénario 1,8%</c:v>
                </c:pt>
              </c:strCache>
            </c:strRef>
          </c:tx>
          <c:spPr>
            <a:ln w="28575">
              <a:solidFill>
                <a:srgbClr val="006600"/>
              </a:solidFill>
              <a:prstDash val="sysDash"/>
            </a:ln>
          </c:spPr>
          <c:marker>
            <c:symbol val="none"/>
          </c:marker>
          <c:cat>
            <c:numRef>
              <c:f>'Fig 1.2'!$C$3:$BC$3</c:f>
              <c:numCache>
                <c:formatCode>General</c:formatCode>
                <c:ptCount val="53"/>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numCache>
            </c:numRef>
          </c:cat>
          <c:val>
            <c:numRef>
              <c:f>'Fig 1.2'!$C$8:$BC$8</c:f>
              <c:numCache>
                <c:formatCode>0.0%</c:formatCode>
                <c:ptCount val="53"/>
                <c:pt idx="37">
                  <c:v>1.4610000000000001E-2</c:v>
                </c:pt>
                <c:pt idx="38">
                  <c:v>5.0000000000000001E-3</c:v>
                </c:pt>
                <c:pt idx="39">
                  <c:v>6.9999999999999993E-3</c:v>
                </c:pt>
                <c:pt idx="40">
                  <c:v>9.0000000000000011E-3</c:v>
                </c:pt>
                <c:pt idx="41">
                  <c:v>1.2E-2</c:v>
                </c:pt>
                <c:pt idx="42">
                  <c:v>1.2E-2</c:v>
                </c:pt>
                <c:pt idx="43">
                  <c:v>1.2800000000000001E-2</c:v>
                </c:pt>
                <c:pt idx="44">
                  <c:v>1.37E-2</c:v>
                </c:pt>
                <c:pt idx="45">
                  <c:v>1.46E-2</c:v>
                </c:pt>
                <c:pt idx="46">
                  <c:v>1.55E-2</c:v>
                </c:pt>
                <c:pt idx="47">
                  <c:v>1.6399999999999998E-2</c:v>
                </c:pt>
                <c:pt idx="48">
                  <c:v>1.72E-2</c:v>
                </c:pt>
                <c:pt idx="49">
                  <c:v>1.8100000000000002E-2</c:v>
                </c:pt>
                <c:pt idx="50">
                  <c:v>1.7100000000000001E-2</c:v>
                </c:pt>
                <c:pt idx="51">
                  <c:v>1.8000000000000002E-2</c:v>
                </c:pt>
                <c:pt idx="52">
                  <c:v>1.8000000000000002E-2</c:v>
                </c:pt>
              </c:numCache>
            </c:numRef>
          </c:val>
          <c:smooth val="0"/>
          <c:extLst>
            <c:ext xmlns:c16="http://schemas.microsoft.com/office/drawing/2014/chart" uri="{C3380CC4-5D6E-409C-BE32-E72D297353CC}">
              <c16:uniqueId val="{00000004-1652-446D-9D00-C1372ED1B2AC}"/>
            </c:ext>
          </c:extLst>
        </c:ser>
        <c:ser>
          <c:idx val="5"/>
          <c:order val="5"/>
          <c:tx>
            <c:strRef>
              <c:f>'Fig 1.2'!$B$9</c:f>
              <c:strCache>
                <c:ptCount val="1"/>
                <c:pt idx="0">
                  <c:v>Scénario 1,5%</c:v>
                </c:pt>
              </c:strCache>
            </c:strRef>
          </c:tx>
          <c:spPr>
            <a:ln w="28575">
              <a:solidFill>
                <a:schemeClr val="accent5">
                  <a:lumMod val="75000"/>
                </a:schemeClr>
              </a:solidFill>
              <a:prstDash val="sysDash"/>
            </a:ln>
          </c:spPr>
          <c:marker>
            <c:symbol val="none"/>
          </c:marker>
          <c:cat>
            <c:numRef>
              <c:f>'Fig 1.2'!$C$3:$BC$3</c:f>
              <c:numCache>
                <c:formatCode>General</c:formatCode>
                <c:ptCount val="53"/>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numCache>
            </c:numRef>
          </c:cat>
          <c:val>
            <c:numRef>
              <c:f>'Fig 1.2'!$C$9:$BC$9</c:f>
              <c:numCache>
                <c:formatCode>0.0%</c:formatCode>
                <c:ptCount val="53"/>
                <c:pt idx="37">
                  <c:v>1.4610000000000001E-2</c:v>
                </c:pt>
                <c:pt idx="38">
                  <c:v>5.0000000000000001E-3</c:v>
                </c:pt>
                <c:pt idx="39">
                  <c:v>6.9999999999999993E-3</c:v>
                </c:pt>
                <c:pt idx="40">
                  <c:v>9.0000000000000011E-3</c:v>
                </c:pt>
                <c:pt idx="41">
                  <c:v>1.2E-2</c:v>
                </c:pt>
                <c:pt idx="42">
                  <c:v>1.2E-2</c:v>
                </c:pt>
                <c:pt idx="43">
                  <c:v>1.2500000000000001E-2</c:v>
                </c:pt>
                <c:pt idx="44">
                  <c:v>1.3000000000000001E-2</c:v>
                </c:pt>
                <c:pt idx="45">
                  <c:v>1.3600000000000001E-2</c:v>
                </c:pt>
                <c:pt idx="46">
                  <c:v>1.41E-2</c:v>
                </c:pt>
                <c:pt idx="47">
                  <c:v>1.47E-2</c:v>
                </c:pt>
                <c:pt idx="48">
                  <c:v>1.52E-2</c:v>
                </c:pt>
                <c:pt idx="49">
                  <c:v>1.5800000000000002E-2</c:v>
                </c:pt>
                <c:pt idx="50">
                  <c:v>1.44E-2</c:v>
                </c:pt>
                <c:pt idx="51">
                  <c:v>1.4999999999999999E-2</c:v>
                </c:pt>
                <c:pt idx="52">
                  <c:v>1.4999999999999999E-2</c:v>
                </c:pt>
              </c:numCache>
            </c:numRef>
          </c:val>
          <c:smooth val="0"/>
          <c:extLst>
            <c:ext xmlns:c16="http://schemas.microsoft.com/office/drawing/2014/chart" uri="{C3380CC4-5D6E-409C-BE32-E72D297353CC}">
              <c16:uniqueId val="{00000005-1652-446D-9D00-C1372ED1B2AC}"/>
            </c:ext>
          </c:extLst>
        </c:ser>
        <c:ser>
          <c:idx val="6"/>
          <c:order val="6"/>
          <c:tx>
            <c:strRef>
              <c:f>'Fig 1.2'!$B$10</c:f>
              <c:strCache>
                <c:ptCount val="1"/>
                <c:pt idx="0">
                  <c:v>Scénario 1,3%</c:v>
                </c:pt>
              </c:strCache>
            </c:strRef>
          </c:tx>
          <c:spPr>
            <a:ln w="28575">
              <a:solidFill>
                <a:schemeClr val="accent6">
                  <a:lumMod val="75000"/>
                </a:schemeClr>
              </a:solidFill>
              <a:prstDash val="sysDash"/>
            </a:ln>
          </c:spPr>
          <c:marker>
            <c:symbol val="none"/>
          </c:marker>
          <c:cat>
            <c:numRef>
              <c:f>'Fig 1.2'!$C$3:$BC$3</c:f>
              <c:numCache>
                <c:formatCode>General</c:formatCode>
                <c:ptCount val="53"/>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numCache>
            </c:numRef>
          </c:cat>
          <c:val>
            <c:numRef>
              <c:f>'Fig 1.2'!$C$10:$BC$10</c:f>
              <c:numCache>
                <c:formatCode>0.0%</c:formatCode>
                <c:ptCount val="53"/>
                <c:pt idx="37">
                  <c:v>1.4610000000000001E-2</c:v>
                </c:pt>
                <c:pt idx="38">
                  <c:v>5.0000000000000001E-3</c:v>
                </c:pt>
                <c:pt idx="39">
                  <c:v>6.9999999999999993E-3</c:v>
                </c:pt>
                <c:pt idx="40">
                  <c:v>9.0000000000000011E-3</c:v>
                </c:pt>
                <c:pt idx="41">
                  <c:v>1.2E-2</c:v>
                </c:pt>
                <c:pt idx="42">
                  <c:v>1.2E-2</c:v>
                </c:pt>
                <c:pt idx="43">
                  <c:v>1.23E-2</c:v>
                </c:pt>
                <c:pt idx="44">
                  <c:v>1.26E-2</c:v>
                </c:pt>
                <c:pt idx="45">
                  <c:v>1.29E-2</c:v>
                </c:pt>
                <c:pt idx="46">
                  <c:v>1.32E-2</c:v>
                </c:pt>
                <c:pt idx="47">
                  <c:v>1.3600000000000001E-2</c:v>
                </c:pt>
                <c:pt idx="48">
                  <c:v>1.3899999999999999E-2</c:v>
                </c:pt>
                <c:pt idx="49">
                  <c:v>1.4199999999999999E-2</c:v>
                </c:pt>
                <c:pt idx="50">
                  <c:v>1.2699999999999999E-2</c:v>
                </c:pt>
                <c:pt idx="51">
                  <c:v>1.3000000000000001E-2</c:v>
                </c:pt>
                <c:pt idx="52">
                  <c:v>1.3000000000000001E-2</c:v>
                </c:pt>
              </c:numCache>
            </c:numRef>
          </c:val>
          <c:smooth val="0"/>
          <c:extLst>
            <c:ext xmlns:c16="http://schemas.microsoft.com/office/drawing/2014/chart" uri="{C3380CC4-5D6E-409C-BE32-E72D297353CC}">
              <c16:uniqueId val="{00000006-1652-446D-9D00-C1372ED1B2AC}"/>
            </c:ext>
          </c:extLst>
        </c:ser>
        <c:ser>
          <c:idx val="7"/>
          <c:order val="7"/>
          <c:tx>
            <c:strRef>
              <c:f>'Fig 1.2'!$B$11</c:f>
              <c:strCache>
                <c:ptCount val="1"/>
                <c:pt idx="0">
                  <c:v>Scénario 1%</c:v>
                </c:pt>
              </c:strCache>
            </c:strRef>
          </c:tx>
          <c:spPr>
            <a:ln w="28575">
              <a:solidFill>
                <a:srgbClr val="800000"/>
              </a:solidFill>
              <a:prstDash val="sysDash"/>
            </a:ln>
          </c:spPr>
          <c:marker>
            <c:symbol val="none"/>
          </c:marker>
          <c:cat>
            <c:numRef>
              <c:f>'Fig 1.2'!$C$3:$BC$3</c:f>
              <c:numCache>
                <c:formatCode>General</c:formatCode>
                <c:ptCount val="53"/>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numCache>
            </c:numRef>
          </c:cat>
          <c:val>
            <c:numRef>
              <c:f>'Fig 1.2'!$C$11:$BC$11</c:f>
              <c:numCache>
                <c:formatCode>0.0%</c:formatCode>
                <c:ptCount val="53"/>
                <c:pt idx="37">
                  <c:v>1.4610000000000001E-2</c:v>
                </c:pt>
                <c:pt idx="38">
                  <c:v>5.0000000000000001E-3</c:v>
                </c:pt>
                <c:pt idx="39">
                  <c:v>6.9999999999999993E-3</c:v>
                </c:pt>
                <c:pt idx="40">
                  <c:v>9.0000000000000011E-3</c:v>
                </c:pt>
                <c:pt idx="41">
                  <c:v>1.2E-2</c:v>
                </c:pt>
                <c:pt idx="42">
                  <c:v>1.2E-2</c:v>
                </c:pt>
                <c:pt idx="43">
                  <c:v>1.1899999999999999E-2</c:v>
                </c:pt>
                <c:pt idx="44">
                  <c:v>1.1899999999999999E-2</c:v>
                </c:pt>
                <c:pt idx="45">
                  <c:v>1.1899999999999999E-2</c:v>
                </c:pt>
                <c:pt idx="46">
                  <c:v>1.1899999999999999E-2</c:v>
                </c:pt>
                <c:pt idx="47">
                  <c:v>1.1899999999999999E-2</c:v>
                </c:pt>
                <c:pt idx="48">
                  <c:v>1.1899999999999999E-2</c:v>
                </c:pt>
                <c:pt idx="49">
                  <c:v>1.1899999999999999E-2</c:v>
                </c:pt>
                <c:pt idx="50">
                  <c:v>0.01</c:v>
                </c:pt>
                <c:pt idx="51">
                  <c:v>0.01</c:v>
                </c:pt>
                <c:pt idx="52">
                  <c:v>0.01</c:v>
                </c:pt>
              </c:numCache>
            </c:numRef>
          </c:val>
          <c:smooth val="0"/>
          <c:extLst>
            <c:ext xmlns:c16="http://schemas.microsoft.com/office/drawing/2014/chart" uri="{C3380CC4-5D6E-409C-BE32-E72D297353CC}">
              <c16:uniqueId val="{00000007-1652-446D-9D00-C1372ED1B2AC}"/>
            </c:ext>
          </c:extLst>
        </c:ser>
        <c:dLbls>
          <c:showLegendKey val="0"/>
          <c:showVal val="0"/>
          <c:showCatName val="0"/>
          <c:showSerName val="0"/>
          <c:showPercent val="0"/>
          <c:showBubbleSize val="0"/>
        </c:dLbls>
        <c:smooth val="0"/>
        <c:axId val="120128640"/>
        <c:axId val="120130560"/>
      </c:lineChart>
      <c:catAx>
        <c:axId val="120128640"/>
        <c:scaling>
          <c:orientation val="minMax"/>
        </c:scaling>
        <c:delete val="0"/>
        <c:axPos val="b"/>
        <c:title>
          <c:tx>
            <c:rich>
              <a:bodyPr/>
              <a:lstStyle/>
              <a:p>
                <a:pPr>
                  <a:defRPr/>
                </a:pPr>
                <a:r>
                  <a:rPr lang="fr-FR"/>
                  <a:t>année</a:t>
                </a:r>
              </a:p>
            </c:rich>
          </c:tx>
          <c:layout>
            <c:manualLayout>
              <c:xMode val="edge"/>
              <c:yMode val="edge"/>
              <c:x val="0.93701503275154741"/>
              <c:y val="0.7153305554319834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20130560"/>
        <c:crosses val="autoZero"/>
        <c:auto val="1"/>
        <c:lblAlgn val="ctr"/>
        <c:lblOffset val="100"/>
        <c:tickLblSkip val="2"/>
        <c:noMultiLvlLbl val="0"/>
      </c:catAx>
      <c:valAx>
        <c:axId val="120130560"/>
        <c:scaling>
          <c:orientation val="minMax"/>
          <c:max val="6.5000000000000016E-2"/>
          <c:min val="-1.0000000000000002E-2"/>
        </c:scaling>
        <c:delete val="0"/>
        <c:axPos val="l"/>
        <c:majorGridlines>
          <c:spPr>
            <a:ln w="3175">
              <a:solidFill>
                <a:srgbClr val="808080"/>
              </a:solidFill>
              <a:prstDash val="solid"/>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20128640"/>
        <c:crosses val="autoZero"/>
        <c:crossBetween val="between"/>
        <c:majorUnit val="1.0000000000000002E-2"/>
      </c:valAx>
      <c:spPr>
        <a:solidFill>
          <a:srgbClr val="FFFFFF"/>
        </a:solidFill>
        <a:ln w="25400">
          <a:noFill/>
        </a:ln>
      </c:spPr>
    </c:plotArea>
    <c:legend>
      <c:legendPos val="b"/>
      <c:layout>
        <c:manualLayout>
          <c:xMode val="edge"/>
          <c:yMode val="edge"/>
          <c:x val="9.7360124962434236E-2"/>
          <c:y val="0.88655980149373981"/>
          <c:w val="0.88924724505476449"/>
          <c:h val="0.11344019850626016"/>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42731681740727"/>
          <c:y val="3.2064285714285698E-2"/>
          <c:w val="0.75339756193472274"/>
          <c:h val="0.72924718706047831"/>
        </c:manualLayout>
      </c:layout>
      <c:lineChart>
        <c:grouping val="standard"/>
        <c:varyColors val="0"/>
        <c:ser>
          <c:idx val="5"/>
          <c:order val="0"/>
          <c:tx>
            <c:strRef>
              <c:f>'Fig 2.15'!$C$4</c:f>
              <c:strCache>
                <c:ptCount val="1"/>
                <c:pt idx="0">
                  <c:v>Obs</c:v>
                </c:pt>
              </c:strCache>
            </c:strRef>
          </c:tx>
          <c:spPr>
            <a:ln w="28575">
              <a:solidFill>
                <a:schemeClr val="bg1">
                  <a:lumMod val="50000"/>
                </a:schemeClr>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2.15'!$D$4:$X$4</c:f>
              <c:numCache>
                <c:formatCode>_-* #\ ##0.0\ _€_-;\-* #\ ##0.0\ _€_-;_-* "-"??\ _€_-;_-@_-</c:formatCode>
                <c:ptCount val="21"/>
                <c:pt idx="0">
                  <c:v>-16.121866713673228</c:v>
                </c:pt>
                <c:pt idx="1">
                  <c:v>-14.894065216986121</c:v>
                </c:pt>
                <c:pt idx="2">
                  <c:v>-14.471658760785942</c:v>
                </c:pt>
                <c:pt idx="3">
                  <c:v>-8.3046662320731457</c:v>
                </c:pt>
                <c:pt idx="4">
                  <c:v>-6.5509646507137518</c:v>
                </c:pt>
                <c:pt idx="5">
                  <c:v>-5.3747988897604273</c:v>
                </c:pt>
                <c:pt idx="6">
                  <c:v>-4.4159117305796372</c:v>
                </c:pt>
                <c:pt idx="7">
                  <c:v>-2.2152706467582561</c:v>
                </c:pt>
                <c:pt idx="8">
                  <c:v>-3.5054167257922586</c:v>
                </c:pt>
              </c:numCache>
            </c:numRef>
          </c:val>
          <c:smooth val="0"/>
          <c:extLst>
            <c:ext xmlns:c16="http://schemas.microsoft.com/office/drawing/2014/chart" uri="{C3380CC4-5D6E-409C-BE32-E72D297353CC}">
              <c16:uniqueId val="{00000000-3275-41FD-8741-0AF8493DD5E4}"/>
            </c:ext>
          </c:extLst>
        </c:ser>
        <c:ser>
          <c:idx val="1"/>
          <c:order val="1"/>
          <c:tx>
            <c:strRef>
              <c:f>'Fig 2.15'!$C$9</c:f>
              <c:strCache>
                <c:ptCount val="1"/>
                <c:pt idx="0">
                  <c:v>1,8%</c:v>
                </c:pt>
              </c:strCache>
            </c:strRef>
          </c:tx>
          <c:spPr>
            <a:ln w="28575">
              <a:solidFill>
                <a:srgbClr val="006600"/>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2.15'!$D$9:$X$9</c:f>
              <c:numCache>
                <c:formatCode>0.0%</c:formatCode>
                <c:ptCount val="21"/>
                <c:pt idx="8" formatCode="_-* #\ ##0.0\ _€_-;\-* #\ ##0.0\ _€_-;_-* &quot;-&quot;??\ _€_-;_-@_-">
                  <c:v>-3.5054167257922586</c:v>
                </c:pt>
                <c:pt idx="9" formatCode="_-* #\ ##0.0\ _€_-;\-* #\ ##0.0\ _€_-;_-* &quot;-&quot;??\ _€_-;_-@_-">
                  <c:v>-4.7615771431232474</c:v>
                </c:pt>
                <c:pt idx="10" formatCode="_-* #\ ##0.0\ _€_-;\-* #\ ##0.0\ _€_-;_-* &quot;-&quot;??\ _€_-;_-@_-">
                  <c:v>-6.1243716733865767</c:v>
                </c:pt>
                <c:pt idx="11" formatCode="_-* #\ ##0.0\ _€_-;\-* #\ ##0.0\ _€_-;_-* &quot;-&quot;??\ _€_-;_-@_-">
                  <c:v>-8.6563857696644959</c:v>
                </c:pt>
                <c:pt idx="12" formatCode="_-* #\ ##0.0\ _€_-;\-* #\ ##0.0\ _€_-;_-* &quot;-&quot;??\ _€_-;_-@_-">
                  <c:v>-10.991924755289745</c:v>
                </c:pt>
                <c:pt idx="13" formatCode="_-* #\ ##0.0\ _€_-;\-* #\ ##0.0\ _€_-;_-* &quot;-&quot;??\ _€_-;_-@_-">
                  <c:v>-12.064578408150055</c:v>
                </c:pt>
                <c:pt idx="14" formatCode="_-* #\ ##0.0\ _€_-;\-* #\ ##0.0\ _€_-;_-* &quot;-&quot;??\ _€_-;_-@_-">
                  <c:v>-14.279086780561329</c:v>
                </c:pt>
                <c:pt idx="15" formatCode="_-* #\ ##0.0\ _€_-;\-* #\ ##0.0\ _€_-;_-* &quot;-&quot;??\ _€_-;_-@_-">
                  <c:v>-16.45420479756018</c:v>
                </c:pt>
                <c:pt idx="16" formatCode="_-* #\ ##0.0\ _€_-;\-* #\ ##0.0\ _€_-;_-* &quot;-&quot;??\ _€_-;_-@_-">
                  <c:v>-18.336820118931826</c:v>
                </c:pt>
                <c:pt idx="17" formatCode="_-* #\ ##0.0\ _€_-;\-* #\ ##0.0\ _€_-;_-* &quot;-&quot;??\ _€_-;_-@_-">
                  <c:v>-19.554627219954568</c:v>
                </c:pt>
                <c:pt idx="18" formatCode="_-* #\ ##0.0\ _€_-;\-* #\ ##0.0\ _€_-;_-* &quot;-&quot;??\ _€_-;_-@_-">
                  <c:v>-20.739325217939097</c:v>
                </c:pt>
                <c:pt idx="19" formatCode="_-* #\ ##0.0\ _€_-;\-* #\ ##0.0\ _€_-;_-* &quot;-&quot;??\ _€_-;_-@_-">
                  <c:v>-21.740979297735407</c:v>
                </c:pt>
                <c:pt idx="20" formatCode="_-* #\ ##0.0\ _€_-;\-* #\ ##0.0\ _€_-;_-* &quot;-&quot;??\ _€_-;_-@_-">
                  <c:v>-22.090242642941746</c:v>
                </c:pt>
              </c:numCache>
            </c:numRef>
          </c:val>
          <c:smooth val="0"/>
          <c:extLst>
            <c:ext xmlns:c16="http://schemas.microsoft.com/office/drawing/2014/chart" uri="{C3380CC4-5D6E-409C-BE32-E72D297353CC}">
              <c16:uniqueId val="{00000001-3275-41FD-8741-0AF8493DD5E4}"/>
            </c:ext>
          </c:extLst>
        </c:ser>
        <c:ser>
          <c:idx val="2"/>
          <c:order val="2"/>
          <c:tx>
            <c:strRef>
              <c:f>'Fig 2.15'!$C$10</c:f>
              <c:strCache>
                <c:ptCount val="1"/>
                <c:pt idx="0">
                  <c:v>1,5%</c:v>
                </c:pt>
              </c:strCache>
            </c:strRef>
          </c:tx>
          <c:spPr>
            <a:ln w="28575">
              <a:solidFill>
                <a:schemeClr val="accent5">
                  <a:lumMod val="75000"/>
                </a:schemeClr>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2.15'!$D$10:$X$10</c:f>
              <c:numCache>
                <c:formatCode>0.0%</c:formatCode>
                <c:ptCount val="21"/>
                <c:pt idx="8" formatCode="_-* #\ ##0.0\ _€_-;\-* #\ ##0.0\ _€_-;_-* &quot;-&quot;??\ _€_-;_-@_-">
                  <c:v>-3.5054167257922586</c:v>
                </c:pt>
                <c:pt idx="9" formatCode="_-* #\ ##0.0\ _€_-;\-* #\ ##0.0\ _€_-;_-* &quot;-&quot;??\ _€_-;_-@_-">
                  <c:v>-4.7616725754137974</c:v>
                </c:pt>
                <c:pt idx="10" formatCode="_-* #\ ##0.0\ _€_-;\-* #\ ##0.0\ _€_-;_-* &quot;-&quot;??\ _€_-;_-@_-">
                  <c:v>-6.1244690210851331</c:v>
                </c:pt>
                <c:pt idx="11" formatCode="_-* #\ ##0.0\ _€_-;\-* #\ ##0.0\ _€_-;_-* &quot;-&quot;??\ _€_-;_-@_-">
                  <c:v>-8.6564749897382853</c:v>
                </c:pt>
                <c:pt idx="12" formatCode="_-* #\ ##0.0\ _€_-;\-* #\ ##0.0\ _€_-;_-* &quot;-&quot;??\ _€_-;_-@_-">
                  <c:v>-10.991986209503466</c:v>
                </c:pt>
                <c:pt idx="13" formatCode="_-* #\ ##0.0\ _€_-;\-* #\ ##0.0\ _€_-;_-* &quot;-&quot;??\ _€_-;_-@_-">
                  <c:v>-12.074688426046464</c:v>
                </c:pt>
                <c:pt idx="14" formatCode="_-* #\ ##0.0\ _€_-;\-* #\ ##0.0\ _€_-;_-* &quot;-&quot;??\ _€_-;_-@_-">
                  <c:v>-14.437911550301521</c:v>
                </c:pt>
                <c:pt idx="15" formatCode="_-* #\ ##0.0\ _€_-;\-* #\ ##0.0\ _€_-;_-* &quot;-&quot;??\ _€_-;_-@_-">
                  <c:v>-16.616067805549335</c:v>
                </c:pt>
                <c:pt idx="16" formatCode="_-* #\ ##0.0\ _€_-;\-* #\ ##0.0\ _€_-;_-* &quot;-&quot;??\ _€_-;_-@_-">
                  <c:v>-18.704045238323999</c:v>
                </c:pt>
                <c:pt idx="17" formatCode="_-* #\ ##0.0\ _€_-;\-* #\ ##0.0\ _€_-;_-* &quot;-&quot;??\ _€_-;_-@_-">
                  <c:v>-20.196703758358979</c:v>
                </c:pt>
                <c:pt idx="18" formatCode="_-* #\ ##0.0\ _€_-;\-* #\ ##0.0\ _€_-;_-* &quot;-&quot;??\ _€_-;_-@_-">
                  <c:v>-21.690072602656812</c:v>
                </c:pt>
                <c:pt idx="19" formatCode="_-* #\ ##0.0\ _€_-;\-* #\ ##0.0\ _€_-;_-* &quot;-&quot;??\ _€_-;_-@_-">
                  <c:v>-23.024561697290778</c:v>
                </c:pt>
                <c:pt idx="20" formatCode="_-* #\ ##0.0\ _€_-;\-* #\ ##0.0\ _€_-;_-* &quot;-&quot;??\ _€_-;_-@_-">
                  <c:v>-23.837464807844867</c:v>
                </c:pt>
              </c:numCache>
            </c:numRef>
          </c:val>
          <c:smooth val="0"/>
          <c:extLst>
            <c:ext xmlns:c16="http://schemas.microsoft.com/office/drawing/2014/chart" uri="{C3380CC4-5D6E-409C-BE32-E72D297353CC}">
              <c16:uniqueId val="{00000002-3275-41FD-8741-0AF8493DD5E4}"/>
            </c:ext>
          </c:extLst>
        </c:ser>
        <c:ser>
          <c:idx val="3"/>
          <c:order val="3"/>
          <c:tx>
            <c:strRef>
              <c:f>'Fig 2.15'!$C$11</c:f>
              <c:strCache>
                <c:ptCount val="1"/>
                <c:pt idx="0">
                  <c:v>1,3%</c:v>
                </c:pt>
              </c:strCache>
            </c:strRef>
          </c:tx>
          <c:spPr>
            <a:ln w="28575">
              <a:solidFill>
                <a:schemeClr val="accent6">
                  <a:lumMod val="75000"/>
                </a:schemeClr>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2.15'!$D$11:$X$11</c:f>
              <c:numCache>
                <c:formatCode>0.0%</c:formatCode>
                <c:ptCount val="21"/>
                <c:pt idx="8" formatCode="_-* #\ ##0.0\ _€_-;\-* #\ ##0.0\ _€_-;_-* &quot;-&quot;??\ _€_-;_-@_-">
                  <c:v>-3.5054167257922586</c:v>
                </c:pt>
                <c:pt idx="9" formatCode="_-* #\ ##0.0\ _€_-;\-* #\ ##0.0\ _€_-;_-* &quot;-&quot;??\ _€_-;_-@_-">
                  <c:v>-4.7616724008657343</c:v>
                </c:pt>
                <c:pt idx="10" formatCode="_-* #\ ##0.0\ _€_-;\-* #\ ##0.0\ _€_-;_-* &quot;-&quot;??\ _€_-;_-@_-">
                  <c:v>-6.1244687138996028</c:v>
                </c:pt>
                <c:pt idx="11" formatCode="_-* #\ ##0.0\ _€_-;\-* #\ ##0.0\ _€_-;_-* &quot;-&quot;??\ _€_-;_-@_-">
                  <c:v>-8.6564694468596031</c:v>
                </c:pt>
                <c:pt idx="12" formatCode="_-* #\ ##0.0\ _€_-;\-* #\ ##0.0\ _€_-;_-* &quot;-&quot;??\ _€_-;_-@_-">
                  <c:v>-10.991957739747306</c:v>
                </c:pt>
                <c:pt idx="13" formatCode="_-* #\ ##0.0\ _€_-;\-* #\ ##0.0\ _€_-;_-* &quot;-&quot;??\ _€_-;_-@_-">
                  <c:v>-12.080443780791427</c:v>
                </c:pt>
                <c:pt idx="14" formatCode="_-* #\ ##0.0\ _€_-;\-* #\ ##0.0\ _€_-;_-* &quot;-&quot;??\ _€_-;_-@_-">
                  <c:v>-14.705048352405584</c:v>
                </c:pt>
                <c:pt idx="15" formatCode="_-* #\ ##0.0\ _€_-;\-* #\ ##0.0\ _€_-;_-* &quot;-&quot;??\ _€_-;_-@_-">
                  <c:v>-16.823700606207353</c:v>
                </c:pt>
                <c:pt idx="16" formatCode="_-* #\ ##0.0\ _€_-;\-* #\ ##0.0\ _€_-;_-* &quot;-&quot;??\ _€_-;_-@_-">
                  <c:v>-19.021789810922257</c:v>
                </c:pt>
                <c:pt idx="17" formatCode="_-* #\ ##0.0\ _€_-;\-* #\ ##0.0\ _€_-;_-* &quot;-&quot;??\ _€_-;_-@_-">
                  <c:v>-20.654380089539075</c:v>
                </c:pt>
                <c:pt idx="18" formatCode="_-* #\ ##0.0\ _€_-;\-* #\ ##0.0\ _€_-;_-* &quot;-&quot;??\ _€_-;_-@_-">
                  <c:v>-22.340176720798695</c:v>
                </c:pt>
                <c:pt idx="19" formatCode="_-* #\ ##0.0\ _€_-;\-* #\ ##0.0\ _€_-;_-* &quot;-&quot;??\ _€_-;_-@_-">
                  <c:v>-23.958501799806697</c:v>
                </c:pt>
                <c:pt idx="20" formatCode="_-* #\ ##0.0\ _€_-;\-* #\ ##0.0\ _€_-;_-* &quot;-&quot;??\ _€_-;_-@_-">
                  <c:v>-25.057727388652324</c:v>
                </c:pt>
              </c:numCache>
            </c:numRef>
          </c:val>
          <c:smooth val="0"/>
          <c:extLst>
            <c:ext xmlns:c16="http://schemas.microsoft.com/office/drawing/2014/chart" uri="{C3380CC4-5D6E-409C-BE32-E72D297353CC}">
              <c16:uniqueId val="{00000003-3275-41FD-8741-0AF8493DD5E4}"/>
            </c:ext>
          </c:extLst>
        </c:ser>
        <c:ser>
          <c:idx val="4"/>
          <c:order val="4"/>
          <c:tx>
            <c:strRef>
              <c:f>'Fig 2.15'!$C$12</c:f>
              <c:strCache>
                <c:ptCount val="1"/>
                <c:pt idx="0">
                  <c:v>1%</c:v>
                </c:pt>
              </c:strCache>
            </c:strRef>
          </c:tx>
          <c:spPr>
            <a:ln w="28575">
              <a:solidFill>
                <a:srgbClr val="800000"/>
              </a:solidFill>
            </a:ln>
          </c:spPr>
          <c:marker>
            <c:symbol val="none"/>
          </c:marker>
          <c:cat>
            <c:numRef>
              <c:f>'Fig 2.15'!$D$3:$X$3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2.15'!$D$12:$X$12</c:f>
              <c:numCache>
                <c:formatCode>0.0%</c:formatCode>
                <c:ptCount val="21"/>
                <c:pt idx="8" formatCode="_-* #\ ##0.0\ _€_-;\-* #\ ##0.0\ _€_-;_-* &quot;-&quot;??\ _€_-;_-@_-">
                  <c:v>-3.5054167257922586</c:v>
                </c:pt>
                <c:pt idx="9" formatCode="_-* #\ ##0.0\ _€_-;\-* #\ ##0.0\ _€_-;_-* &quot;-&quot;??\ _€_-;_-@_-">
                  <c:v>-4.7616733046058926</c:v>
                </c:pt>
                <c:pt idx="10" formatCode="_-* #\ ##0.0\ _€_-;\-* #\ ##0.0\ _€_-;_-* &quot;-&quot;??\ _€_-;_-@_-">
                  <c:v>-6.1244709726715314</c:v>
                </c:pt>
                <c:pt idx="11" formatCode="_-* #\ ##0.0\ _€_-;\-* #\ ##0.0\ _€_-;_-* &quot;-&quot;??\ _€_-;_-@_-">
                  <c:v>-8.6564648212041675</c:v>
                </c:pt>
                <c:pt idx="12" formatCode="_-* #\ ##0.0\ _€_-;\-* #\ ##0.0\ _€_-;_-* &quot;-&quot;??\ _€_-;_-@_-">
                  <c:v>-10.991923815720043</c:v>
                </c:pt>
                <c:pt idx="13" formatCode="_-* #\ ##0.0\ _€_-;\-* #\ ##0.0\ _€_-;_-* &quot;-&quot;??\ _€_-;_-@_-">
                  <c:v>-12.090607459325838</c:v>
                </c:pt>
                <c:pt idx="14" formatCode="_-* #\ ##0.0\ _€_-;\-* #\ ##0.0\ _€_-;_-* &quot;-&quot;??\ _€_-;_-@_-">
                  <c:v>-14.877966682253714</c:v>
                </c:pt>
                <c:pt idx="15" formatCode="_-* #\ ##0.0\ _€_-;\-* #\ ##0.0\ _€_-;_-* &quot;-&quot;??\ _€_-;_-@_-">
                  <c:v>-17.161306791773768</c:v>
                </c:pt>
                <c:pt idx="16" formatCode="_-* #\ ##0.0\ _€_-;\-* #\ ##0.0\ _€_-;_-* &quot;-&quot;??\ _€_-;_-@_-">
                  <c:v>-19.569911736745837</c:v>
                </c:pt>
                <c:pt idx="17" formatCode="_-* #\ ##0.0\ _€_-;\-* #\ ##0.0\ _€_-;_-* &quot;-&quot;??\ _€_-;_-@_-">
                  <c:v>-21.460377192977944</c:v>
                </c:pt>
                <c:pt idx="18" formatCode="_-* #\ ##0.0\ _€_-;\-* #\ ##0.0\ _€_-;_-* &quot;-&quot;??\ _€_-;_-@_-">
                  <c:v>-23.455981077672675</c:v>
                </c:pt>
                <c:pt idx="19" formatCode="_-* #\ ##0.0\ _€_-;\-* #\ ##0.0\ _€_-;_-* &quot;-&quot;??\ _€_-;_-@_-">
                  <c:v>-25.430155892026107</c:v>
                </c:pt>
                <c:pt idx="20" formatCode="_-* #\ ##0.0\ _€_-;\-* #\ ##0.0\ _€_-;_-* &quot;-&quot;??\ _€_-;_-@_-">
                  <c:v>-26.938865015703072</c:v>
                </c:pt>
              </c:numCache>
            </c:numRef>
          </c:val>
          <c:smooth val="0"/>
          <c:extLst>
            <c:ext xmlns:c16="http://schemas.microsoft.com/office/drawing/2014/chart" uri="{C3380CC4-5D6E-409C-BE32-E72D297353CC}">
              <c16:uniqueId val="{00000004-3275-41FD-8741-0AF8493DD5E4}"/>
            </c:ext>
          </c:extLst>
        </c:ser>
        <c:dLbls>
          <c:showLegendKey val="0"/>
          <c:showVal val="0"/>
          <c:showCatName val="0"/>
          <c:showSerName val="0"/>
          <c:showPercent val="0"/>
          <c:showBubbleSize val="0"/>
        </c:dLbls>
        <c:smooth val="0"/>
        <c:axId val="129883136"/>
        <c:axId val="129889024"/>
      </c:lineChart>
      <c:catAx>
        <c:axId val="129883136"/>
        <c:scaling>
          <c:orientation val="minMax"/>
        </c:scaling>
        <c:delete val="0"/>
        <c:axPos val="b"/>
        <c:numFmt formatCode="General" sourceLinked="1"/>
        <c:majorTickMark val="out"/>
        <c:minorTickMark val="none"/>
        <c:tickLblPos val="low"/>
        <c:spPr>
          <a:ln w="25400">
            <a:solidFill>
              <a:schemeClr val="tx1"/>
            </a:solidFill>
            <a:prstDash val="sysDot"/>
          </a:ln>
        </c:spPr>
        <c:txPr>
          <a:bodyPr rot="-5400000" vert="horz"/>
          <a:lstStyle/>
          <a:p>
            <a:pPr>
              <a:defRPr/>
            </a:pPr>
            <a:endParaRPr lang="fr-FR"/>
          </a:p>
        </c:txPr>
        <c:crossAx val="129889024"/>
        <c:crosses val="autoZero"/>
        <c:auto val="1"/>
        <c:lblAlgn val="ctr"/>
        <c:lblOffset val="100"/>
        <c:tickLblSkip val="5"/>
        <c:tickMarkSkip val="5"/>
        <c:noMultiLvlLbl val="0"/>
      </c:catAx>
      <c:valAx>
        <c:axId val="129889024"/>
        <c:scaling>
          <c:orientation val="minMax"/>
        </c:scaling>
        <c:delete val="0"/>
        <c:axPos val="l"/>
        <c:majorGridlines/>
        <c:title>
          <c:tx>
            <c:rich>
              <a:bodyPr rot="-5400000" vert="horz"/>
              <a:lstStyle/>
              <a:p>
                <a:pPr>
                  <a:defRPr/>
                </a:pPr>
                <a:r>
                  <a:rPr lang="en-US"/>
                  <a:t>en milliards d'euros</a:t>
                </a:r>
                <a:r>
                  <a:rPr lang="en-US" baseline="0"/>
                  <a:t> 2018</a:t>
                </a:r>
                <a:endParaRPr lang="en-US"/>
              </a:p>
            </c:rich>
          </c:tx>
          <c:layout>
            <c:manualLayout>
              <c:xMode val="edge"/>
              <c:yMode val="edge"/>
              <c:x val="1.86683100942403E-2"/>
              <c:y val="0.11677310464373689"/>
            </c:manualLayout>
          </c:layout>
          <c:overlay val="0"/>
        </c:title>
        <c:numFmt formatCode="#,##0.0" sourceLinked="0"/>
        <c:majorTickMark val="out"/>
        <c:minorTickMark val="none"/>
        <c:tickLblPos val="nextTo"/>
        <c:crossAx val="129883136"/>
        <c:crosses val="autoZero"/>
        <c:crossBetween val="between"/>
      </c:valAx>
    </c:plotArea>
    <c:legend>
      <c:legendPos val="b"/>
      <c:overlay val="0"/>
    </c:legend>
    <c:plotVisOnly val="1"/>
    <c:dispBlanksAs val="gap"/>
    <c:showDLblsOverMax val="0"/>
  </c:chart>
  <c:spPr>
    <a:solidFill>
      <a:schemeClr val="bg1"/>
    </a:solidFill>
    <a:ln>
      <a:solidFill>
        <a:schemeClr val="bg1">
          <a:lumMod val="65000"/>
        </a:schemeClr>
      </a:solidFill>
    </a:ln>
  </c:spPr>
  <c:txPr>
    <a:bodyPr/>
    <a:lstStyle/>
    <a:p>
      <a:pPr>
        <a:defRPr>
          <a:solidFill>
            <a:sysClr val="windowText" lastClr="000000"/>
          </a:solidFill>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28794352924328E-2"/>
          <c:y val="4.6770924467774859E-2"/>
          <c:w val="0.90591417113816408"/>
          <c:h val="0.68374052201808111"/>
        </c:manualLayout>
      </c:layout>
      <c:lineChart>
        <c:grouping val="standard"/>
        <c:varyColors val="0"/>
        <c:ser>
          <c:idx val="0"/>
          <c:order val="0"/>
          <c:tx>
            <c:strRef>
              <c:f>'Fig 2.16'!$B$5</c:f>
              <c:strCache>
                <c:ptCount val="1"/>
                <c:pt idx="0">
                  <c:v>1,8%</c:v>
                </c:pt>
              </c:strCache>
            </c:strRef>
          </c:tx>
          <c:spPr>
            <a:ln>
              <a:solidFill>
                <a:srgbClr val="006600"/>
              </a:solidFill>
            </a:ln>
          </c:spPr>
          <c:marker>
            <c:symbol val="none"/>
          </c:marker>
          <c:cat>
            <c:numRef>
              <c:f>'Fig 2.16'!$C$4:$AQ$4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2.16'!$C$5:$AQ$5</c:f>
              <c:numCache>
                <c:formatCode>0.0%</c:formatCode>
                <c:ptCount val="41"/>
                <c:pt idx="0">
                  <c:v>-1.4897080680329115E-3</c:v>
                </c:pt>
                <c:pt idx="1">
                  <c:v>-1.4711066319917027E-3</c:v>
                </c:pt>
                <c:pt idx="2">
                  <c:v>-1.5029227817803419E-3</c:v>
                </c:pt>
                <c:pt idx="3">
                  <c:v>-1.8767681818024965E-3</c:v>
                </c:pt>
                <c:pt idx="4">
                  <c:v>-2.1335579962056535E-3</c:v>
                </c:pt>
                <c:pt idx="5">
                  <c:v>-2.1152067036622588E-3</c:v>
                </c:pt>
                <c:pt idx="6">
                  <c:v>-2.6075361136241306E-3</c:v>
                </c:pt>
                <c:pt idx="7">
                  <c:v>-3.0475478808234886E-3</c:v>
                </c:pt>
                <c:pt idx="8">
                  <c:v>-3.3167349409576031E-3</c:v>
                </c:pt>
                <c:pt idx="9">
                  <c:v>-3.3095495514763387E-3</c:v>
                </c:pt>
                <c:pt idx="10">
                  <c:v>-3.2754856999790511E-3</c:v>
                </c:pt>
                <c:pt idx="11">
                  <c:v>-3.1558658321858384E-3</c:v>
                </c:pt>
                <c:pt idx="12">
                  <c:v>-2.7749894798522628E-3</c:v>
                </c:pt>
                <c:pt idx="14">
                  <c:v>-1.4897080680329115E-3</c:v>
                </c:pt>
                <c:pt idx="15">
                  <c:v>-1.9936340947533152E-3</c:v>
                </c:pt>
                <c:pt idx="16">
                  <c:v>-2.5313180806738208E-3</c:v>
                </c:pt>
                <c:pt idx="17">
                  <c:v>-3.5319320456321281E-3</c:v>
                </c:pt>
                <c:pt idx="18">
                  <c:v>-4.4273024756994192E-3</c:v>
                </c:pt>
                <c:pt idx="19">
                  <c:v>-4.7993271244116701E-3</c:v>
                </c:pt>
                <c:pt idx="20">
                  <c:v>-5.6001828842509715E-3</c:v>
                </c:pt>
                <c:pt idx="21">
                  <c:v>-6.354128351023316E-3</c:v>
                </c:pt>
                <c:pt idx="22">
                  <c:v>-6.9614027080730769E-3</c:v>
                </c:pt>
                <c:pt idx="23">
                  <c:v>-7.2910349774026615E-3</c:v>
                </c:pt>
                <c:pt idx="24">
                  <c:v>-7.5900620464423568E-3</c:v>
                </c:pt>
                <c:pt idx="25">
                  <c:v>-7.8036894807471989E-3</c:v>
                </c:pt>
                <c:pt idx="26">
                  <c:v>-7.7659684453281865E-3</c:v>
                </c:pt>
                <c:pt idx="28">
                  <c:v>-1.4897080680329115E-3</c:v>
                </c:pt>
                <c:pt idx="29">
                  <c:v>-1.9301997081550644E-3</c:v>
                </c:pt>
                <c:pt idx="30">
                  <c:v>-2.199697951621016E-3</c:v>
                </c:pt>
                <c:pt idx="31">
                  <c:v>-2.6735872375062953E-3</c:v>
                </c:pt>
                <c:pt idx="32">
                  <c:v>-3.0454002918994002E-3</c:v>
                </c:pt>
                <c:pt idx="33">
                  <c:v>-3.1454920728497169E-3</c:v>
                </c:pt>
                <c:pt idx="34">
                  <c:v>-3.3770499314795754E-3</c:v>
                </c:pt>
                <c:pt idx="35">
                  <c:v>-4.0090579688770358E-3</c:v>
                </c:pt>
                <c:pt idx="36">
                  <c:v>-4.4873575165053012E-3</c:v>
                </c:pt>
                <c:pt idx="37">
                  <c:v>-4.7574814736591085E-3</c:v>
                </c:pt>
                <c:pt idx="38">
                  <c:v>-4.9910461127802069E-3</c:v>
                </c:pt>
                <c:pt idx="39">
                  <c:v>-5.1536289355216024E-3</c:v>
                </c:pt>
                <c:pt idx="40">
                  <c:v>-5.1082557198854697E-3</c:v>
                </c:pt>
              </c:numCache>
            </c:numRef>
          </c:val>
          <c:smooth val="0"/>
          <c:extLst>
            <c:ext xmlns:c16="http://schemas.microsoft.com/office/drawing/2014/chart" uri="{C3380CC4-5D6E-409C-BE32-E72D297353CC}">
              <c16:uniqueId val="{00000000-7438-4654-BC98-2BAB6394679C}"/>
            </c:ext>
          </c:extLst>
        </c:ser>
        <c:ser>
          <c:idx val="1"/>
          <c:order val="1"/>
          <c:tx>
            <c:strRef>
              <c:f>'Fig 2.16'!$B$6</c:f>
              <c:strCache>
                <c:ptCount val="1"/>
                <c:pt idx="0">
                  <c:v>1,5%</c:v>
                </c:pt>
              </c:strCache>
            </c:strRef>
          </c:tx>
          <c:spPr>
            <a:ln>
              <a:solidFill>
                <a:schemeClr val="accent5">
                  <a:lumMod val="75000"/>
                </a:schemeClr>
              </a:solidFill>
            </a:ln>
          </c:spPr>
          <c:marker>
            <c:symbol val="none"/>
          </c:marker>
          <c:cat>
            <c:numRef>
              <c:f>'Fig 2.16'!$C$4:$AQ$4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2.16'!$C$6:$AQ$6</c:f>
              <c:numCache>
                <c:formatCode>0.0%</c:formatCode>
                <c:ptCount val="41"/>
                <c:pt idx="0">
                  <c:v>-1.4897080680329115E-3</c:v>
                </c:pt>
                <c:pt idx="1">
                  <c:v>-1.4711465887250468E-3</c:v>
                </c:pt>
                <c:pt idx="2">
                  <c:v>-1.5029630174163663E-3</c:v>
                </c:pt>
                <c:pt idx="3">
                  <c:v>-1.8768045848979666E-3</c:v>
                </c:pt>
                <c:pt idx="4">
                  <c:v>-2.1335827485942566E-3</c:v>
                </c:pt>
                <c:pt idx="5">
                  <c:v>-2.1157836025840625E-3</c:v>
                </c:pt>
                <c:pt idx="6">
                  <c:v>-2.6723906661481798E-3</c:v>
                </c:pt>
                <c:pt idx="7">
                  <c:v>-3.1270266845133152E-3</c:v>
                </c:pt>
                <c:pt idx="8">
                  <c:v>-3.4942425107997517E-3</c:v>
                </c:pt>
                <c:pt idx="9">
                  <c:v>-3.616543108896073E-3</c:v>
                </c:pt>
                <c:pt idx="10">
                  <c:v>-3.7271579993325052E-3</c:v>
                </c:pt>
                <c:pt idx="11">
                  <c:v>-3.7627178944813623E-3</c:v>
                </c:pt>
                <c:pt idx="12">
                  <c:v>-3.5822581175646807E-3</c:v>
                </c:pt>
                <c:pt idx="14">
                  <c:v>-1.4897080680329115E-3</c:v>
                </c:pt>
                <c:pt idx="15">
                  <c:v>-1.9936740514866591E-3</c:v>
                </c:pt>
                <c:pt idx="16">
                  <c:v>-2.5313583163098451E-3</c:v>
                </c:pt>
                <c:pt idx="17">
                  <c:v>-3.531968448727598E-3</c:v>
                </c:pt>
                <c:pt idx="18">
                  <c:v>-4.4273272280880224E-3</c:v>
                </c:pt>
                <c:pt idx="19">
                  <c:v>-4.8033489212351531E-3</c:v>
                </c:pt>
                <c:pt idx="20">
                  <c:v>-5.6641484131769778E-3</c:v>
                </c:pt>
                <c:pt idx="21">
                  <c:v>-6.4229604920610734E-3</c:v>
                </c:pt>
                <c:pt idx="22">
                  <c:v>-7.1148106837129986E-3</c:v>
                </c:pt>
                <c:pt idx="23">
                  <c:v>-7.555666183636108E-3</c:v>
                </c:pt>
                <c:pt idx="24">
                  <c:v>-7.9779189188780488E-3</c:v>
                </c:pt>
                <c:pt idx="25">
                  <c:v>-8.3222907763423979E-3</c:v>
                </c:pt>
                <c:pt idx="26">
                  <c:v>-8.4579531051236674E-3</c:v>
                </c:pt>
                <c:pt idx="28">
                  <c:v>-1.4897080680329115E-3</c:v>
                </c:pt>
                <c:pt idx="29">
                  <c:v>-1.9302396648884087E-3</c:v>
                </c:pt>
                <c:pt idx="30">
                  <c:v>-2.1997381872570399E-3</c:v>
                </c:pt>
                <c:pt idx="31">
                  <c:v>-2.6736236406017652E-3</c:v>
                </c:pt>
                <c:pt idx="32">
                  <c:v>-3.045425044288003E-3</c:v>
                </c:pt>
                <c:pt idx="33">
                  <c:v>-3.1468237950660043E-3</c:v>
                </c:pt>
                <c:pt idx="34">
                  <c:v>-3.4348238116453426E-3</c:v>
                </c:pt>
                <c:pt idx="35">
                  <c:v>-4.0680624604020298E-3</c:v>
                </c:pt>
                <c:pt idx="36">
                  <c:v>-4.6242272385649125E-3</c:v>
                </c:pt>
                <c:pt idx="37">
                  <c:v>-4.9975808848543857E-3</c:v>
                </c:pt>
                <c:pt idx="38">
                  <c:v>-5.3463777481105243E-3</c:v>
                </c:pt>
                <c:pt idx="39">
                  <c:v>-5.6298892929546023E-3</c:v>
                </c:pt>
                <c:pt idx="40">
                  <c:v>-5.7458420991032943E-3</c:v>
                </c:pt>
              </c:numCache>
            </c:numRef>
          </c:val>
          <c:smooth val="0"/>
          <c:extLst>
            <c:ext xmlns:c16="http://schemas.microsoft.com/office/drawing/2014/chart" uri="{C3380CC4-5D6E-409C-BE32-E72D297353CC}">
              <c16:uniqueId val="{00000001-7438-4654-BC98-2BAB6394679C}"/>
            </c:ext>
          </c:extLst>
        </c:ser>
        <c:ser>
          <c:idx val="2"/>
          <c:order val="2"/>
          <c:tx>
            <c:strRef>
              <c:f>'Fig 2.16'!$B$7</c:f>
              <c:strCache>
                <c:ptCount val="1"/>
                <c:pt idx="0">
                  <c:v>1,3%</c:v>
                </c:pt>
              </c:strCache>
            </c:strRef>
          </c:tx>
          <c:spPr>
            <a:ln>
              <a:solidFill>
                <a:schemeClr val="accent6">
                  <a:lumMod val="75000"/>
                </a:schemeClr>
              </a:solidFill>
            </a:ln>
          </c:spPr>
          <c:marker>
            <c:symbol val="none"/>
          </c:marker>
          <c:cat>
            <c:numRef>
              <c:f>'Fig 2.16'!$C$4:$AQ$4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2.16'!$C$7:$AQ$7</c:f>
              <c:numCache>
                <c:formatCode>0.0%</c:formatCode>
                <c:ptCount val="41"/>
                <c:pt idx="0">
                  <c:v>-1.4897080680329115E-3</c:v>
                </c:pt>
                <c:pt idx="1">
                  <c:v>-1.4711465156431859E-3</c:v>
                </c:pt>
                <c:pt idx="2">
                  <c:v>-1.5029628904508273E-3</c:v>
                </c:pt>
                <c:pt idx="3">
                  <c:v>-1.8768023233223768E-3</c:v>
                </c:pt>
                <c:pt idx="4">
                  <c:v>-2.1335712816105369E-3</c:v>
                </c:pt>
                <c:pt idx="5">
                  <c:v>-2.1161045876632993E-3</c:v>
                </c:pt>
                <c:pt idx="6">
                  <c:v>-2.7814534268627701E-3</c:v>
                </c:pt>
                <c:pt idx="7">
                  <c:v>-3.2198773838647103E-3</c:v>
                </c:pt>
                <c:pt idx="8">
                  <c:v>-3.6426279754849765E-3</c:v>
                </c:pt>
                <c:pt idx="9">
                  <c:v>-3.8345766891846635E-3</c:v>
                </c:pt>
                <c:pt idx="10">
                  <c:v>-4.0370783602886795E-3</c:v>
                </c:pt>
                <c:pt idx="11">
                  <c:v>-4.1997307222996858E-3</c:v>
                </c:pt>
                <c:pt idx="12">
                  <c:v>-4.1489387463100992E-3</c:v>
                </c:pt>
                <c:pt idx="14">
                  <c:v>-1.4897080680329115E-3</c:v>
                </c:pt>
                <c:pt idx="15">
                  <c:v>-1.9936739784047982E-3</c:v>
                </c:pt>
                <c:pt idx="16">
                  <c:v>-2.5313581893443059E-3</c:v>
                </c:pt>
                <c:pt idx="17">
                  <c:v>-3.531966187152008E-3</c:v>
                </c:pt>
                <c:pt idx="18">
                  <c:v>-4.4273157611043022E-3</c:v>
                </c:pt>
                <c:pt idx="19">
                  <c:v>-4.8056384194011077E-3</c:v>
                </c:pt>
                <c:pt idx="20">
                  <c:v>-5.7706563564765175E-3</c:v>
                </c:pt>
                <c:pt idx="21">
                  <c:v>-6.5077106616812297E-3</c:v>
                </c:pt>
                <c:pt idx="22">
                  <c:v>-7.245663406435782E-3</c:v>
                </c:pt>
                <c:pt idx="23">
                  <c:v>-7.7444036553266831E-3</c:v>
                </c:pt>
                <c:pt idx="24">
                  <c:v>-8.244583346919656E-3</c:v>
                </c:pt>
                <c:pt idx="25">
                  <c:v>-8.7000117609374438E-3</c:v>
                </c:pt>
                <c:pt idx="26">
                  <c:v>-8.9461918786632073E-3</c:v>
                </c:pt>
                <c:pt idx="28">
                  <c:v>-1.4897080680329115E-3</c:v>
                </c:pt>
                <c:pt idx="29">
                  <c:v>-1.9302395918065476E-3</c:v>
                </c:pt>
                <c:pt idx="30">
                  <c:v>-2.1997380602915011E-3</c:v>
                </c:pt>
                <c:pt idx="31">
                  <c:v>-2.6736213790261752E-3</c:v>
                </c:pt>
                <c:pt idx="32">
                  <c:v>-3.0454135773042832E-3</c:v>
                </c:pt>
                <c:pt idx="33">
                  <c:v>-3.1453455860514477E-3</c:v>
                </c:pt>
                <c:pt idx="34">
                  <c:v>-3.5366576733053233E-3</c:v>
                </c:pt>
                <c:pt idx="35">
                  <c:v>-4.1464015187463801E-3</c:v>
                </c:pt>
                <c:pt idx="36">
                  <c:v>-4.7449189815026455E-3</c:v>
                </c:pt>
                <c:pt idx="37">
                  <c:v>-5.1711098848001898E-3</c:v>
                </c:pt>
                <c:pt idx="38">
                  <c:v>-5.5914673458719111E-3</c:v>
                </c:pt>
                <c:pt idx="39">
                  <c:v>-5.9785234582309119E-3</c:v>
                </c:pt>
                <c:pt idx="40">
                  <c:v>-6.1968543021477859E-3</c:v>
                </c:pt>
              </c:numCache>
            </c:numRef>
          </c:val>
          <c:smooth val="0"/>
          <c:extLst>
            <c:ext xmlns:c16="http://schemas.microsoft.com/office/drawing/2014/chart" uri="{C3380CC4-5D6E-409C-BE32-E72D297353CC}">
              <c16:uniqueId val="{00000002-7438-4654-BC98-2BAB6394679C}"/>
            </c:ext>
          </c:extLst>
        </c:ser>
        <c:ser>
          <c:idx val="3"/>
          <c:order val="3"/>
          <c:tx>
            <c:strRef>
              <c:f>'Fig 2.16'!$B$8</c:f>
              <c:strCache>
                <c:ptCount val="1"/>
                <c:pt idx="0">
                  <c:v>1%</c:v>
                </c:pt>
              </c:strCache>
            </c:strRef>
          </c:tx>
          <c:spPr>
            <a:ln>
              <a:solidFill>
                <a:srgbClr val="800000"/>
              </a:solidFill>
            </a:ln>
          </c:spPr>
          <c:marker>
            <c:symbol val="none"/>
          </c:marker>
          <c:cat>
            <c:numRef>
              <c:f>'Fig 2.16'!$C$4:$AQ$4</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2.16'!$C$8:$AQ$8</c:f>
              <c:numCache>
                <c:formatCode>0.0%</c:formatCode>
                <c:ptCount val="41"/>
                <c:pt idx="0">
                  <c:v>-1.4897080680329115E-3</c:v>
                </c:pt>
                <c:pt idx="1">
                  <c:v>-1.471146894031921E-3</c:v>
                </c:pt>
                <c:pt idx="2">
                  <c:v>-1.5029638240437551E-3</c:v>
                </c:pt>
                <c:pt idx="3">
                  <c:v>-1.8768004359872833E-3</c:v>
                </c:pt>
                <c:pt idx="4">
                  <c:v>-2.1335576177679422E-3</c:v>
                </c:pt>
                <c:pt idx="5">
                  <c:v>-2.1167028329551608E-3</c:v>
                </c:pt>
                <c:pt idx="6">
                  <c:v>-2.8517155767176739E-3</c:v>
                </c:pt>
                <c:pt idx="7">
                  <c:v>-3.3674817278705601E-3</c:v>
                </c:pt>
                <c:pt idx="8">
                  <c:v>-3.8901264573127799E-3</c:v>
                </c:pt>
                <c:pt idx="9">
                  <c:v>-4.2041067727976254E-3</c:v>
                </c:pt>
                <c:pt idx="10">
                  <c:v>-4.554555246143217E-3</c:v>
                </c:pt>
                <c:pt idx="11">
                  <c:v>-4.8860048895404433E-3</c:v>
                </c:pt>
                <c:pt idx="12">
                  <c:v>-5.0249477994361337E-3</c:v>
                </c:pt>
                <c:pt idx="14">
                  <c:v>-1.4897080680329115E-3</c:v>
                </c:pt>
                <c:pt idx="15">
                  <c:v>-1.9936743567935335E-3</c:v>
                </c:pt>
                <c:pt idx="16">
                  <c:v>-2.5313591229372337E-3</c:v>
                </c:pt>
                <c:pt idx="17">
                  <c:v>-3.5319642998169142E-3</c:v>
                </c:pt>
                <c:pt idx="18">
                  <c:v>-4.4273020972617075E-3</c:v>
                </c:pt>
                <c:pt idx="19">
                  <c:v>-4.8096815625946485E-3</c:v>
                </c:pt>
                <c:pt idx="20">
                  <c:v>-5.8402425522333136E-3</c:v>
                </c:pt>
                <c:pt idx="21">
                  <c:v>-6.6448528934905772E-3</c:v>
                </c:pt>
                <c:pt idx="22">
                  <c:v>-7.4691611758656313E-3</c:v>
                </c:pt>
                <c:pt idx="23">
                  <c:v>-8.0728234957100214E-3</c:v>
                </c:pt>
                <c:pt idx="24">
                  <c:v>-8.6991192301555647E-3</c:v>
                </c:pt>
                <c:pt idx="25">
                  <c:v>-9.2983154922791286E-3</c:v>
                </c:pt>
                <c:pt idx="26">
                  <c:v>-9.7063085055071972E-3</c:v>
                </c:pt>
                <c:pt idx="28">
                  <c:v>-1.4897080680329115E-3</c:v>
                </c:pt>
                <c:pt idx="29">
                  <c:v>-1.9302399701952829E-3</c:v>
                </c:pt>
                <c:pt idx="30">
                  <c:v>-2.1997389938844289E-3</c:v>
                </c:pt>
                <c:pt idx="31">
                  <c:v>-2.6736194916910819E-3</c:v>
                </c:pt>
                <c:pt idx="32">
                  <c:v>-3.045399913461689E-3</c:v>
                </c:pt>
                <c:pt idx="33">
                  <c:v>-3.1452792317437253E-3</c:v>
                </c:pt>
                <c:pt idx="34">
                  <c:v>-3.5987074184591411E-3</c:v>
                </c:pt>
                <c:pt idx="35">
                  <c:v>-4.2725244569947864E-3</c:v>
                </c:pt>
                <c:pt idx="36">
                  <c:v>-4.9529032391547496E-3</c:v>
                </c:pt>
                <c:pt idx="37">
                  <c:v>-5.4765337743705057E-3</c:v>
                </c:pt>
                <c:pt idx="38">
                  <c:v>-6.0130568733410689E-3</c:v>
                </c:pt>
                <c:pt idx="39">
                  <c:v>-6.5340093339701496E-3</c:v>
                </c:pt>
                <c:pt idx="40">
                  <c:v>-6.9026809703695916E-3</c:v>
                </c:pt>
              </c:numCache>
            </c:numRef>
          </c:val>
          <c:smooth val="0"/>
          <c:extLst>
            <c:ext xmlns:c16="http://schemas.microsoft.com/office/drawing/2014/chart" uri="{C3380CC4-5D6E-409C-BE32-E72D297353CC}">
              <c16:uniqueId val="{00000003-7438-4654-BC98-2BAB6394679C}"/>
            </c:ext>
          </c:extLst>
        </c:ser>
        <c:dLbls>
          <c:showLegendKey val="0"/>
          <c:showVal val="0"/>
          <c:showCatName val="0"/>
          <c:showSerName val="0"/>
          <c:showPercent val="0"/>
          <c:showBubbleSize val="0"/>
        </c:dLbls>
        <c:smooth val="0"/>
        <c:axId val="129954560"/>
        <c:axId val="129956096"/>
      </c:lineChart>
      <c:catAx>
        <c:axId val="129954560"/>
        <c:scaling>
          <c:orientation val="minMax"/>
        </c:scaling>
        <c:delete val="0"/>
        <c:axPos val="b"/>
        <c:numFmt formatCode="General" sourceLinked="1"/>
        <c:majorTickMark val="out"/>
        <c:minorTickMark val="none"/>
        <c:tickLblPos val="low"/>
        <c:crossAx val="129956096"/>
        <c:crosses val="autoZero"/>
        <c:auto val="1"/>
        <c:lblAlgn val="ctr"/>
        <c:lblOffset val="100"/>
        <c:noMultiLvlLbl val="0"/>
      </c:catAx>
      <c:valAx>
        <c:axId val="129956096"/>
        <c:scaling>
          <c:orientation val="minMax"/>
        </c:scaling>
        <c:delete val="0"/>
        <c:axPos val="l"/>
        <c:majorGridlines/>
        <c:numFmt formatCode="0.0%" sourceLinked="1"/>
        <c:majorTickMark val="out"/>
        <c:minorTickMark val="none"/>
        <c:tickLblPos val="nextTo"/>
        <c:crossAx val="1299545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6"/>
          <c:order val="0"/>
          <c:tx>
            <c:strRef>
              <c:f>'Fig 2.17'!$C$5</c:f>
              <c:strCache>
                <c:ptCount val="1"/>
                <c:pt idx="0">
                  <c:v>CNAV</c:v>
                </c:pt>
              </c:strCache>
            </c:strRef>
          </c:tx>
          <c:spPr>
            <a:ln>
              <a:solidFill>
                <a:schemeClr val="accent6">
                  <a:lumMod val="75000"/>
                </a:schemeClr>
              </a:solidFill>
            </a:ln>
          </c:spPr>
          <c:marker>
            <c:symbol val="none"/>
          </c:marker>
          <c:cat>
            <c:numRef>
              <c:f>'Fig 2.17'!$D$4:$P$4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2.17'!$D$5:$P$5</c:f>
              <c:numCache>
                <c:formatCode>_-* #\ ##0\ _€_-;\-* #\ ##0\ _€_-;_-* "-"??\ _€_-;_-@_-</c:formatCode>
                <c:ptCount val="13"/>
                <c:pt idx="0">
                  <c:v>100</c:v>
                </c:pt>
                <c:pt idx="1">
                  <c:v>99.537042316918701</c:v>
                </c:pt>
                <c:pt idx="2">
                  <c:v>98.61700121648424</c:v>
                </c:pt>
                <c:pt idx="3">
                  <c:v>97.551813943557192</c:v>
                </c:pt>
                <c:pt idx="4">
                  <c:v>97.222322537631939</c:v>
                </c:pt>
                <c:pt idx="5">
                  <c:v>95.935966731305271</c:v>
                </c:pt>
                <c:pt idx="6">
                  <c:v>94.750694873750049</c:v>
                </c:pt>
                <c:pt idx="7">
                  <c:v>94.244977756431808</c:v>
                </c:pt>
                <c:pt idx="8">
                  <c:v>93.59741632386887</c:v>
                </c:pt>
                <c:pt idx="9">
                  <c:v>92.915781272425235</c:v>
                </c:pt>
                <c:pt idx="10">
                  <c:v>91.770580885807675</c:v>
                </c:pt>
                <c:pt idx="11">
                  <c:v>91.482316811891764</c:v>
                </c:pt>
                <c:pt idx="12">
                  <c:v>91.129045909021585</c:v>
                </c:pt>
              </c:numCache>
            </c:numRef>
          </c:val>
          <c:smooth val="0"/>
          <c:extLst>
            <c:ext xmlns:c16="http://schemas.microsoft.com/office/drawing/2014/chart" uri="{C3380CC4-5D6E-409C-BE32-E72D297353CC}">
              <c16:uniqueId val="{00000000-054D-4CE4-B839-4675BF02394C}"/>
            </c:ext>
          </c:extLst>
        </c:ser>
        <c:ser>
          <c:idx val="17"/>
          <c:order val="1"/>
          <c:tx>
            <c:strRef>
              <c:f>'Fig 2.17'!$C$6</c:f>
              <c:strCache>
                <c:ptCount val="1"/>
                <c:pt idx="0">
                  <c:v>AGIRC-ARRCO</c:v>
                </c:pt>
              </c:strCache>
            </c:strRef>
          </c:tx>
          <c:spPr>
            <a:ln>
              <a:solidFill>
                <a:srgbClr val="660033"/>
              </a:solidFill>
            </a:ln>
          </c:spPr>
          <c:marker>
            <c:symbol val="none"/>
          </c:marker>
          <c:cat>
            <c:numRef>
              <c:f>'Fig 2.17'!$D$4:$P$4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2.17'!$D$6:$P$6</c:f>
              <c:numCache>
                <c:formatCode>_-* #\ ##0\ _€_-;\-* #\ ##0\ _€_-;_-* "-"??\ _€_-;_-@_-</c:formatCode>
                <c:ptCount val="13"/>
                <c:pt idx="0">
                  <c:v>100</c:v>
                </c:pt>
                <c:pt idx="1">
                  <c:v>99.374573572188368</c:v>
                </c:pt>
                <c:pt idx="2">
                  <c:v>98.183760654535135</c:v>
                </c:pt>
                <c:pt idx="3">
                  <c:v>96.729121147479134</c:v>
                </c:pt>
                <c:pt idx="4">
                  <c:v>95.080780208861512</c:v>
                </c:pt>
                <c:pt idx="5">
                  <c:v>93.307093025425758</c:v>
                </c:pt>
                <c:pt idx="6">
                  <c:v>91.786554990074308</c:v>
                </c:pt>
                <c:pt idx="7">
                  <c:v>90.331489221443263</c:v>
                </c:pt>
                <c:pt idx="8">
                  <c:v>88.933117618038096</c:v>
                </c:pt>
                <c:pt idx="9">
                  <c:v>87.630403950424224</c:v>
                </c:pt>
                <c:pt idx="10">
                  <c:v>86.458971226751473</c:v>
                </c:pt>
                <c:pt idx="11">
                  <c:v>85.252751360647721</c:v>
                </c:pt>
                <c:pt idx="12">
                  <c:v>84.181618446022114</c:v>
                </c:pt>
              </c:numCache>
            </c:numRef>
          </c:val>
          <c:smooth val="0"/>
          <c:extLst>
            <c:ext xmlns:c16="http://schemas.microsoft.com/office/drawing/2014/chart" uri="{C3380CC4-5D6E-409C-BE32-E72D297353CC}">
              <c16:uniqueId val="{00000001-054D-4CE4-B839-4675BF02394C}"/>
            </c:ext>
          </c:extLst>
        </c:ser>
        <c:ser>
          <c:idx val="18"/>
          <c:order val="2"/>
          <c:tx>
            <c:strRef>
              <c:f>'Fig 2.17'!$C$7</c:f>
              <c:strCache>
                <c:ptCount val="1"/>
                <c:pt idx="0">
                  <c:v>FPE</c:v>
                </c:pt>
              </c:strCache>
            </c:strRef>
          </c:tx>
          <c:spPr>
            <a:ln>
              <a:solidFill>
                <a:schemeClr val="accent5">
                  <a:lumMod val="75000"/>
                </a:schemeClr>
              </a:solidFill>
            </a:ln>
          </c:spPr>
          <c:marker>
            <c:symbol val="none"/>
          </c:marker>
          <c:cat>
            <c:numRef>
              <c:f>'Fig 2.17'!$D$4:$P$4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2.17'!$D$7:$P$7</c:f>
              <c:numCache>
                <c:formatCode>_-* #\ ##0\ _€_-;\-* #\ ##0\ _€_-;_-* "-"??\ _€_-;_-@_-</c:formatCode>
                <c:ptCount val="13"/>
                <c:pt idx="0">
                  <c:v>100</c:v>
                </c:pt>
                <c:pt idx="1">
                  <c:v>98.253308428084139</c:v>
                </c:pt>
                <c:pt idx="2">
                  <c:v>96.538260305858472</c:v>
                </c:pt>
                <c:pt idx="3">
                  <c:v>94.870249339044435</c:v>
                </c:pt>
                <c:pt idx="4">
                  <c:v>93.079905837424818</c:v>
                </c:pt>
                <c:pt idx="5">
                  <c:v>91.911421185155746</c:v>
                </c:pt>
                <c:pt idx="6">
                  <c:v>90.793747374225276</c:v>
                </c:pt>
                <c:pt idx="7">
                  <c:v>89.620461890993667</c:v>
                </c:pt>
                <c:pt idx="8">
                  <c:v>88.460354101505928</c:v>
                </c:pt>
                <c:pt idx="9">
                  <c:v>87.595280226882636</c:v>
                </c:pt>
                <c:pt idx="10">
                  <c:v>86.662319606206552</c:v>
                </c:pt>
                <c:pt idx="11">
                  <c:v>85.863966643884822</c:v>
                </c:pt>
                <c:pt idx="12">
                  <c:v>85.147077101938834</c:v>
                </c:pt>
              </c:numCache>
            </c:numRef>
          </c:val>
          <c:smooth val="0"/>
          <c:extLst>
            <c:ext xmlns:c16="http://schemas.microsoft.com/office/drawing/2014/chart" uri="{C3380CC4-5D6E-409C-BE32-E72D297353CC}">
              <c16:uniqueId val="{00000002-054D-4CE4-B839-4675BF02394C}"/>
            </c:ext>
          </c:extLst>
        </c:ser>
        <c:ser>
          <c:idx val="19"/>
          <c:order val="3"/>
          <c:tx>
            <c:strRef>
              <c:f>'Fig 2.17'!$C$8</c:f>
              <c:strCache>
                <c:ptCount val="1"/>
                <c:pt idx="0">
                  <c:v>CNRACL</c:v>
                </c:pt>
              </c:strCache>
            </c:strRef>
          </c:tx>
          <c:spPr>
            <a:ln>
              <a:solidFill>
                <a:srgbClr val="336600"/>
              </a:solidFill>
            </a:ln>
          </c:spPr>
          <c:marker>
            <c:symbol val="none"/>
          </c:marker>
          <c:cat>
            <c:numRef>
              <c:f>'Fig 2.17'!$D$4:$P$4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2.17'!$D$8:$P$8</c:f>
              <c:numCache>
                <c:formatCode>_-* #\ ##0\ _€_-;\-* #\ ##0\ _€_-;_-* "-"??\ _€_-;_-@_-</c:formatCode>
                <c:ptCount val="13"/>
                <c:pt idx="0">
                  <c:v>100</c:v>
                </c:pt>
                <c:pt idx="1">
                  <c:v>95.763395329789574</c:v>
                </c:pt>
                <c:pt idx="2">
                  <c:v>92.229274193237984</c:v>
                </c:pt>
                <c:pt idx="3">
                  <c:v>88.69379806050641</c:v>
                </c:pt>
                <c:pt idx="4">
                  <c:v>85.39881289165362</c:v>
                </c:pt>
                <c:pt idx="5">
                  <c:v>82.746330114034663</c:v>
                </c:pt>
                <c:pt idx="6">
                  <c:v>80.282985520128889</c:v>
                </c:pt>
                <c:pt idx="7">
                  <c:v>78.041560865896415</c:v>
                </c:pt>
                <c:pt idx="8">
                  <c:v>75.761089660153871</c:v>
                </c:pt>
                <c:pt idx="9">
                  <c:v>73.709684487923212</c:v>
                </c:pt>
                <c:pt idx="10">
                  <c:v>71.783035199906408</c:v>
                </c:pt>
                <c:pt idx="11">
                  <c:v>69.937297919542374</c:v>
                </c:pt>
                <c:pt idx="12">
                  <c:v>68.279399444284209</c:v>
                </c:pt>
              </c:numCache>
            </c:numRef>
          </c:val>
          <c:smooth val="0"/>
          <c:extLst>
            <c:ext xmlns:c16="http://schemas.microsoft.com/office/drawing/2014/chart" uri="{C3380CC4-5D6E-409C-BE32-E72D297353CC}">
              <c16:uniqueId val="{00000003-054D-4CE4-B839-4675BF02394C}"/>
            </c:ext>
          </c:extLst>
        </c:ser>
        <c:dLbls>
          <c:showLegendKey val="0"/>
          <c:showVal val="0"/>
          <c:showCatName val="0"/>
          <c:showSerName val="0"/>
          <c:showPercent val="0"/>
          <c:showBubbleSize val="0"/>
        </c:dLbls>
        <c:smooth val="0"/>
        <c:axId val="129467904"/>
        <c:axId val="129469440"/>
      </c:lineChart>
      <c:catAx>
        <c:axId val="129467904"/>
        <c:scaling>
          <c:orientation val="minMax"/>
        </c:scaling>
        <c:delete val="0"/>
        <c:axPos val="b"/>
        <c:numFmt formatCode="General" sourceLinked="1"/>
        <c:majorTickMark val="out"/>
        <c:minorTickMark val="none"/>
        <c:tickLblPos val="nextTo"/>
        <c:crossAx val="129469440"/>
        <c:crosses val="autoZero"/>
        <c:auto val="1"/>
        <c:lblAlgn val="ctr"/>
        <c:lblOffset val="100"/>
        <c:noMultiLvlLbl val="0"/>
      </c:catAx>
      <c:valAx>
        <c:axId val="129469440"/>
        <c:scaling>
          <c:orientation val="minMax"/>
          <c:max val="120"/>
          <c:min val="40"/>
        </c:scaling>
        <c:delete val="0"/>
        <c:axPos val="l"/>
        <c:majorGridlines/>
        <c:numFmt formatCode="_-* #\ ##0\ _€_-;\-* #\ ##0\ _€_-;_-* &quot;-&quot;??\ _€_-;_-@_-" sourceLinked="1"/>
        <c:majorTickMark val="out"/>
        <c:minorTickMark val="none"/>
        <c:tickLblPos val="nextTo"/>
        <c:crossAx val="1294679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6"/>
          <c:order val="0"/>
          <c:tx>
            <c:strRef>
              <c:f>'Fig 2.18'!$C$5</c:f>
              <c:strCache>
                <c:ptCount val="1"/>
                <c:pt idx="0">
                  <c:v>CNAV</c:v>
                </c:pt>
              </c:strCache>
            </c:strRef>
          </c:tx>
          <c:spPr>
            <a:ln>
              <a:solidFill>
                <a:schemeClr val="accent6">
                  <a:lumMod val="75000"/>
                </a:schemeClr>
              </a:solidFill>
            </a:ln>
          </c:spPr>
          <c:marker>
            <c:symbol val="none"/>
          </c:marker>
          <c:cat>
            <c:numRef>
              <c:f>'Fig 2.18'!$D$4:$P$4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2.18'!$D$5:$P$5</c:f>
              <c:numCache>
                <c:formatCode>_-* #\ ##0\ _€_-;\-* #\ ##0\ _€_-;_-* "-"??\ _€_-;_-@_-</c:formatCode>
                <c:ptCount val="13"/>
                <c:pt idx="0">
                  <c:v>100</c:v>
                </c:pt>
                <c:pt idx="1">
                  <c:v>99.286953146601505</c:v>
                </c:pt>
                <c:pt idx="2">
                  <c:v>98.617296416158609</c:v>
                </c:pt>
                <c:pt idx="3">
                  <c:v>97.819265971701199</c:v>
                </c:pt>
                <c:pt idx="4">
                  <c:v>97.654212969526668</c:v>
                </c:pt>
                <c:pt idx="5">
                  <c:v>96.73538241961343</c:v>
                </c:pt>
                <c:pt idx="6">
                  <c:v>95.838180597090272</c:v>
                </c:pt>
                <c:pt idx="7">
                  <c:v>95.856976907878902</c:v>
                </c:pt>
                <c:pt idx="8">
                  <c:v>95.65935782142806</c:v>
                </c:pt>
                <c:pt idx="9">
                  <c:v>95.34973819323568</c:v>
                </c:pt>
                <c:pt idx="10">
                  <c:v>94.531440499140871</c:v>
                </c:pt>
                <c:pt idx="11">
                  <c:v>94.539274962969145</c:v>
                </c:pt>
                <c:pt idx="12">
                  <c:v>94.339735701752574</c:v>
                </c:pt>
              </c:numCache>
            </c:numRef>
          </c:val>
          <c:smooth val="0"/>
          <c:extLst>
            <c:ext xmlns:c16="http://schemas.microsoft.com/office/drawing/2014/chart" uri="{C3380CC4-5D6E-409C-BE32-E72D297353CC}">
              <c16:uniqueId val="{00000000-B4DB-4BEB-B1BE-54BCC4929CF5}"/>
            </c:ext>
          </c:extLst>
        </c:ser>
        <c:ser>
          <c:idx val="17"/>
          <c:order val="1"/>
          <c:tx>
            <c:strRef>
              <c:f>'Fig 2.18'!$C$6</c:f>
              <c:strCache>
                <c:ptCount val="1"/>
                <c:pt idx="0">
                  <c:v>AGIRC-ARRCO</c:v>
                </c:pt>
              </c:strCache>
            </c:strRef>
          </c:tx>
          <c:spPr>
            <a:ln>
              <a:solidFill>
                <a:srgbClr val="660033"/>
              </a:solidFill>
            </a:ln>
          </c:spPr>
          <c:marker>
            <c:symbol val="none"/>
          </c:marker>
          <c:cat>
            <c:numRef>
              <c:f>'Fig 2.18'!$D$4:$P$4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2.18'!$D$6:$P$6</c:f>
              <c:numCache>
                <c:formatCode>_-* #\ ##0\ _€_-;\-* #\ ##0\ _€_-;_-* "-"??\ _€_-;_-@_-</c:formatCode>
                <c:ptCount val="13"/>
                <c:pt idx="0">
                  <c:v>100</c:v>
                </c:pt>
                <c:pt idx="1">
                  <c:v>98.934436400076663</c:v>
                </c:pt>
                <c:pt idx="2">
                  <c:v>98.023622503613907</c:v>
                </c:pt>
                <c:pt idx="3">
                  <c:v>96.470935362146861</c:v>
                </c:pt>
                <c:pt idx="4">
                  <c:v>94.763513973629983</c:v>
                </c:pt>
                <c:pt idx="5">
                  <c:v>93.262843653816802</c:v>
                </c:pt>
                <c:pt idx="6">
                  <c:v>92.273899368416068</c:v>
                </c:pt>
                <c:pt idx="7">
                  <c:v>91.274168187783317</c:v>
                </c:pt>
                <c:pt idx="8">
                  <c:v>90.22142958768184</c:v>
                </c:pt>
                <c:pt idx="9">
                  <c:v>89.148912117548875</c:v>
                </c:pt>
                <c:pt idx="10">
                  <c:v>88.158739541855311</c:v>
                </c:pt>
                <c:pt idx="11">
                  <c:v>87.172309055843257</c:v>
                </c:pt>
                <c:pt idx="12">
                  <c:v>86.184737586034188</c:v>
                </c:pt>
              </c:numCache>
            </c:numRef>
          </c:val>
          <c:smooth val="0"/>
          <c:extLst>
            <c:ext xmlns:c16="http://schemas.microsoft.com/office/drawing/2014/chart" uri="{C3380CC4-5D6E-409C-BE32-E72D297353CC}">
              <c16:uniqueId val="{00000001-B4DB-4BEB-B1BE-54BCC4929CF5}"/>
            </c:ext>
          </c:extLst>
        </c:ser>
        <c:ser>
          <c:idx val="18"/>
          <c:order val="2"/>
          <c:tx>
            <c:strRef>
              <c:f>'Fig 2.18'!$C$7</c:f>
              <c:strCache>
                <c:ptCount val="1"/>
                <c:pt idx="0">
                  <c:v>FPE</c:v>
                </c:pt>
              </c:strCache>
            </c:strRef>
          </c:tx>
          <c:spPr>
            <a:ln>
              <a:solidFill>
                <a:schemeClr val="accent5">
                  <a:lumMod val="75000"/>
                </a:schemeClr>
              </a:solidFill>
            </a:ln>
          </c:spPr>
          <c:marker>
            <c:symbol val="none"/>
          </c:marker>
          <c:cat>
            <c:numRef>
              <c:f>'Fig 2.18'!$D$4:$P$4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2.18'!$D$7:$P$7</c:f>
              <c:numCache>
                <c:formatCode>_-* #\ ##0\ _€_-;\-* #\ ##0\ _€_-;_-* "-"??\ _€_-;_-@_-</c:formatCode>
                <c:ptCount val="13"/>
                <c:pt idx="0">
                  <c:v>100</c:v>
                </c:pt>
                <c:pt idx="1">
                  <c:v>99.348020461127234</c:v>
                </c:pt>
                <c:pt idx="2">
                  <c:v>99.361042735980718</c:v>
                </c:pt>
                <c:pt idx="3">
                  <c:v>99.891139980988669</c:v>
                </c:pt>
                <c:pt idx="4">
                  <c:v>100.58633618081981</c:v>
                </c:pt>
                <c:pt idx="5">
                  <c:v>100.81599308773792</c:v>
                </c:pt>
                <c:pt idx="6">
                  <c:v>100.73619799530542</c:v>
                </c:pt>
                <c:pt idx="7">
                  <c:v>100.54466831224264</c:v>
                </c:pt>
                <c:pt idx="8">
                  <c:v>100.09244330659651</c:v>
                </c:pt>
                <c:pt idx="9">
                  <c:v>99.931666071906278</c:v>
                </c:pt>
                <c:pt idx="10">
                  <c:v>99.530856932049645</c:v>
                </c:pt>
                <c:pt idx="11">
                  <c:v>99.046633791914758</c:v>
                </c:pt>
                <c:pt idx="12">
                  <c:v>98.695234567580343</c:v>
                </c:pt>
              </c:numCache>
            </c:numRef>
          </c:val>
          <c:smooth val="0"/>
          <c:extLst>
            <c:ext xmlns:c16="http://schemas.microsoft.com/office/drawing/2014/chart" uri="{C3380CC4-5D6E-409C-BE32-E72D297353CC}">
              <c16:uniqueId val="{00000002-B4DB-4BEB-B1BE-54BCC4929CF5}"/>
            </c:ext>
          </c:extLst>
        </c:ser>
        <c:ser>
          <c:idx val="19"/>
          <c:order val="3"/>
          <c:tx>
            <c:strRef>
              <c:f>'Fig 2.18'!$C$8</c:f>
              <c:strCache>
                <c:ptCount val="1"/>
                <c:pt idx="0">
                  <c:v>CNRACL</c:v>
                </c:pt>
              </c:strCache>
            </c:strRef>
          </c:tx>
          <c:spPr>
            <a:ln>
              <a:solidFill>
                <a:srgbClr val="336600"/>
              </a:solidFill>
            </a:ln>
          </c:spPr>
          <c:marker>
            <c:symbol val="none"/>
          </c:marker>
          <c:cat>
            <c:numRef>
              <c:f>'Fig 2.18'!$D$4:$P$4</c:f>
              <c:numCache>
                <c:formatCode>General</c:formatCode>
                <c:ptCount val="13"/>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numCache>
            </c:numRef>
          </c:cat>
          <c:val>
            <c:numRef>
              <c:f>'Fig 2.18'!$D$8:$P$8</c:f>
              <c:numCache>
                <c:formatCode>_-* #\ ##0\ _€_-;\-* #\ ##0\ _€_-;_-* "-"??\ _€_-;_-@_-</c:formatCode>
                <c:ptCount val="13"/>
                <c:pt idx="0">
                  <c:v>100</c:v>
                </c:pt>
                <c:pt idx="1">
                  <c:v>99.926322324356647</c:v>
                </c:pt>
                <c:pt idx="2">
                  <c:v>99.672643930066116</c:v>
                </c:pt>
                <c:pt idx="3">
                  <c:v>100.26653104956628</c:v>
                </c:pt>
                <c:pt idx="4">
                  <c:v>101.65031474664985</c:v>
                </c:pt>
                <c:pt idx="5">
                  <c:v>102.00237830134694</c:v>
                </c:pt>
                <c:pt idx="6">
                  <c:v>101.45269317992408</c:v>
                </c:pt>
                <c:pt idx="7">
                  <c:v>100.868738202353</c:v>
                </c:pt>
                <c:pt idx="8">
                  <c:v>100.21325563528572</c:v>
                </c:pt>
                <c:pt idx="9">
                  <c:v>99.591772400186784</c:v>
                </c:pt>
                <c:pt idx="10">
                  <c:v>99.053912725194124</c:v>
                </c:pt>
                <c:pt idx="11">
                  <c:v>98.486616087354705</c:v>
                </c:pt>
                <c:pt idx="12">
                  <c:v>97.932447842549834</c:v>
                </c:pt>
              </c:numCache>
            </c:numRef>
          </c:val>
          <c:smooth val="0"/>
          <c:extLst>
            <c:ext xmlns:c16="http://schemas.microsoft.com/office/drawing/2014/chart" uri="{C3380CC4-5D6E-409C-BE32-E72D297353CC}">
              <c16:uniqueId val="{00000003-B4DB-4BEB-B1BE-54BCC4929CF5}"/>
            </c:ext>
          </c:extLst>
        </c:ser>
        <c:dLbls>
          <c:showLegendKey val="0"/>
          <c:showVal val="0"/>
          <c:showCatName val="0"/>
          <c:showSerName val="0"/>
          <c:showPercent val="0"/>
          <c:showBubbleSize val="0"/>
        </c:dLbls>
        <c:smooth val="0"/>
        <c:axId val="130442752"/>
        <c:axId val="130444288"/>
      </c:lineChart>
      <c:catAx>
        <c:axId val="130442752"/>
        <c:scaling>
          <c:orientation val="minMax"/>
        </c:scaling>
        <c:delete val="0"/>
        <c:axPos val="b"/>
        <c:numFmt formatCode="General" sourceLinked="1"/>
        <c:majorTickMark val="out"/>
        <c:minorTickMark val="none"/>
        <c:tickLblPos val="nextTo"/>
        <c:crossAx val="130444288"/>
        <c:crosses val="autoZero"/>
        <c:auto val="1"/>
        <c:lblAlgn val="ctr"/>
        <c:lblOffset val="100"/>
        <c:noMultiLvlLbl val="0"/>
      </c:catAx>
      <c:valAx>
        <c:axId val="130444288"/>
        <c:scaling>
          <c:orientation val="minMax"/>
          <c:max val="125"/>
          <c:min val="85"/>
        </c:scaling>
        <c:delete val="0"/>
        <c:axPos val="l"/>
        <c:majorGridlines/>
        <c:numFmt formatCode="_-* #\ ##0\ _€_-;\-* #\ ##0\ _€_-;_-* &quot;-&quot;??\ _€_-;_-@_-" sourceLinked="1"/>
        <c:majorTickMark val="out"/>
        <c:minorTickMark val="none"/>
        <c:tickLblPos val="nextTo"/>
        <c:crossAx val="1304427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CNAV+FSV'!$C$6:$W$6</c:f>
              <c:numCache>
                <c:formatCode>_-* #\ ##0.0\ _€_-;\-* #\ ##0.0\ _€_-;_-* "-"??\ _€_-;_-@_-</c:formatCode>
                <c:ptCount val="21"/>
                <c:pt idx="0" formatCode="0.0">
                  <c:v>113.75899086885711</c:v>
                </c:pt>
                <c:pt idx="1">
                  <c:v>116.42655423412928</c:v>
                </c:pt>
                <c:pt idx="2">
                  <c:v>117.9921295442511</c:v>
                </c:pt>
                <c:pt idx="3">
                  <c:v>121.5594670266255</c:v>
                </c:pt>
                <c:pt idx="4">
                  <c:v>123.5297338536743</c:v>
                </c:pt>
                <c:pt idx="5">
                  <c:v>127.45240038337741</c:v>
                </c:pt>
                <c:pt idx="6">
                  <c:v>128.71432272289593</c:v>
                </c:pt>
                <c:pt idx="7">
                  <c:v>129.23250006696827</c:v>
                </c:pt>
                <c:pt idx="8">
                  <c:v>135.52398707054996</c:v>
                </c:pt>
                <c:pt idx="9">
                  <c:v>137.72848387607658</c:v>
                </c:pt>
                <c:pt idx="10">
                  <c:v>140.15341641916925</c:v>
                </c:pt>
                <c:pt idx="11">
                  <c:v>142.50139290359093</c:v>
                </c:pt>
                <c:pt idx="12">
                  <c:v>144.9459430467646</c:v>
                </c:pt>
                <c:pt idx="13">
                  <c:v>146.9367882852213</c:v>
                </c:pt>
                <c:pt idx="14">
                  <c:v>149.80719533711715</c:v>
                </c:pt>
                <c:pt idx="15">
                  <c:v>153.12850977476444</c:v>
                </c:pt>
                <c:pt idx="16">
                  <c:v>156.33097373651464</c:v>
                </c:pt>
                <c:pt idx="17">
                  <c:v>159.56647304587247</c:v>
                </c:pt>
                <c:pt idx="18">
                  <c:v>162.81910443931994</c:v>
                </c:pt>
                <c:pt idx="19">
                  <c:v>166.07585449560841</c:v>
                </c:pt>
                <c:pt idx="20">
                  <c:v>169.29434700521438</c:v>
                </c:pt>
              </c:numCache>
            </c:numRef>
          </c:val>
          <c:smooth val="0"/>
          <c:extLst>
            <c:ext xmlns:c16="http://schemas.microsoft.com/office/drawing/2014/chart" uri="{C3380CC4-5D6E-409C-BE32-E72D297353CC}">
              <c16:uniqueId val="{00000000-D82B-45A4-B765-55026DC7367C}"/>
            </c:ext>
          </c:extLst>
        </c:ser>
        <c:ser>
          <c:idx val="2"/>
          <c:order val="1"/>
          <c:tx>
            <c:v>1,5%</c:v>
          </c:tx>
          <c:spPr>
            <a:ln w="22225">
              <a:solidFill>
                <a:schemeClr val="accent5">
                  <a:lumMod val="75000"/>
                </a:schemeClr>
              </a:solidFill>
            </a:ln>
          </c:spPr>
          <c:marker>
            <c:symbol val="none"/>
          </c:marker>
          <c:cat>
            <c:numRef>
              <c:f>'Fiche CNAV+FSV'!$C$5:$W$5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CNAV+FSV'!$C$7:$W$7</c:f>
              <c:numCache>
                <c:formatCode>_-* #\ ##0.0\ _€_-;\-* #\ ##0.0\ _€_-;_-* "-"??\ _€_-;_-@_-</c:formatCode>
                <c:ptCount val="21"/>
                <c:pt idx="0" formatCode="0.0">
                  <c:v>113.75899086885711</c:v>
                </c:pt>
                <c:pt idx="1">
                  <c:v>116.42655423412928</c:v>
                </c:pt>
                <c:pt idx="2">
                  <c:v>117.9921295442511</c:v>
                </c:pt>
                <c:pt idx="3">
                  <c:v>121.5594670266255</c:v>
                </c:pt>
                <c:pt idx="4">
                  <c:v>123.5297338536743</c:v>
                </c:pt>
                <c:pt idx="5">
                  <c:v>127.45240038337741</c:v>
                </c:pt>
                <c:pt idx="6">
                  <c:v>128.71432272289593</c:v>
                </c:pt>
                <c:pt idx="7">
                  <c:v>129.23250006696827</c:v>
                </c:pt>
                <c:pt idx="8">
                  <c:v>135.52398707054996</c:v>
                </c:pt>
                <c:pt idx="9">
                  <c:v>137.72848387607658</c:v>
                </c:pt>
                <c:pt idx="10">
                  <c:v>140.15341641916925</c:v>
                </c:pt>
                <c:pt idx="11">
                  <c:v>142.50139290359093</c:v>
                </c:pt>
                <c:pt idx="12">
                  <c:v>144.9459430467646</c:v>
                </c:pt>
                <c:pt idx="13">
                  <c:v>146.9367882852213</c:v>
                </c:pt>
                <c:pt idx="14">
                  <c:v>149.96121105900258</c:v>
                </c:pt>
                <c:pt idx="15">
                  <c:v>153.12828735806124</c:v>
                </c:pt>
                <c:pt idx="16">
                  <c:v>156.32711633817181</c:v>
                </c:pt>
                <c:pt idx="17">
                  <c:v>159.56109187281118</c:v>
                </c:pt>
                <c:pt idx="18">
                  <c:v>162.81334179253497</c:v>
                </c:pt>
                <c:pt idx="19">
                  <c:v>166.06754039240053</c:v>
                </c:pt>
                <c:pt idx="20">
                  <c:v>169.27712334583453</c:v>
                </c:pt>
              </c:numCache>
            </c:numRef>
          </c:val>
          <c:smooth val="0"/>
          <c:extLst>
            <c:ext xmlns:c16="http://schemas.microsoft.com/office/drawing/2014/chart" uri="{C3380CC4-5D6E-409C-BE32-E72D297353CC}">
              <c16:uniqueId val="{00000001-D82B-45A4-B765-55026DC7367C}"/>
            </c:ext>
          </c:extLst>
        </c:ser>
        <c:ser>
          <c:idx val="3"/>
          <c:order val="2"/>
          <c:tx>
            <c:v>1,3%</c:v>
          </c:tx>
          <c:spPr>
            <a:ln w="22225">
              <a:solidFill>
                <a:schemeClr val="accent6">
                  <a:lumMod val="75000"/>
                </a:schemeClr>
              </a:solidFill>
            </a:ln>
          </c:spPr>
          <c:marker>
            <c:symbol val="none"/>
          </c:marker>
          <c:cat>
            <c:numRef>
              <c:f>'Fiche CNAV+FSV'!$C$5:$W$5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CNAV+FSV'!$C$8:$W$8</c:f>
              <c:numCache>
                <c:formatCode>_-* #\ ##0.0\ _€_-;\-* #\ ##0.0\ _€_-;_-* "-"??\ _€_-;_-@_-</c:formatCode>
                <c:ptCount val="21"/>
                <c:pt idx="0" formatCode="0.0">
                  <c:v>113.75899086885711</c:v>
                </c:pt>
                <c:pt idx="1">
                  <c:v>116.42655423412928</c:v>
                </c:pt>
                <c:pt idx="2">
                  <c:v>117.9921295442511</c:v>
                </c:pt>
                <c:pt idx="3">
                  <c:v>121.5594670266255</c:v>
                </c:pt>
                <c:pt idx="4">
                  <c:v>123.5297338536743</c:v>
                </c:pt>
                <c:pt idx="5">
                  <c:v>127.45240038337741</c:v>
                </c:pt>
                <c:pt idx="6">
                  <c:v>128.71432272289593</c:v>
                </c:pt>
                <c:pt idx="7">
                  <c:v>129.23250006696827</c:v>
                </c:pt>
                <c:pt idx="8">
                  <c:v>135.52398707054996</c:v>
                </c:pt>
                <c:pt idx="9">
                  <c:v>137.72848387607658</c:v>
                </c:pt>
                <c:pt idx="10">
                  <c:v>140.15341641916925</c:v>
                </c:pt>
                <c:pt idx="11">
                  <c:v>142.50139290359093</c:v>
                </c:pt>
                <c:pt idx="12">
                  <c:v>144.9459430467646</c:v>
                </c:pt>
                <c:pt idx="13">
                  <c:v>146.9367882852213</c:v>
                </c:pt>
                <c:pt idx="14">
                  <c:v>149.95936918103388</c:v>
                </c:pt>
                <c:pt idx="15">
                  <c:v>153.12805390213816</c:v>
                </c:pt>
                <c:pt idx="16">
                  <c:v>156.32596766462683</c:v>
                </c:pt>
                <c:pt idx="17">
                  <c:v>159.56021861156964</c:v>
                </c:pt>
                <c:pt idx="18">
                  <c:v>162.80934004058145</c:v>
                </c:pt>
                <c:pt idx="19">
                  <c:v>166.06109768090502</c:v>
                </c:pt>
                <c:pt idx="20">
                  <c:v>169.26633018761396</c:v>
                </c:pt>
              </c:numCache>
            </c:numRef>
          </c:val>
          <c:smooth val="0"/>
          <c:extLst>
            <c:ext xmlns:c16="http://schemas.microsoft.com/office/drawing/2014/chart" uri="{C3380CC4-5D6E-409C-BE32-E72D297353CC}">
              <c16:uniqueId val="{00000002-D82B-45A4-B765-55026DC7367C}"/>
            </c:ext>
          </c:extLst>
        </c:ser>
        <c:ser>
          <c:idx val="4"/>
          <c:order val="3"/>
          <c:tx>
            <c:v>1%</c:v>
          </c:tx>
          <c:spPr>
            <a:ln w="22225">
              <a:solidFill>
                <a:srgbClr val="800000"/>
              </a:solidFill>
            </a:ln>
          </c:spPr>
          <c:marker>
            <c:symbol val="none"/>
          </c:marker>
          <c:cat>
            <c:numRef>
              <c:f>'Fiche CNAV+FSV'!$C$5:$W$5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CNAV+FSV'!$C$9:$W$9</c:f>
              <c:numCache>
                <c:formatCode>_-* #\ ##0.0\ _€_-;\-* #\ ##0.0\ _€_-;_-* "-"??\ _€_-;_-@_-</c:formatCode>
                <c:ptCount val="21"/>
                <c:pt idx="0" formatCode="0.0">
                  <c:v>113.75899086885711</c:v>
                </c:pt>
                <c:pt idx="1">
                  <c:v>116.42655423412928</c:v>
                </c:pt>
                <c:pt idx="2">
                  <c:v>117.9921295442511</c:v>
                </c:pt>
                <c:pt idx="3">
                  <c:v>121.5594670266255</c:v>
                </c:pt>
                <c:pt idx="4">
                  <c:v>123.5297338536743</c:v>
                </c:pt>
                <c:pt idx="5">
                  <c:v>127.45240038337741</c:v>
                </c:pt>
                <c:pt idx="6">
                  <c:v>128.71432272289593</c:v>
                </c:pt>
                <c:pt idx="7">
                  <c:v>129.23250006696827</c:v>
                </c:pt>
                <c:pt idx="8">
                  <c:v>135.52398707054996</c:v>
                </c:pt>
                <c:pt idx="9">
                  <c:v>137.72848387607658</c:v>
                </c:pt>
                <c:pt idx="10">
                  <c:v>140.15341641916925</c:v>
                </c:pt>
                <c:pt idx="11">
                  <c:v>142.50139290359093</c:v>
                </c:pt>
                <c:pt idx="12">
                  <c:v>144.9459430467646</c:v>
                </c:pt>
                <c:pt idx="13">
                  <c:v>146.9367882852213</c:v>
                </c:pt>
                <c:pt idx="14">
                  <c:v>149.95660948300147</c:v>
                </c:pt>
                <c:pt idx="15">
                  <c:v>153.12414140569706</c:v>
                </c:pt>
                <c:pt idx="16">
                  <c:v>156.3247177094965</c:v>
                </c:pt>
                <c:pt idx="17">
                  <c:v>159.55663164964372</c:v>
                </c:pt>
                <c:pt idx="18">
                  <c:v>162.80086234290283</c:v>
                </c:pt>
                <c:pt idx="19">
                  <c:v>166.04869267088529</c:v>
                </c:pt>
                <c:pt idx="20">
                  <c:v>169.24764311694264</c:v>
                </c:pt>
              </c:numCache>
            </c:numRef>
          </c:val>
          <c:smooth val="0"/>
          <c:extLst>
            <c:ext xmlns:c16="http://schemas.microsoft.com/office/drawing/2014/chart" uri="{C3380CC4-5D6E-409C-BE32-E72D297353CC}">
              <c16:uniqueId val="{00000003-D82B-45A4-B765-55026DC7367C}"/>
            </c:ext>
          </c:extLst>
        </c:ser>
        <c:dLbls>
          <c:showLegendKey val="0"/>
          <c:showVal val="0"/>
          <c:showCatName val="0"/>
          <c:showSerName val="0"/>
          <c:showPercent val="0"/>
          <c:showBubbleSize val="0"/>
        </c:dLbls>
        <c:smooth val="0"/>
        <c:axId val="130761856"/>
        <c:axId val="130763392"/>
      </c:lineChart>
      <c:catAx>
        <c:axId val="1307618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0763392"/>
        <c:crosses val="autoZero"/>
        <c:auto val="1"/>
        <c:lblAlgn val="ctr"/>
        <c:lblOffset val="100"/>
        <c:tickLblSkip val="4"/>
        <c:noMultiLvlLbl val="0"/>
      </c:catAx>
      <c:valAx>
        <c:axId val="130763392"/>
        <c:scaling>
          <c:orientation val="minMax"/>
          <c:max val="200"/>
        </c:scaling>
        <c:delete val="0"/>
        <c:axPos val="l"/>
        <c:majorGridlines/>
        <c:numFmt formatCode="0" sourceLinked="0"/>
        <c:majorTickMark val="out"/>
        <c:minorTickMark val="none"/>
        <c:tickLblPos val="nextTo"/>
        <c:crossAx val="130761856"/>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CNAV+FSV'!$C$12:$W$12</c:f>
              <c:numCache>
                <c:formatCode>0.0%</c:formatCode>
                <c:ptCount val="21"/>
                <c:pt idx="0">
                  <c:v>5.237924347420507E-2</c:v>
                </c:pt>
                <c:pt idx="1">
                  <c:v>5.3062007962727475E-2</c:v>
                </c:pt>
                <c:pt idx="2">
                  <c:v>5.4027596116864848E-2</c:v>
                </c:pt>
                <c:pt idx="3">
                  <c:v>5.5393786536974902E-2</c:v>
                </c:pt>
                <c:pt idx="4">
                  <c:v>5.5717320887762149E-2</c:v>
                </c:pt>
                <c:pt idx="5">
                  <c:v>5.6236520593027202E-2</c:v>
                </c:pt>
                <c:pt idx="6">
                  <c:v>5.5986474118473024E-2</c:v>
                </c:pt>
                <c:pt idx="7">
                  <c:v>5.5287496881148798E-2</c:v>
                </c:pt>
                <c:pt idx="8">
                  <c:v>5.7594058779233702E-2</c:v>
                </c:pt>
                <c:pt idx="9">
                  <c:v>5.7665809672029236E-2</c:v>
                </c:pt>
                <c:pt idx="10">
                  <c:v>5.792804486241665E-2</c:v>
                </c:pt>
                <c:pt idx="11">
                  <c:v>5.8142653243018858E-2</c:v>
                </c:pt>
                <c:pt idx="12">
                  <c:v>5.8380997575944144E-2</c:v>
                </c:pt>
                <c:pt idx="13">
                  <c:v>5.8451915163053959E-2</c:v>
                </c:pt>
                <c:pt idx="14">
                  <c:v>5.8753595671584412E-2</c:v>
                </c:pt>
                <c:pt idx="15">
                  <c:v>5.9133711855467987E-2</c:v>
                </c:pt>
                <c:pt idx="16">
                  <c:v>5.9349595887755777E-2</c:v>
                </c:pt>
                <c:pt idx="17">
                  <c:v>5.9495111981016563E-2</c:v>
                </c:pt>
                <c:pt idx="18">
                  <c:v>5.9587623611382937E-2</c:v>
                </c:pt>
                <c:pt idx="19">
                  <c:v>5.9611132552270872E-2</c:v>
                </c:pt>
                <c:pt idx="20">
                  <c:v>5.9516528544561485E-2</c:v>
                </c:pt>
              </c:numCache>
            </c:numRef>
          </c:val>
          <c:smooth val="0"/>
          <c:extLst>
            <c:ext xmlns:c16="http://schemas.microsoft.com/office/drawing/2014/chart" uri="{C3380CC4-5D6E-409C-BE32-E72D297353CC}">
              <c16:uniqueId val="{00000000-A843-4446-A6B0-C7F63DF10CC3}"/>
            </c:ext>
          </c:extLst>
        </c:ser>
        <c:ser>
          <c:idx val="2"/>
          <c:order val="1"/>
          <c:tx>
            <c:v>1,5%</c:v>
          </c:tx>
          <c:spPr>
            <a:ln w="22225">
              <a:solidFill>
                <a:schemeClr val="accent5">
                  <a:lumMod val="75000"/>
                </a:schemeClr>
              </a:solidFill>
            </a:ln>
          </c:spPr>
          <c:marker>
            <c:symbol val="none"/>
          </c:marker>
          <c:cat>
            <c:numRef>
              <c:f>'Fiche CNAV+FSV'!$C$11:$W$11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CNAV+FSV'!$C$13:$W$13</c:f>
              <c:numCache>
                <c:formatCode>0.0%</c:formatCode>
                <c:ptCount val="21"/>
                <c:pt idx="0">
                  <c:v>5.237924347420507E-2</c:v>
                </c:pt>
                <c:pt idx="1">
                  <c:v>5.3062007962727475E-2</c:v>
                </c:pt>
                <c:pt idx="2">
                  <c:v>5.4027596116864848E-2</c:v>
                </c:pt>
                <c:pt idx="3">
                  <c:v>5.5393786536974902E-2</c:v>
                </c:pt>
                <c:pt idx="4">
                  <c:v>5.5717320887762149E-2</c:v>
                </c:pt>
                <c:pt idx="5">
                  <c:v>5.6236520593027202E-2</c:v>
                </c:pt>
                <c:pt idx="6">
                  <c:v>5.5986474118473024E-2</c:v>
                </c:pt>
                <c:pt idx="7">
                  <c:v>5.5287496881148798E-2</c:v>
                </c:pt>
                <c:pt idx="8">
                  <c:v>5.7594058779233702E-2</c:v>
                </c:pt>
                <c:pt idx="9">
                  <c:v>5.7665809672029236E-2</c:v>
                </c:pt>
                <c:pt idx="10">
                  <c:v>5.792804486241665E-2</c:v>
                </c:pt>
                <c:pt idx="11">
                  <c:v>5.8142653243018858E-2</c:v>
                </c:pt>
                <c:pt idx="12">
                  <c:v>5.8380997575944144E-2</c:v>
                </c:pt>
                <c:pt idx="13">
                  <c:v>5.8451915163053959E-2</c:v>
                </c:pt>
                <c:pt idx="14">
                  <c:v>5.8831400420943099E-2</c:v>
                </c:pt>
                <c:pt idx="15">
                  <c:v>5.9191919016443127E-2</c:v>
                </c:pt>
                <c:pt idx="16">
                  <c:v>5.9465095561142482E-2</c:v>
                </c:pt>
                <c:pt idx="17">
                  <c:v>5.9692431027933819E-2</c:v>
                </c:pt>
                <c:pt idx="18">
                  <c:v>5.9885075699254268E-2</c:v>
                </c:pt>
                <c:pt idx="19">
                  <c:v>6.0025566515785868E-2</c:v>
                </c:pt>
                <c:pt idx="20">
                  <c:v>6.0062510110476156E-2</c:v>
                </c:pt>
              </c:numCache>
            </c:numRef>
          </c:val>
          <c:smooth val="0"/>
          <c:extLst>
            <c:ext xmlns:c16="http://schemas.microsoft.com/office/drawing/2014/chart" uri="{C3380CC4-5D6E-409C-BE32-E72D297353CC}">
              <c16:uniqueId val="{00000001-A843-4446-A6B0-C7F63DF10CC3}"/>
            </c:ext>
          </c:extLst>
        </c:ser>
        <c:ser>
          <c:idx val="3"/>
          <c:order val="2"/>
          <c:tx>
            <c:v>1,3%</c:v>
          </c:tx>
          <c:spPr>
            <a:ln w="22225">
              <a:solidFill>
                <a:schemeClr val="accent6">
                  <a:lumMod val="75000"/>
                </a:schemeClr>
              </a:solidFill>
            </a:ln>
          </c:spPr>
          <c:marker>
            <c:symbol val="none"/>
          </c:marker>
          <c:cat>
            <c:numRef>
              <c:f>'Fiche CNAV+FSV'!$C$11:$W$11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CNAV+FSV'!$C$14:$W$14</c:f>
              <c:numCache>
                <c:formatCode>0.0%</c:formatCode>
                <c:ptCount val="21"/>
                <c:pt idx="0">
                  <c:v>5.237924347420507E-2</c:v>
                </c:pt>
                <c:pt idx="1">
                  <c:v>5.3062007962727475E-2</c:v>
                </c:pt>
                <c:pt idx="2">
                  <c:v>5.4027596116864848E-2</c:v>
                </c:pt>
                <c:pt idx="3">
                  <c:v>5.5393786536974902E-2</c:v>
                </c:pt>
                <c:pt idx="4">
                  <c:v>5.5717320887762149E-2</c:v>
                </c:pt>
                <c:pt idx="5">
                  <c:v>5.6236520593027202E-2</c:v>
                </c:pt>
                <c:pt idx="6">
                  <c:v>5.5986474118473024E-2</c:v>
                </c:pt>
                <c:pt idx="7">
                  <c:v>5.5287496881148798E-2</c:v>
                </c:pt>
                <c:pt idx="8">
                  <c:v>5.7594058779233702E-2</c:v>
                </c:pt>
                <c:pt idx="9">
                  <c:v>5.7665809672029236E-2</c:v>
                </c:pt>
                <c:pt idx="10">
                  <c:v>5.792804486241665E-2</c:v>
                </c:pt>
                <c:pt idx="11">
                  <c:v>5.8142653243018858E-2</c:v>
                </c:pt>
                <c:pt idx="12">
                  <c:v>5.8380997575944144E-2</c:v>
                </c:pt>
                <c:pt idx="13">
                  <c:v>5.8451915163053959E-2</c:v>
                </c:pt>
                <c:pt idx="14">
                  <c:v>5.8848088509425231E-2</c:v>
                </c:pt>
                <c:pt idx="15">
                  <c:v>5.9232691564527908E-2</c:v>
                </c:pt>
                <c:pt idx="16">
                  <c:v>5.9546727970512213E-2</c:v>
                </c:pt>
                <c:pt idx="17">
                  <c:v>5.9827442649126733E-2</c:v>
                </c:pt>
                <c:pt idx="18">
                  <c:v>6.0084357899097607E-2</c:v>
                </c:pt>
                <c:pt idx="19">
                  <c:v>6.0301496100633067E-2</c:v>
                </c:pt>
                <c:pt idx="20">
                  <c:v>6.0432019431312003E-2</c:v>
                </c:pt>
              </c:numCache>
            </c:numRef>
          </c:val>
          <c:smooth val="0"/>
          <c:extLst>
            <c:ext xmlns:c16="http://schemas.microsoft.com/office/drawing/2014/chart" uri="{C3380CC4-5D6E-409C-BE32-E72D297353CC}">
              <c16:uniqueId val="{00000002-A843-4446-A6B0-C7F63DF10CC3}"/>
            </c:ext>
          </c:extLst>
        </c:ser>
        <c:ser>
          <c:idx val="4"/>
          <c:order val="3"/>
          <c:tx>
            <c:v>1%</c:v>
          </c:tx>
          <c:spPr>
            <a:ln w="22225">
              <a:solidFill>
                <a:srgbClr val="800000"/>
              </a:solidFill>
            </a:ln>
          </c:spPr>
          <c:marker>
            <c:symbol val="none"/>
          </c:marker>
          <c:cat>
            <c:numRef>
              <c:f>'Fiche CNAV+FSV'!$C$11:$W$11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CNAV+FSV'!$C$15:$W$15</c:f>
              <c:numCache>
                <c:formatCode>0.0%</c:formatCode>
                <c:ptCount val="21"/>
                <c:pt idx="0">
                  <c:v>5.237924347420507E-2</c:v>
                </c:pt>
                <c:pt idx="1">
                  <c:v>5.3062007962727475E-2</c:v>
                </c:pt>
                <c:pt idx="2">
                  <c:v>5.4027596116864848E-2</c:v>
                </c:pt>
                <c:pt idx="3">
                  <c:v>5.5393786536974902E-2</c:v>
                </c:pt>
                <c:pt idx="4">
                  <c:v>5.5717320887762149E-2</c:v>
                </c:pt>
                <c:pt idx="5">
                  <c:v>5.6236520593027202E-2</c:v>
                </c:pt>
                <c:pt idx="6">
                  <c:v>5.5986474118473024E-2</c:v>
                </c:pt>
                <c:pt idx="7">
                  <c:v>5.5287496881148798E-2</c:v>
                </c:pt>
                <c:pt idx="8">
                  <c:v>5.7594058779233702E-2</c:v>
                </c:pt>
                <c:pt idx="9">
                  <c:v>5.7665809672029236E-2</c:v>
                </c:pt>
                <c:pt idx="10">
                  <c:v>5.792804486241665E-2</c:v>
                </c:pt>
                <c:pt idx="11">
                  <c:v>5.8142653243018858E-2</c:v>
                </c:pt>
                <c:pt idx="12">
                  <c:v>5.8380997575944144E-2</c:v>
                </c:pt>
                <c:pt idx="13">
                  <c:v>5.8451915163053959E-2</c:v>
                </c:pt>
                <c:pt idx="14">
                  <c:v>5.8864426194466989E-2</c:v>
                </c:pt>
                <c:pt idx="15">
                  <c:v>5.9289622079982743E-2</c:v>
                </c:pt>
                <c:pt idx="16">
                  <c:v>5.9663759757869965E-2</c:v>
                </c:pt>
                <c:pt idx="17">
                  <c:v>6.0020963904542361E-2</c:v>
                </c:pt>
                <c:pt idx="18">
                  <c:v>6.0377952540264179E-2</c:v>
                </c:pt>
                <c:pt idx="19">
                  <c:v>6.0714261371025202E-2</c:v>
                </c:pt>
                <c:pt idx="20">
                  <c:v>6.0981405005943429E-2</c:v>
                </c:pt>
              </c:numCache>
            </c:numRef>
          </c:val>
          <c:smooth val="0"/>
          <c:extLst>
            <c:ext xmlns:c16="http://schemas.microsoft.com/office/drawing/2014/chart" uri="{C3380CC4-5D6E-409C-BE32-E72D297353CC}">
              <c16:uniqueId val="{00000003-A843-4446-A6B0-C7F63DF10CC3}"/>
            </c:ext>
          </c:extLst>
        </c:ser>
        <c:dLbls>
          <c:showLegendKey val="0"/>
          <c:showVal val="0"/>
          <c:showCatName val="0"/>
          <c:showSerName val="0"/>
          <c:showPercent val="0"/>
          <c:showBubbleSize val="0"/>
        </c:dLbls>
        <c:smooth val="0"/>
        <c:axId val="131072768"/>
        <c:axId val="131074304"/>
      </c:lineChart>
      <c:catAx>
        <c:axId val="13107276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1074304"/>
        <c:crosses val="autoZero"/>
        <c:auto val="1"/>
        <c:lblAlgn val="ctr"/>
        <c:lblOffset val="100"/>
        <c:tickLblSkip val="4"/>
        <c:noMultiLvlLbl val="0"/>
      </c:catAx>
      <c:valAx>
        <c:axId val="131074304"/>
        <c:scaling>
          <c:orientation val="minMax"/>
          <c:min val="4.0000000000000008E-2"/>
        </c:scaling>
        <c:delete val="0"/>
        <c:axPos val="l"/>
        <c:majorGridlines/>
        <c:numFmt formatCode="0.0%" sourceLinked="0"/>
        <c:majorTickMark val="out"/>
        <c:minorTickMark val="none"/>
        <c:tickLblPos val="nextTo"/>
        <c:crossAx val="13107276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CNAV+FSV'!$C$38:$W$38</c:f>
              <c:numCache>
                <c:formatCode>0.0</c:formatCode>
                <c:ptCount val="21"/>
                <c:pt idx="0">
                  <c:v>99.776487162178967</c:v>
                </c:pt>
                <c:pt idx="1">
                  <c:v>106.4058734853045</c:v>
                </c:pt>
                <c:pt idx="2">
                  <c:v>108.66811426281708</c:v>
                </c:pt>
                <c:pt idx="3">
                  <c:v>116.04693093836451</c:v>
                </c:pt>
                <c:pt idx="4">
                  <c:v>119.40846217173771</c:v>
                </c:pt>
                <c:pt idx="5">
                  <c:v>123.10347699420124</c:v>
                </c:pt>
                <c:pt idx="6">
                  <c:v>125.85530323568742</c:v>
                </c:pt>
                <c:pt idx="7">
                  <c:v>128.19526365644612</c:v>
                </c:pt>
                <c:pt idx="8">
                  <c:v>133.90940400039997</c:v>
                </c:pt>
                <c:pt idx="9">
                  <c:v>133.38739195470356</c:v>
                </c:pt>
                <c:pt idx="10">
                  <c:v>136.12767733691581</c:v>
                </c:pt>
                <c:pt idx="11">
                  <c:v>137.91751491078901</c:v>
                </c:pt>
                <c:pt idx="12">
                  <c:v>139.99124306308946</c:v>
                </c:pt>
                <c:pt idx="13">
                  <c:v>142.18861353097088</c:v>
                </c:pt>
                <c:pt idx="14">
                  <c:v>144.50178469841924</c:v>
                </c:pt>
                <c:pt idx="15">
                  <c:v>147.086509474027</c:v>
                </c:pt>
                <c:pt idx="16">
                  <c:v>149.83938643180457</c:v>
                </c:pt>
                <c:pt idx="17">
                  <c:v>152.6978632454794</c:v>
                </c:pt>
                <c:pt idx="18">
                  <c:v>155.52842530656096</c:v>
                </c:pt>
                <c:pt idx="19">
                  <c:v>158.51502214391579</c:v>
                </c:pt>
                <c:pt idx="20">
                  <c:v>161.78521098086853</c:v>
                </c:pt>
              </c:numCache>
            </c:numRef>
          </c:val>
          <c:smooth val="0"/>
          <c:extLst>
            <c:ext xmlns:c16="http://schemas.microsoft.com/office/drawing/2014/chart" uri="{C3380CC4-5D6E-409C-BE32-E72D297353CC}">
              <c16:uniqueId val="{00000000-07A9-4071-89E0-A4EE5D6A0A3F}"/>
            </c:ext>
          </c:extLst>
        </c:ser>
        <c:ser>
          <c:idx val="2"/>
          <c:order val="1"/>
          <c:tx>
            <c:v>1,5%</c:v>
          </c:tx>
          <c:spPr>
            <a:ln w="22225">
              <a:solidFill>
                <a:schemeClr val="accent5">
                  <a:lumMod val="75000"/>
                </a:schemeClr>
              </a:solidFill>
            </a:ln>
          </c:spPr>
          <c:marker>
            <c:symbol val="none"/>
          </c:marker>
          <c:cat>
            <c:numRef>
              <c:f>'Fiche CNAV+FSV'!$C$37:$W$37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CNAV+FSV'!$C$39:$W$39</c:f>
              <c:numCache>
                <c:formatCode>0.0</c:formatCode>
                <c:ptCount val="21"/>
                <c:pt idx="0">
                  <c:v>99.776487162178967</c:v>
                </c:pt>
                <c:pt idx="1">
                  <c:v>106.4058734853045</c:v>
                </c:pt>
                <c:pt idx="2">
                  <c:v>108.66811426281708</c:v>
                </c:pt>
                <c:pt idx="3">
                  <c:v>116.04589443762141</c:v>
                </c:pt>
                <c:pt idx="4">
                  <c:v>119.40639954668769</c:v>
                </c:pt>
                <c:pt idx="5">
                  <c:v>123.10038429420126</c:v>
                </c:pt>
                <c:pt idx="6">
                  <c:v>125.85530323568742</c:v>
                </c:pt>
                <c:pt idx="7">
                  <c:v>128.19526365644612</c:v>
                </c:pt>
                <c:pt idx="8">
                  <c:v>133.90940400039997</c:v>
                </c:pt>
                <c:pt idx="9">
                  <c:v>133.38739195470356</c:v>
                </c:pt>
                <c:pt idx="10">
                  <c:v>136.12767733691581</c:v>
                </c:pt>
                <c:pt idx="11">
                  <c:v>137.91751491078901</c:v>
                </c:pt>
                <c:pt idx="12">
                  <c:v>139.99124306308946</c:v>
                </c:pt>
                <c:pt idx="13">
                  <c:v>142.18861353097088</c:v>
                </c:pt>
                <c:pt idx="14">
                  <c:v>144.46892937999371</c:v>
                </c:pt>
                <c:pt idx="15">
                  <c:v>146.9670005387473</c:v>
                </c:pt>
                <c:pt idx="16">
                  <c:v>149.58466569478227</c:v>
                </c:pt>
                <c:pt idx="17">
                  <c:v>152.25073576733126</c:v>
                </c:pt>
                <c:pt idx="18">
                  <c:v>154.84675434354014</c:v>
                </c:pt>
                <c:pt idx="19">
                  <c:v>157.54712909492665</c:v>
                </c:pt>
                <c:pt idx="20">
                  <c:v>160.47521101395594</c:v>
                </c:pt>
              </c:numCache>
            </c:numRef>
          </c:val>
          <c:smooth val="0"/>
          <c:extLst>
            <c:ext xmlns:c16="http://schemas.microsoft.com/office/drawing/2014/chart" uri="{C3380CC4-5D6E-409C-BE32-E72D297353CC}">
              <c16:uniqueId val="{00000001-07A9-4071-89E0-A4EE5D6A0A3F}"/>
            </c:ext>
          </c:extLst>
        </c:ser>
        <c:ser>
          <c:idx val="3"/>
          <c:order val="2"/>
          <c:tx>
            <c:v>1,3%</c:v>
          </c:tx>
          <c:spPr>
            <a:ln w="22225">
              <a:solidFill>
                <a:schemeClr val="accent6">
                  <a:lumMod val="75000"/>
                </a:schemeClr>
              </a:solidFill>
            </a:ln>
          </c:spPr>
          <c:marker>
            <c:symbol val="none"/>
          </c:marker>
          <c:cat>
            <c:numRef>
              <c:f>'Fiche CNAV+FSV'!$C$37:$W$37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CNAV+FSV'!$C$40:$W$40</c:f>
              <c:numCache>
                <c:formatCode>0.0</c:formatCode>
                <c:ptCount val="21"/>
                <c:pt idx="0">
                  <c:v>99.776487162178967</c:v>
                </c:pt>
                <c:pt idx="1">
                  <c:v>106.4058734853045</c:v>
                </c:pt>
                <c:pt idx="2">
                  <c:v>108.66811426281708</c:v>
                </c:pt>
                <c:pt idx="3">
                  <c:v>116.04589443762141</c:v>
                </c:pt>
                <c:pt idx="4">
                  <c:v>119.40639954668769</c:v>
                </c:pt>
                <c:pt idx="5">
                  <c:v>123.10038429420126</c:v>
                </c:pt>
                <c:pt idx="6">
                  <c:v>125.85530323568742</c:v>
                </c:pt>
                <c:pt idx="7">
                  <c:v>128.19526365644612</c:v>
                </c:pt>
                <c:pt idx="8">
                  <c:v>133.90940400039997</c:v>
                </c:pt>
                <c:pt idx="9">
                  <c:v>133.38739195470356</c:v>
                </c:pt>
                <c:pt idx="10">
                  <c:v>136.12767733691581</c:v>
                </c:pt>
                <c:pt idx="11">
                  <c:v>137.91751491078901</c:v>
                </c:pt>
                <c:pt idx="12">
                  <c:v>139.99124306308946</c:v>
                </c:pt>
                <c:pt idx="13">
                  <c:v>142.18861353097088</c:v>
                </c:pt>
                <c:pt idx="14">
                  <c:v>144.44352258620336</c:v>
                </c:pt>
                <c:pt idx="15">
                  <c:v>146.89246056444117</c:v>
                </c:pt>
                <c:pt idx="16">
                  <c:v>149.41979205446202</c:v>
                </c:pt>
                <c:pt idx="17">
                  <c:v>151.96330581373812</c:v>
                </c:pt>
                <c:pt idx="18">
                  <c:v>154.41137942819458</c:v>
                </c:pt>
                <c:pt idx="19">
                  <c:v>156.93216887622901</c:v>
                </c:pt>
                <c:pt idx="20">
                  <c:v>159.63419992441649</c:v>
                </c:pt>
              </c:numCache>
            </c:numRef>
          </c:val>
          <c:smooth val="0"/>
          <c:extLst>
            <c:ext xmlns:c16="http://schemas.microsoft.com/office/drawing/2014/chart" uri="{C3380CC4-5D6E-409C-BE32-E72D297353CC}">
              <c16:uniqueId val="{00000002-07A9-4071-89E0-A4EE5D6A0A3F}"/>
            </c:ext>
          </c:extLst>
        </c:ser>
        <c:ser>
          <c:idx val="4"/>
          <c:order val="3"/>
          <c:tx>
            <c:v>1%</c:v>
          </c:tx>
          <c:spPr>
            <a:ln w="22225">
              <a:solidFill>
                <a:srgbClr val="800000"/>
              </a:solidFill>
            </a:ln>
          </c:spPr>
          <c:marker>
            <c:symbol val="none"/>
          </c:marker>
          <c:cat>
            <c:numRef>
              <c:f>'Fiche CNAV+FSV'!$C$37:$W$37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CNAV+FSV'!$C$41:$W$41</c:f>
              <c:numCache>
                <c:formatCode>0.0</c:formatCode>
                <c:ptCount val="21"/>
                <c:pt idx="0">
                  <c:v>99.776487162178967</c:v>
                </c:pt>
                <c:pt idx="1">
                  <c:v>106.4058734853045</c:v>
                </c:pt>
                <c:pt idx="2">
                  <c:v>108.66811426281708</c:v>
                </c:pt>
                <c:pt idx="3">
                  <c:v>116.04589444128025</c:v>
                </c:pt>
                <c:pt idx="4">
                  <c:v>119.40639954668769</c:v>
                </c:pt>
                <c:pt idx="5">
                  <c:v>123.10038429420126</c:v>
                </c:pt>
                <c:pt idx="6">
                  <c:v>125.85530323568742</c:v>
                </c:pt>
                <c:pt idx="7">
                  <c:v>128.19526365644612</c:v>
                </c:pt>
                <c:pt idx="8">
                  <c:v>133.90940400039997</c:v>
                </c:pt>
                <c:pt idx="9">
                  <c:v>133.38739195470356</c:v>
                </c:pt>
                <c:pt idx="10">
                  <c:v>136.12767733691581</c:v>
                </c:pt>
                <c:pt idx="11">
                  <c:v>137.91751491078901</c:v>
                </c:pt>
                <c:pt idx="12">
                  <c:v>139.99124306308946</c:v>
                </c:pt>
                <c:pt idx="13">
                  <c:v>142.18861353097088</c:v>
                </c:pt>
                <c:pt idx="14">
                  <c:v>144.39991726353011</c:v>
                </c:pt>
                <c:pt idx="15">
                  <c:v>146.75760639760128</c:v>
                </c:pt>
                <c:pt idx="16">
                  <c:v>149.14996638772087</c:v>
                </c:pt>
                <c:pt idx="17">
                  <c:v>151.51402557982703</c:v>
                </c:pt>
                <c:pt idx="18">
                  <c:v>153.73404060138191</c:v>
                </c:pt>
                <c:pt idx="19">
                  <c:v>155.97274273602565</c:v>
                </c:pt>
                <c:pt idx="20">
                  <c:v>158.33981880625282</c:v>
                </c:pt>
              </c:numCache>
            </c:numRef>
          </c:val>
          <c:smooth val="0"/>
          <c:extLst>
            <c:ext xmlns:c16="http://schemas.microsoft.com/office/drawing/2014/chart" uri="{C3380CC4-5D6E-409C-BE32-E72D297353CC}">
              <c16:uniqueId val="{00000003-07A9-4071-89E0-A4EE5D6A0A3F}"/>
            </c:ext>
          </c:extLst>
        </c:ser>
        <c:dLbls>
          <c:showLegendKey val="0"/>
          <c:showVal val="0"/>
          <c:showCatName val="0"/>
          <c:showSerName val="0"/>
          <c:showPercent val="0"/>
          <c:showBubbleSize val="0"/>
        </c:dLbls>
        <c:smooth val="0"/>
        <c:axId val="131101056"/>
        <c:axId val="131102592"/>
      </c:lineChart>
      <c:catAx>
        <c:axId val="1311010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1102592"/>
        <c:crosses val="autoZero"/>
        <c:auto val="1"/>
        <c:lblAlgn val="ctr"/>
        <c:lblOffset val="100"/>
        <c:tickLblSkip val="4"/>
        <c:noMultiLvlLbl val="0"/>
      </c:catAx>
      <c:valAx>
        <c:axId val="131102592"/>
        <c:scaling>
          <c:orientation val="minMax"/>
        </c:scaling>
        <c:delete val="0"/>
        <c:axPos val="l"/>
        <c:majorGridlines/>
        <c:numFmt formatCode="0" sourceLinked="0"/>
        <c:majorTickMark val="out"/>
        <c:minorTickMark val="none"/>
        <c:tickLblPos val="nextTo"/>
        <c:crossAx val="131101056"/>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CNAV+FSV'!$C$44:$W$44</c:f>
              <c:numCache>
                <c:formatCode>0.0%</c:formatCode>
                <c:ptCount val="21"/>
                <c:pt idx="0">
                  <c:v>4.5941132864773047E-2</c:v>
                </c:pt>
                <c:pt idx="1">
                  <c:v>4.8495030564969677E-2</c:v>
                </c:pt>
                <c:pt idx="2">
                  <c:v>4.9758208541959968E-2</c:v>
                </c:pt>
                <c:pt idx="3">
                  <c:v>5.2881762958559439E-2</c:v>
                </c:pt>
                <c:pt idx="4">
                  <c:v>5.3858446836919385E-2</c:v>
                </c:pt>
                <c:pt idx="5">
                  <c:v>5.4317621309865491E-2</c:v>
                </c:pt>
                <c:pt idx="6">
                  <c:v>5.4742895182277942E-2</c:v>
                </c:pt>
                <c:pt idx="7">
                  <c:v>5.4843752430008101E-2</c:v>
                </c:pt>
                <c:pt idx="8">
                  <c:v>5.6907904289122908E-2</c:v>
                </c:pt>
                <c:pt idx="9">
                  <c:v>5.5848229361394858E-2</c:v>
                </c:pt>
                <c:pt idx="10">
                  <c:v>5.6264131130455246E-2</c:v>
                </c:pt>
                <c:pt idx="11">
                  <c:v>5.6272363955221505E-2</c:v>
                </c:pt>
                <c:pt idx="12">
                  <c:v>5.6385354775212969E-2</c:v>
                </c:pt>
                <c:pt idx="13">
                  <c:v>5.6563076355878844E-2</c:v>
                </c:pt>
                <c:pt idx="14">
                  <c:v>5.6672841467246493E-2</c:v>
                </c:pt>
                <c:pt idx="15">
                  <c:v>5.6800469630751062E-2</c:v>
                </c:pt>
                <c:pt idx="16">
                  <c:v>5.6885125322543403E-2</c:v>
                </c:pt>
                <c:pt idx="17">
                  <c:v>5.6934118424990451E-2</c:v>
                </c:pt>
                <c:pt idx="18">
                  <c:v>5.691942171007526E-2</c:v>
                </c:pt>
                <c:pt idx="19">
                  <c:v>5.6897253518553993E-2</c:v>
                </c:pt>
                <c:pt idx="20">
                  <c:v>5.6876642946230134E-2</c:v>
                </c:pt>
              </c:numCache>
            </c:numRef>
          </c:val>
          <c:smooth val="0"/>
          <c:extLst>
            <c:ext xmlns:c16="http://schemas.microsoft.com/office/drawing/2014/chart" uri="{C3380CC4-5D6E-409C-BE32-E72D297353CC}">
              <c16:uniqueId val="{00000000-F93C-4338-9CC0-9DD4CEAAB833}"/>
            </c:ext>
          </c:extLst>
        </c:ser>
        <c:ser>
          <c:idx val="2"/>
          <c:order val="1"/>
          <c:tx>
            <c:v>1,5%</c:v>
          </c:tx>
          <c:spPr>
            <a:ln w="22225">
              <a:solidFill>
                <a:schemeClr val="accent5">
                  <a:lumMod val="75000"/>
                </a:schemeClr>
              </a:solidFill>
            </a:ln>
          </c:spPr>
          <c:marker>
            <c:symbol val="none"/>
          </c:marker>
          <c:cat>
            <c:numRef>
              <c:f>'Fiche CNAV+FSV'!$C$43:$W$43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CNAV+FSV'!$C$45:$W$45</c:f>
              <c:numCache>
                <c:formatCode>0.0%</c:formatCode>
                <c:ptCount val="21"/>
                <c:pt idx="0">
                  <c:v>4.5941132864773047E-2</c:v>
                </c:pt>
                <c:pt idx="1">
                  <c:v>4.8495030564969677E-2</c:v>
                </c:pt>
                <c:pt idx="2">
                  <c:v>4.9758208541959968E-2</c:v>
                </c:pt>
                <c:pt idx="3">
                  <c:v>5.2881290632525835E-2</c:v>
                </c:pt>
                <c:pt idx="4">
                  <c:v>5.385751650267355E-2</c:v>
                </c:pt>
                <c:pt idx="5">
                  <c:v>5.4316256700907832E-2</c:v>
                </c:pt>
                <c:pt idx="6">
                  <c:v>5.4742895182277942E-2</c:v>
                </c:pt>
                <c:pt idx="7">
                  <c:v>5.4843752430008101E-2</c:v>
                </c:pt>
                <c:pt idx="8">
                  <c:v>5.6907904289122908E-2</c:v>
                </c:pt>
                <c:pt idx="9">
                  <c:v>5.5848229361394858E-2</c:v>
                </c:pt>
                <c:pt idx="10">
                  <c:v>5.6264131130455246E-2</c:v>
                </c:pt>
                <c:pt idx="11">
                  <c:v>5.6272363955221505E-2</c:v>
                </c:pt>
                <c:pt idx="12">
                  <c:v>5.6385354775212969E-2</c:v>
                </c:pt>
                <c:pt idx="13">
                  <c:v>5.6563076355878844E-2</c:v>
                </c:pt>
                <c:pt idx="14">
                  <c:v>5.6676719084345663E-2</c:v>
                </c:pt>
                <c:pt idx="15">
                  <c:v>5.6810266372518944E-2</c:v>
                </c:pt>
                <c:pt idx="16">
                  <c:v>5.6900342361460104E-2</c:v>
                </c:pt>
                <c:pt idx="17">
                  <c:v>5.6957598102850587E-2</c:v>
                </c:pt>
                <c:pt idx="18">
                  <c:v>5.6954850895836726E-2</c:v>
                </c:pt>
                <c:pt idx="19">
                  <c:v>5.6945840556878506E-2</c:v>
                </c:pt>
                <c:pt idx="20">
                  <c:v>5.6939436313050401E-2</c:v>
                </c:pt>
              </c:numCache>
            </c:numRef>
          </c:val>
          <c:smooth val="0"/>
          <c:extLst>
            <c:ext xmlns:c16="http://schemas.microsoft.com/office/drawing/2014/chart" uri="{C3380CC4-5D6E-409C-BE32-E72D297353CC}">
              <c16:uniqueId val="{00000001-F93C-4338-9CC0-9DD4CEAAB833}"/>
            </c:ext>
          </c:extLst>
        </c:ser>
        <c:ser>
          <c:idx val="3"/>
          <c:order val="2"/>
          <c:tx>
            <c:v>1,3%</c:v>
          </c:tx>
          <c:spPr>
            <a:ln w="22225">
              <a:solidFill>
                <a:schemeClr val="accent6">
                  <a:lumMod val="75000"/>
                </a:schemeClr>
              </a:solidFill>
            </a:ln>
          </c:spPr>
          <c:marker>
            <c:symbol val="none"/>
          </c:marker>
          <c:cat>
            <c:numRef>
              <c:f>'Fiche CNAV+FSV'!$C$43:$W$43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CNAV+FSV'!$C$46:$W$46</c:f>
              <c:numCache>
                <c:formatCode>0.0%</c:formatCode>
                <c:ptCount val="21"/>
                <c:pt idx="0">
                  <c:v>4.5941132864773047E-2</c:v>
                </c:pt>
                <c:pt idx="1">
                  <c:v>4.8495030564969677E-2</c:v>
                </c:pt>
                <c:pt idx="2">
                  <c:v>4.9758208541959968E-2</c:v>
                </c:pt>
                <c:pt idx="3">
                  <c:v>5.2881290632525835E-2</c:v>
                </c:pt>
                <c:pt idx="4">
                  <c:v>5.385751650267355E-2</c:v>
                </c:pt>
                <c:pt idx="5">
                  <c:v>5.4316256700907832E-2</c:v>
                </c:pt>
                <c:pt idx="6">
                  <c:v>5.4742895182277942E-2</c:v>
                </c:pt>
                <c:pt idx="7">
                  <c:v>5.4843752430008101E-2</c:v>
                </c:pt>
                <c:pt idx="8">
                  <c:v>5.6907904289122908E-2</c:v>
                </c:pt>
                <c:pt idx="9">
                  <c:v>5.5848229361394858E-2</c:v>
                </c:pt>
                <c:pt idx="10">
                  <c:v>5.6264131130455246E-2</c:v>
                </c:pt>
                <c:pt idx="11">
                  <c:v>5.6272363955221505E-2</c:v>
                </c:pt>
                <c:pt idx="12">
                  <c:v>5.6385354775212969E-2</c:v>
                </c:pt>
                <c:pt idx="13">
                  <c:v>5.6563076355878844E-2</c:v>
                </c:pt>
                <c:pt idx="14">
                  <c:v>5.6683521997911449E-2</c:v>
                </c:pt>
                <c:pt idx="15">
                  <c:v>5.6820651657525111E-2</c:v>
                </c:pt>
                <c:pt idx="16">
                  <c:v>5.6916069951766901E-2</c:v>
                </c:pt>
                <c:pt idx="17">
                  <c:v>5.6978964070458459E-2</c:v>
                </c:pt>
                <c:pt idx="18">
                  <c:v>5.6985112665799531E-2</c:v>
                </c:pt>
                <c:pt idx="19">
                  <c:v>5.6986523043090605E-2</c:v>
                </c:pt>
                <c:pt idx="20">
                  <c:v>5.6993124746318881E-2</c:v>
                </c:pt>
              </c:numCache>
            </c:numRef>
          </c:val>
          <c:smooth val="0"/>
          <c:extLst>
            <c:ext xmlns:c16="http://schemas.microsoft.com/office/drawing/2014/chart" uri="{C3380CC4-5D6E-409C-BE32-E72D297353CC}">
              <c16:uniqueId val="{00000002-F93C-4338-9CC0-9DD4CEAAB833}"/>
            </c:ext>
          </c:extLst>
        </c:ser>
        <c:ser>
          <c:idx val="4"/>
          <c:order val="3"/>
          <c:tx>
            <c:v>1%</c:v>
          </c:tx>
          <c:spPr>
            <a:ln w="22225">
              <a:solidFill>
                <a:srgbClr val="800000"/>
              </a:solidFill>
            </a:ln>
          </c:spPr>
          <c:marker>
            <c:symbol val="none"/>
          </c:marker>
          <c:cat>
            <c:numRef>
              <c:f>'Fiche CNAV+FSV'!$C$43:$W$43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CNAV+FSV'!$C$47:$W$47</c:f>
              <c:numCache>
                <c:formatCode>0.0%</c:formatCode>
                <c:ptCount val="21"/>
                <c:pt idx="0">
                  <c:v>4.5941132864773047E-2</c:v>
                </c:pt>
                <c:pt idx="1">
                  <c:v>4.8495030564969677E-2</c:v>
                </c:pt>
                <c:pt idx="2">
                  <c:v>4.9758208541959968E-2</c:v>
                </c:pt>
                <c:pt idx="3">
                  <c:v>5.288129063419314E-2</c:v>
                </c:pt>
                <c:pt idx="4">
                  <c:v>5.385751650267355E-2</c:v>
                </c:pt>
                <c:pt idx="5">
                  <c:v>5.4316256700907832E-2</c:v>
                </c:pt>
                <c:pt idx="6">
                  <c:v>5.4742895182277942E-2</c:v>
                </c:pt>
                <c:pt idx="7">
                  <c:v>5.4843752430008101E-2</c:v>
                </c:pt>
                <c:pt idx="8">
                  <c:v>5.6907904289122908E-2</c:v>
                </c:pt>
                <c:pt idx="9">
                  <c:v>5.5848229361394858E-2</c:v>
                </c:pt>
                <c:pt idx="10">
                  <c:v>5.6264131130455246E-2</c:v>
                </c:pt>
                <c:pt idx="11">
                  <c:v>5.6272363955221505E-2</c:v>
                </c:pt>
                <c:pt idx="12">
                  <c:v>5.6385354775212969E-2</c:v>
                </c:pt>
                <c:pt idx="13">
                  <c:v>5.6563076355878844E-2</c:v>
                </c:pt>
                <c:pt idx="14">
                  <c:v>5.66831852330573E-2</c:v>
                </c:pt>
                <c:pt idx="15">
                  <c:v>5.6824501615477502E-2</c:v>
                </c:pt>
                <c:pt idx="16">
                  <c:v>5.6925404330416818E-2</c:v>
                </c:pt>
                <c:pt idx="17">
                  <c:v>5.6995549268848048E-2</c:v>
                </c:pt>
                <c:pt idx="18">
                  <c:v>5.7015340543482881E-2</c:v>
                </c:pt>
                <c:pt idx="19">
                  <c:v>5.7030077845901327E-2</c:v>
                </c:pt>
                <c:pt idx="20">
                  <c:v>5.7051220574575921E-2</c:v>
                </c:pt>
              </c:numCache>
            </c:numRef>
          </c:val>
          <c:smooth val="0"/>
          <c:extLst>
            <c:ext xmlns:c16="http://schemas.microsoft.com/office/drawing/2014/chart" uri="{C3380CC4-5D6E-409C-BE32-E72D297353CC}">
              <c16:uniqueId val="{00000003-F93C-4338-9CC0-9DD4CEAAB833}"/>
            </c:ext>
          </c:extLst>
        </c:ser>
        <c:dLbls>
          <c:showLegendKey val="0"/>
          <c:showVal val="0"/>
          <c:showCatName val="0"/>
          <c:showSerName val="0"/>
          <c:showPercent val="0"/>
          <c:showBubbleSize val="0"/>
        </c:dLbls>
        <c:smooth val="0"/>
        <c:axId val="133115904"/>
        <c:axId val="133117440"/>
      </c:lineChart>
      <c:catAx>
        <c:axId val="1331159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117440"/>
        <c:crosses val="autoZero"/>
        <c:auto val="1"/>
        <c:lblAlgn val="ctr"/>
        <c:lblOffset val="100"/>
        <c:tickLblSkip val="4"/>
        <c:noMultiLvlLbl val="0"/>
      </c:catAx>
      <c:valAx>
        <c:axId val="133117440"/>
        <c:scaling>
          <c:orientation val="minMax"/>
          <c:max val="6.5000000000000016E-2"/>
          <c:min val="4.0000000000000008E-2"/>
        </c:scaling>
        <c:delete val="0"/>
        <c:axPos val="l"/>
        <c:majorGridlines/>
        <c:numFmt formatCode="0.0%" sourceLinked="0"/>
        <c:majorTickMark val="out"/>
        <c:minorTickMark val="none"/>
        <c:tickLblPos val="nextTo"/>
        <c:crossAx val="13311590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CNAV+FSV'!$C$69:$W$69</c:f>
              <c:numCache>
                <c:formatCode>0.0</c:formatCode>
                <c:ptCount val="21"/>
                <c:pt idx="0">
                  <c:v>-1.5933402667134333</c:v>
                </c:pt>
                <c:pt idx="1">
                  <c:v>1.2329263565714406</c:v>
                </c:pt>
                <c:pt idx="2">
                  <c:v>2.3881314452125366</c:v>
                </c:pt>
                <c:pt idx="3">
                  <c:v>4.2392655485584543</c:v>
                </c:pt>
                <c:pt idx="4">
                  <c:v>5.7043762772553688</c:v>
                </c:pt>
                <c:pt idx="5">
                  <c:v>7.6328260938938728</c:v>
                </c:pt>
                <c:pt idx="6">
                  <c:v>8.3174410458555368</c:v>
                </c:pt>
                <c:pt idx="7">
                  <c:v>9.9513910031004649</c:v>
                </c:pt>
                <c:pt idx="8">
                  <c:v>5.4464852335000034</c:v>
                </c:pt>
                <c:pt idx="9">
                  <c:v>3.903674787533602</c:v>
                </c:pt>
                <c:pt idx="10">
                  <c:v>3.4085142853528558</c:v>
                </c:pt>
                <c:pt idx="11">
                  <c:v>2.5580115001855299</c:v>
                </c:pt>
                <c:pt idx="12">
                  <c:v>1.8614660536810319</c:v>
                </c:pt>
                <c:pt idx="13">
                  <c:v>1.0487370310069475</c:v>
                </c:pt>
                <c:pt idx="14">
                  <c:v>0.45047270832157404</c:v>
                </c:pt>
                <c:pt idx="15">
                  <c:v>-0.14389181581452479</c:v>
                </c:pt>
                <c:pt idx="16">
                  <c:v>-0.62066026296612042</c:v>
                </c:pt>
                <c:pt idx="17">
                  <c:v>-0.99127344753974</c:v>
                </c:pt>
                <c:pt idx="18">
                  <c:v>-1.3875029850327021</c:v>
                </c:pt>
                <c:pt idx="19">
                  <c:v>-1.6602855041631444</c:v>
                </c:pt>
                <c:pt idx="20">
                  <c:v>-1.6264950379197796</c:v>
                </c:pt>
              </c:numCache>
            </c:numRef>
          </c:val>
          <c:smooth val="0"/>
          <c:extLst>
            <c:ext xmlns:c16="http://schemas.microsoft.com/office/drawing/2014/chart" uri="{C3380CC4-5D6E-409C-BE32-E72D297353CC}">
              <c16:uniqueId val="{00000000-AC39-40B0-8F75-841B39A0CA9C}"/>
            </c:ext>
          </c:extLst>
        </c:ser>
        <c:ser>
          <c:idx val="2"/>
          <c:order val="1"/>
          <c:tx>
            <c:v>1,5%</c:v>
          </c:tx>
          <c:spPr>
            <a:ln w="22225">
              <a:solidFill>
                <a:schemeClr val="accent5">
                  <a:lumMod val="75000"/>
                </a:schemeClr>
              </a:solidFill>
            </a:ln>
          </c:spPr>
          <c:marker>
            <c:symbol val="none"/>
          </c:marker>
          <c:cat>
            <c:numRef>
              <c:f>'Fiche CNAV+FSV'!$C$68:$W$68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CNAV+FSV'!$C$70:$W$70</c:f>
              <c:numCache>
                <c:formatCode>0.0</c:formatCode>
                <c:ptCount val="21"/>
                <c:pt idx="0">
                  <c:v>-1.5933402667134333</c:v>
                </c:pt>
                <c:pt idx="1">
                  <c:v>1.2329263565714406</c:v>
                </c:pt>
                <c:pt idx="2">
                  <c:v>2.3881314452125366</c:v>
                </c:pt>
                <c:pt idx="3">
                  <c:v>4.2392655485584543</c:v>
                </c:pt>
                <c:pt idx="4">
                  <c:v>5.7043762772553688</c:v>
                </c:pt>
                <c:pt idx="5">
                  <c:v>7.6328260938938728</c:v>
                </c:pt>
                <c:pt idx="6">
                  <c:v>8.3174410458555368</c:v>
                </c:pt>
                <c:pt idx="7">
                  <c:v>9.9513910031004649</c:v>
                </c:pt>
                <c:pt idx="8">
                  <c:v>5.4464852335000034</c:v>
                </c:pt>
                <c:pt idx="9">
                  <c:v>3.903674787533602</c:v>
                </c:pt>
                <c:pt idx="10">
                  <c:v>3.4085142853528558</c:v>
                </c:pt>
                <c:pt idx="11">
                  <c:v>2.5580115001855299</c:v>
                </c:pt>
                <c:pt idx="12">
                  <c:v>1.8614660536810319</c:v>
                </c:pt>
                <c:pt idx="13">
                  <c:v>1.0487370310069475</c:v>
                </c:pt>
                <c:pt idx="14">
                  <c:v>0.41637921383972631</c:v>
                </c:pt>
                <c:pt idx="15">
                  <c:v>-0.26488265403138778</c:v>
                </c:pt>
                <c:pt idx="16">
                  <c:v>-0.87742376572090164</c:v>
                </c:pt>
                <c:pt idx="17">
                  <c:v>-1.4404436377408127</c:v>
                </c:pt>
                <c:pt idx="18">
                  <c:v>-2.0687683899037395</c:v>
                </c:pt>
                <c:pt idx="19">
                  <c:v>-2.6245058392223086</c:v>
                </c:pt>
                <c:pt idx="20">
                  <c:v>-2.9266506289537424</c:v>
                </c:pt>
              </c:numCache>
            </c:numRef>
          </c:val>
          <c:smooth val="0"/>
          <c:extLst>
            <c:ext xmlns:c16="http://schemas.microsoft.com/office/drawing/2014/chart" uri="{C3380CC4-5D6E-409C-BE32-E72D297353CC}">
              <c16:uniqueId val="{00000001-AC39-40B0-8F75-841B39A0CA9C}"/>
            </c:ext>
          </c:extLst>
        </c:ser>
        <c:ser>
          <c:idx val="3"/>
          <c:order val="2"/>
          <c:tx>
            <c:v>1,3%</c:v>
          </c:tx>
          <c:spPr>
            <a:ln w="22225">
              <a:solidFill>
                <a:schemeClr val="accent6">
                  <a:lumMod val="75000"/>
                </a:schemeClr>
              </a:solidFill>
            </a:ln>
          </c:spPr>
          <c:marker>
            <c:symbol val="none"/>
          </c:marker>
          <c:cat>
            <c:numRef>
              <c:f>'Fiche CNAV+FSV'!$C$68:$W$68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CNAV+FSV'!$C$71:$W$71</c:f>
              <c:numCache>
                <c:formatCode>0.0</c:formatCode>
                <c:ptCount val="21"/>
                <c:pt idx="0">
                  <c:v>-1.5933402667134333</c:v>
                </c:pt>
                <c:pt idx="1">
                  <c:v>1.2329263565714406</c:v>
                </c:pt>
                <c:pt idx="2">
                  <c:v>2.3881314452125366</c:v>
                </c:pt>
                <c:pt idx="3">
                  <c:v>4.2392655485584543</c:v>
                </c:pt>
                <c:pt idx="4">
                  <c:v>5.7043762772553688</c:v>
                </c:pt>
                <c:pt idx="5">
                  <c:v>7.6328260938938728</c:v>
                </c:pt>
                <c:pt idx="6">
                  <c:v>8.3174410458555368</c:v>
                </c:pt>
                <c:pt idx="7">
                  <c:v>9.9513910031004649</c:v>
                </c:pt>
                <c:pt idx="8">
                  <c:v>5.4464852335000034</c:v>
                </c:pt>
                <c:pt idx="9">
                  <c:v>3.903674787533602</c:v>
                </c:pt>
                <c:pt idx="10">
                  <c:v>3.4085142853528558</c:v>
                </c:pt>
                <c:pt idx="11">
                  <c:v>2.5580115001855299</c:v>
                </c:pt>
                <c:pt idx="12">
                  <c:v>1.8614660536810319</c:v>
                </c:pt>
                <c:pt idx="13">
                  <c:v>1.0487370310069475</c:v>
                </c:pt>
                <c:pt idx="14">
                  <c:v>0.39126537184859672</c:v>
                </c:pt>
                <c:pt idx="15">
                  <c:v>-0.3410763382255681</c:v>
                </c:pt>
                <c:pt idx="16">
                  <c:v>-1.0425087527598662</c:v>
                </c:pt>
                <c:pt idx="17">
                  <c:v>-1.7287760440896749</c:v>
                </c:pt>
                <c:pt idx="18">
                  <c:v>-2.5033533128143985</c:v>
                </c:pt>
                <c:pt idx="19">
                  <c:v>-3.2383395117887348</c:v>
                </c:pt>
                <c:pt idx="20">
                  <c:v>-3.7610790541923174</c:v>
                </c:pt>
              </c:numCache>
            </c:numRef>
          </c:val>
          <c:smooth val="0"/>
          <c:extLst>
            <c:ext xmlns:c16="http://schemas.microsoft.com/office/drawing/2014/chart" uri="{C3380CC4-5D6E-409C-BE32-E72D297353CC}">
              <c16:uniqueId val="{00000002-AC39-40B0-8F75-841B39A0CA9C}"/>
            </c:ext>
          </c:extLst>
        </c:ser>
        <c:ser>
          <c:idx val="4"/>
          <c:order val="3"/>
          <c:tx>
            <c:v>1%</c:v>
          </c:tx>
          <c:spPr>
            <a:ln w="22225">
              <a:solidFill>
                <a:srgbClr val="800000"/>
              </a:solidFill>
            </a:ln>
          </c:spPr>
          <c:marker>
            <c:symbol val="none"/>
          </c:marker>
          <c:cat>
            <c:numRef>
              <c:f>'Fiche CNAV+FSV'!$C$68:$W$68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CNAV+FSV'!$C$72:$W$72</c:f>
              <c:numCache>
                <c:formatCode>0.0</c:formatCode>
                <c:ptCount val="21"/>
                <c:pt idx="0">
                  <c:v>-1.5933402667134333</c:v>
                </c:pt>
                <c:pt idx="1">
                  <c:v>1.2329263565714406</c:v>
                </c:pt>
                <c:pt idx="2">
                  <c:v>2.3881314452125366</c:v>
                </c:pt>
                <c:pt idx="3">
                  <c:v>4.2392655485584543</c:v>
                </c:pt>
                <c:pt idx="4">
                  <c:v>5.7043762772553688</c:v>
                </c:pt>
                <c:pt idx="5">
                  <c:v>7.6328260938938728</c:v>
                </c:pt>
                <c:pt idx="6">
                  <c:v>8.3174410458555368</c:v>
                </c:pt>
                <c:pt idx="7">
                  <c:v>9.9513910031004649</c:v>
                </c:pt>
                <c:pt idx="8">
                  <c:v>5.4464852335000034</c:v>
                </c:pt>
                <c:pt idx="9">
                  <c:v>3.903674787533602</c:v>
                </c:pt>
                <c:pt idx="10">
                  <c:v>3.4085142853528558</c:v>
                </c:pt>
                <c:pt idx="11">
                  <c:v>2.5580115001855299</c:v>
                </c:pt>
                <c:pt idx="12">
                  <c:v>1.8614660536810319</c:v>
                </c:pt>
                <c:pt idx="13">
                  <c:v>1.0487370310069475</c:v>
                </c:pt>
                <c:pt idx="14">
                  <c:v>0.34633098831802034</c:v>
                </c:pt>
                <c:pt idx="15">
                  <c:v>-0.47644292386508841</c:v>
                </c:pt>
                <c:pt idx="16">
                  <c:v>-1.3148614267416847</c:v>
                </c:pt>
                <c:pt idx="17">
                  <c:v>-2.181339791083134</c:v>
                </c:pt>
                <c:pt idx="18">
                  <c:v>-3.181979182517225</c:v>
                </c:pt>
                <c:pt idx="19">
                  <c:v>-4.1943521125416972</c:v>
                </c:pt>
                <c:pt idx="20">
                  <c:v>-5.0465048135584567</c:v>
                </c:pt>
              </c:numCache>
            </c:numRef>
          </c:val>
          <c:smooth val="0"/>
          <c:extLst>
            <c:ext xmlns:c16="http://schemas.microsoft.com/office/drawing/2014/chart" uri="{C3380CC4-5D6E-409C-BE32-E72D297353CC}">
              <c16:uniqueId val="{00000003-AC39-40B0-8F75-841B39A0CA9C}"/>
            </c:ext>
          </c:extLst>
        </c:ser>
        <c:dLbls>
          <c:showLegendKey val="0"/>
          <c:showVal val="0"/>
          <c:showCatName val="0"/>
          <c:showSerName val="0"/>
          <c:showPercent val="0"/>
          <c:showBubbleSize val="0"/>
        </c:dLbls>
        <c:smooth val="0"/>
        <c:axId val="133135744"/>
        <c:axId val="133145728"/>
      </c:lineChart>
      <c:catAx>
        <c:axId val="1331357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145728"/>
        <c:crosses val="autoZero"/>
        <c:auto val="1"/>
        <c:lblAlgn val="ctr"/>
        <c:lblOffset val="100"/>
        <c:tickLblSkip val="4"/>
        <c:noMultiLvlLbl val="0"/>
      </c:catAx>
      <c:valAx>
        <c:axId val="133145728"/>
        <c:scaling>
          <c:orientation val="minMax"/>
          <c:max val="12"/>
          <c:min val="-12"/>
        </c:scaling>
        <c:delete val="0"/>
        <c:axPos val="l"/>
        <c:majorGridlines/>
        <c:numFmt formatCode="0" sourceLinked="0"/>
        <c:majorTickMark val="out"/>
        <c:minorTickMark val="none"/>
        <c:tickLblPos val="nextTo"/>
        <c:crossAx val="133135744"/>
        <c:crosses val="autoZero"/>
        <c:crossBetween val="between"/>
        <c:majorUnit val="4"/>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CNAV+FSV'!$C$75:$W$75</c:f>
              <c:numCache>
                <c:formatCode>0.0%</c:formatCode>
                <c:ptCount val="21"/>
                <c:pt idx="0">
                  <c:v>-7.3363834480255912E-4</c:v>
                </c:pt>
                <c:pt idx="1">
                  <c:v>5.6191260301571887E-4</c:v>
                </c:pt>
                <c:pt idx="2">
                  <c:v>1.0935051489814741E-3</c:v>
                </c:pt>
                <c:pt idx="3">
                  <c:v>1.9318032286120802E-3</c:v>
                </c:pt>
                <c:pt idx="4">
                  <c:v>2.5729235673806299E-3</c:v>
                </c:pt>
                <c:pt idx="5">
                  <c:v>3.3678736573112119E-3</c:v>
                </c:pt>
                <c:pt idx="6">
                  <c:v>3.6178118176345194E-3</c:v>
                </c:pt>
                <c:pt idx="7">
                  <c:v>4.257346246198921E-3</c:v>
                </c:pt>
                <c:pt idx="8">
                  <c:v>2.3146101104237131E-3</c:v>
                </c:pt>
                <c:pt idx="9">
                  <c:v>1.6344372709566519E-3</c:v>
                </c:pt>
                <c:pt idx="10">
                  <c:v>1.4088031064871179E-3</c:v>
                </c:pt>
                <c:pt idx="11">
                  <c:v>1.0437061183504674E-3</c:v>
                </c:pt>
                <c:pt idx="12">
                  <c:v>7.4975706724397643E-4</c:v>
                </c:pt>
                <c:pt idx="13">
                  <c:v>4.1719087969841476E-4</c:v>
                </c:pt>
                <c:pt idx="14">
                  <c:v>1.7667303166746986E-4</c:v>
                </c:pt>
                <c:pt idx="15">
                  <c:v>-5.5566773210630698E-5</c:v>
                </c:pt>
                <c:pt idx="16">
                  <c:v>-2.356278791732723E-4</c:v>
                </c:pt>
                <c:pt idx="17">
                  <c:v>-3.6960097970098439E-4</c:v>
                </c:pt>
                <c:pt idx="18">
                  <c:v>-5.0779056865904633E-4</c:v>
                </c:pt>
                <c:pt idx="19">
                  <c:v>-5.9594153264404975E-4</c:v>
                </c:pt>
                <c:pt idx="20">
                  <c:v>-5.7180490704133535E-4</c:v>
                </c:pt>
              </c:numCache>
            </c:numRef>
          </c:val>
          <c:smooth val="0"/>
          <c:extLst>
            <c:ext xmlns:c16="http://schemas.microsoft.com/office/drawing/2014/chart" uri="{C3380CC4-5D6E-409C-BE32-E72D297353CC}">
              <c16:uniqueId val="{00000000-7FB8-400E-BB8A-CBC3722B5A61}"/>
            </c:ext>
          </c:extLst>
        </c:ser>
        <c:ser>
          <c:idx val="2"/>
          <c:order val="1"/>
          <c:tx>
            <c:v>1,5%</c:v>
          </c:tx>
          <c:spPr>
            <a:ln w="22225">
              <a:solidFill>
                <a:schemeClr val="accent5">
                  <a:lumMod val="75000"/>
                </a:schemeClr>
              </a:solidFill>
            </a:ln>
          </c:spPr>
          <c:marker>
            <c:symbol val="none"/>
          </c:marker>
          <c:cat>
            <c:numRef>
              <c:f>'Fiche CNAV+FSV'!$C$74:$W$74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CNAV+FSV'!$C$76:$W$76</c:f>
              <c:numCache>
                <c:formatCode>0.0%</c:formatCode>
                <c:ptCount val="21"/>
                <c:pt idx="0">
                  <c:v>-7.3363834480255912E-4</c:v>
                </c:pt>
                <c:pt idx="1">
                  <c:v>5.6191260301571887E-4</c:v>
                </c:pt>
                <c:pt idx="2">
                  <c:v>1.0935051489814741E-3</c:v>
                </c:pt>
                <c:pt idx="3">
                  <c:v>1.9318032286120802E-3</c:v>
                </c:pt>
                <c:pt idx="4">
                  <c:v>2.5729235673806299E-3</c:v>
                </c:pt>
                <c:pt idx="5">
                  <c:v>3.3678736573112119E-3</c:v>
                </c:pt>
                <c:pt idx="6">
                  <c:v>3.6178118176345194E-3</c:v>
                </c:pt>
                <c:pt idx="7">
                  <c:v>4.257346246198921E-3</c:v>
                </c:pt>
                <c:pt idx="8">
                  <c:v>2.3146101104237131E-3</c:v>
                </c:pt>
                <c:pt idx="9">
                  <c:v>1.6344372709566519E-3</c:v>
                </c:pt>
                <c:pt idx="10">
                  <c:v>1.4088031064871179E-3</c:v>
                </c:pt>
                <c:pt idx="11">
                  <c:v>1.0437061183504674E-3</c:v>
                </c:pt>
                <c:pt idx="12">
                  <c:v>7.4975706724397643E-4</c:v>
                </c:pt>
                <c:pt idx="13">
                  <c:v>4.1719087969841476E-4</c:v>
                </c:pt>
                <c:pt idx="14">
                  <c:v>1.6335005621369886E-4</c:v>
                </c:pt>
                <c:pt idx="15">
                  <c:v>-1.0239070048255873E-4</c:v>
                </c:pt>
                <c:pt idx="16">
                  <c:v>-3.3376223714983604E-4</c:v>
                </c:pt>
                <c:pt idx="17">
                  <c:v>-5.3887562115712104E-4</c:v>
                </c:pt>
                <c:pt idx="18">
                  <c:v>-7.6092260173293792E-4</c:v>
                </c:pt>
                <c:pt idx="19">
                  <c:v>-9.4863481118021193E-4</c:v>
                </c:pt>
                <c:pt idx="20">
                  <c:v>-1.0384272813535563E-3</c:v>
                </c:pt>
              </c:numCache>
            </c:numRef>
          </c:val>
          <c:smooth val="0"/>
          <c:extLst>
            <c:ext xmlns:c16="http://schemas.microsoft.com/office/drawing/2014/chart" uri="{C3380CC4-5D6E-409C-BE32-E72D297353CC}">
              <c16:uniqueId val="{00000001-7FB8-400E-BB8A-CBC3722B5A61}"/>
            </c:ext>
          </c:extLst>
        </c:ser>
        <c:ser>
          <c:idx val="3"/>
          <c:order val="2"/>
          <c:tx>
            <c:v>1,3%</c:v>
          </c:tx>
          <c:spPr>
            <a:ln w="22225">
              <a:solidFill>
                <a:schemeClr val="accent6">
                  <a:lumMod val="75000"/>
                </a:schemeClr>
              </a:solidFill>
            </a:ln>
          </c:spPr>
          <c:marker>
            <c:symbol val="none"/>
          </c:marker>
          <c:cat>
            <c:numRef>
              <c:f>'Fiche CNAV+FSV'!$C$74:$W$74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CNAV+FSV'!$C$77:$W$77</c:f>
              <c:numCache>
                <c:formatCode>0.0%</c:formatCode>
                <c:ptCount val="21"/>
                <c:pt idx="0">
                  <c:v>-7.3363834480255912E-4</c:v>
                </c:pt>
                <c:pt idx="1">
                  <c:v>5.6191260301571887E-4</c:v>
                </c:pt>
                <c:pt idx="2">
                  <c:v>1.0935051489814741E-3</c:v>
                </c:pt>
                <c:pt idx="3">
                  <c:v>1.9318032286120802E-3</c:v>
                </c:pt>
                <c:pt idx="4">
                  <c:v>2.5729235673806299E-3</c:v>
                </c:pt>
                <c:pt idx="5">
                  <c:v>3.3678736573112119E-3</c:v>
                </c:pt>
                <c:pt idx="6">
                  <c:v>3.6178118176345194E-3</c:v>
                </c:pt>
                <c:pt idx="7">
                  <c:v>4.257346246198921E-3</c:v>
                </c:pt>
                <c:pt idx="8">
                  <c:v>2.3146101104237131E-3</c:v>
                </c:pt>
                <c:pt idx="9">
                  <c:v>1.6344372709566519E-3</c:v>
                </c:pt>
                <c:pt idx="10">
                  <c:v>1.4088031064871179E-3</c:v>
                </c:pt>
                <c:pt idx="11">
                  <c:v>1.0437061183504674E-3</c:v>
                </c:pt>
                <c:pt idx="12">
                  <c:v>7.4975706724397643E-4</c:v>
                </c:pt>
                <c:pt idx="13">
                  <c:v>4.1719087969841476E-4</c:v>
                </c:pt>
                <c:pt idx="14">
                  <c:v>1.535430520878152E-4</c:v>
                </c:pt>
                <c:pt idx="15">
                  <c:v>-1.3193447593205242E-4</c:v>
                </c:pt>
                <c:pt idx="16">
                  <c:v>-3.9710603449228873E-4</c:v>
                </c:pt>
                <c:pt idx="17">
                  <c:v>-6.4820824721193815E-4</c:v>
                </c:pt>
                <c:pt idx="18">
                  <c:v>-9.2385594313901503E-4</c:v>
                </c:pt>
                <c:pt idx="19">
                  <c:v>-1.1759329558202049E-3</c:v>
                </c:pt>
                <c:pt idx="20">
                  <c:v>-1.3427927588063381E-3</c:v>
                </c:pt>
              </c:numCache>
            </c:numRef>
          </c:val>
          <c:smooth val="0"/>
          <c:extLst>
            <c:ext xmlns:c16="http://schemas.microsoft.com/office/drawing/2014/chart" uri="{C3380CC4-5D6E-409C-BE32-E72D297353CC}">
              <c16:uniqueId val="{00000002-7FB8-400E-BB8A-CBC3722B5A61}"/>
            </c:ext>
          </c:extLst>
        </c:ser>
        <c:ser>
          <c:idx val="4"/>
          <c:order val="3"/>
          <c:tx>
            <c:v>1%</c:v>
          </c:tx>
          <c:spPr>
            <a:ln w="22225">
              <a:solidFill>
                <a:srgbClr val="800000"/>
              </a:solidFill>
            </a:ln>
          </c:spPr>
          <c:marker>
            <c:symbol val="none"/>
          </c:marker>
          <c:cat>
            <c:numRef>
              <c:f>'Fiche CNAV+FSV'!$C$74:$W$74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CNAV+FSV'!$C$78:$W$78</c:f>
              <c:numCache>
                <c:formatCode>0.0%</c:formatCode>
                <c:ptCount val="21"/>
                <c:pt idx="0">
                  <c:v>-7.3363834480255912E-4</c:v>
                </c:pt>
                <c:pt idx="1">
                  <c:v>5.6191260301571887E-4</c:v>
                </c:pt>
                <c:pt idx="2">
                  <c:v>1.0935051489814741E-3</c:v>
                </c:pt>
                <c:pt idx="3">
                  <c:v>1.9318032286120802E-3</c:v>
                </c:pt>
                <c:pt idx="4">
                  <c:v>2.5729235673806299E-3</c:v>
                </c:pt>
                <c:pt idx="5">
                  <c:v>3.3678736573112119E-3</c:v>
                </c:pt>
                <c:pt idx="6">
                  <c:v>3.6178118176345194E-3</c:v>
                </c:pt>
                <c:pt idx="7">
                  <c:v>4.257346246198921E-3</c:v>
                </c:pt>
                <c:pt idx="8">
                  <c:v>2.3146101104237131E-3</c:v>
                </c:pt>
                <c:pt idx="9">
                  <c:v>1.6344372709566519E-3</c:v>
                </c:pt>
                <c:pt idx="10">
                  <c:v>1.4088031064871179E-3</c:v>
                </c:pt>
                <c:pt idx="11">
                  <c:v>1.0437061183504674E-3</c:v>
                </c:pt>
                <c:pt idx="12">
                  <c:v>7.4975706724397643E-4</c:v>
                </c:pt>
                <c:pt idx="13">
                  <c:v>4.1719087969841476E-4</c:v>
                </c:pt>
                <c:pt idx="14">
                  <c:v>1.3594982555946536E-4</c:v>
                </c:pt>
                <c:pt idx="15">
                  <c:v>-1.8447855863433494E-4</c:v>
                </c:pt>
                <c:pt idx="16">
                  <c:v>-5.0183731293084127E-4</c:v>
                </c:pt>
                <c:pt idx="17">
                  <c:v>-8.2056205066820319E-4</c:v>
                </c:pt>
                <c:pt idx="18">
                  <c:v>-1.180100555373434E-3</c:v>
                </c:pt>
                <c:pt idx="19">
                  <c:v>-1.5336283974707828E-3</c:v>
                </c:pt>
                <c:pt idx="20">
                  <c:v>-1.8182997897785464E-3</c:v>
                </c:pt>
              </c:numCache>
            </c:numRef>
          </c:val>
          <c:smooth val="0"/>
          <c:extLst>
            <c:ext xmlns:c16="http://schemas.microsoft.com/office/drawing/2014/chart" uri="{C3380CC4-5D6E-409C-BE32-E72D297353CC}">
              <c16:uniqueId val="{00000003-7FB8-400E-BB8A-CBC3722B5A61}"/>
            </c:ext>
          </c:extLst>
        </c:ser>
        <c:dLbls>
          <c:showLegendKey val="0"/>
          <c:showVal val="0"/>
          <c:showCatName val="0"/>
          <c:showSerName val="0"/>
          <c:showPercent val="0"/>
          <c:showBubbleSize val="0"/>
        </c:dLbls>
        <c:smooth val="0"/>
        <c:axId val="133258240"/>
        <c:axId val="133268224"/>
      </c:lineChart>
      <c:catAx>
        <c:axId val="1332582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268224"/>
        <c:crosses val="autoZero"/>
        <c:auto val="1"/>
        <c:lblAlgn val="ctr"/>
        <c:lblOffset val="100"/>
        <c:tickLblSkip val="4"/>
        <c:noMultiLvlLbl val="0"/>
      </c:catAx>
      <c:valAx>
        <c:axId val="133268224"/>
        <c:scaling>
          <c:orientation val="minMax"/>
          <c:max val="6.0000000000000019E-3"/>
          <c:min val="-6.0000000000000019E-3"/>
        </c:scaling>
        <c:delete val="0"/>
        <c:axPos val="l"/>
        <c:majorGridlines/>
        <c:numFmt formatCode="0.0%" sourceLinked="0"/>
        <c:majorTickMark val="out"/>
        <c:minorTickMark val="none"/>
        <c:tickLblPos val="nextTo"/>
        <c:crossAx val="133258240"/>
        <c:crosses val="autoZero"/>
        <c:crossBetween val="between"/>
        <c:majorUnit val="2.0000000000000005E-3"/>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2256544854971"/>
          <c:y val="2.7350223454381706E-2"/>
          <c:w val="0.85721246382663707"/>
          <c:h val="0.72897700436610102"/>
        </c:manualLayout>
      </c:layout>
      <c:lineChart>
        <c:grouping val="standard"/>
        <c:varyColors val="0"/>
        <c:ser>
          <c:idx val="4"/>
          <c:order val="0"/>
          <c:tx>
            <c:strRef>
              <c:f>'Fig 1.3'!$B$4</c:f>
              <c:strCache>
                <c:ptCount val="1"/>
                <c:pt idx="0">
                  <c:v>Observé</c:v>
                </c:pt>
              </c:strCache>
            </c:strRef>
          </c:tx>
          <c:spPr>
            <a:ln w="28575">
              <a:solidFill>
                <a:schemeClr val="bg1">
                  <a:lumMod val="50000"/>
                </a:schemeClr>
              </a:solidFill>
              <a:prstDash val="solid"/>
            </a:ln>
          </c:spPr>
          <c:marker>
            <c:symbol val="none"/>
          </c:marker>
          <c:cat>
            <c:numRef>
              <c:f>'Fig 1.3'!$C$3:$BB$3</c:f>
              <c:numCache>
                <c:formatCode>General</c:formatCode>
                <c:ptCount val="52"/>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numCache>
            </c:numRef>
          </c:cat>
          <c:val>
            <c:numRef>
              <c:f>'Fig 1.3'!$C$4:$BB$4</c:f>
              <c:numCache>
                <c:formatCode>0.0%</c:formatCode>
                <c:ptCount val="52"/>
                <c:pt idx="0">
                  <c:v>6.8000000000000005E-2</c:v>
                </c:pt>
                <c:pt idx="1">
                  <c:v>7.0999999999999994E-2</c:v>
                </c:pt>
                <c:pt idx="2">
                  <c:v>8.4000000000000005E-2</c:v>
                </c:pt>
                <c:pt idx="3">
                  <c:v>8.8000000000000009E-2</c:v>
                </c:pt>
                <c:pt idx="4">
                  <c:v>8.900000000000001E-2</c:v>
                </c:pt>
                <c:pt idx="5">
                  <c:v>0.09</c:v>
                </c:pt>
                <c:pt idx="6">
                  <c:v>8.8000000000000009E-2</c:v>
                </c:pt>
                <c:pt idx="7">
                  <c:v>8.199999999999999E-2</c:v>
                </c:pt>
                <c:pt idx="8">
                  <c:v>7.9000000000000001E-2</c:v>
                </c:pt>
                <c:pt idx="9">
                  <c:v>8.1000000000000003E-2</c:v>
                </c:pt>
                <c:pt idx="10">
                  <c:v>0.09</c:v>
                </c:pt>
                <c:pt idx="11">
                  <c:v>0.1</c:v>
                </c:pt>
                <c:pt idx="12">
                  <c:v>0.106</c:v>
                </c:pt>
                <c:pt idx="13">
                  <c:v>0.1</c:v>
                </c:pt>
                <c:pt idx="14">
                  <c:v>0.105</c:v>
                </c:pt>
                <c:pt idx="15">
                  <c:v>0.107</c:v>
                </c:pt>
                <c:pt idx="16">
                  <c:v>0.10300000000000001</c:v>
                </c:pt>
                <c:pt idx="17">
                  <c:v>0.1</c:v>
                </c:pt>
                <c:pt idx="18">
                  <c:v>8.5999999999999993E-2</c:v>
                </c:pt>
                <c:pt idx="19">
                  <c:v>7.8E-2</c:v>
                </c:pt>
                <c:pt idx="20">
                  <c:v>7.9000000000000001E-2</c:v>
                </c:pt>
                <c:pt idx="21">
                  <c:v>8.5000000000000006E-2</c:v>
                </c:pt>
                <c:pt idx="22">
                  <c:v>8.900000000000001E-2</c:v>
                </c:pt>
                <c:pt idx="23">
                  <c:v>8.900000000000001E-2</c:v>
                </c:pt>
                <c:pt idx="24">
                  <c:v>8.8000000000000009E-2</c:v>
                </c:pt>
                <c:pt idx="25">
                  <c:v>0.08</c:v>
                </c:pt>
                <c:pt idx="26">
                  <c:v>7.400000000000001E-2</c:v>
                </c:pt>
                <c:pt idx="27">
                  <c:v>9.0999999999999998E-2</c:v>
                </c:pt>
                <c:pt idx="28">
                  <c:v>9.3000000000000013E-2</c:v>
                </c:pt>
                <c:pt idx="29">
                  <c:v>9.1999999999999998E-2</c:v>
                </c:pt>
                <c:pt idx="30">
                  <c:v>9.8000000000000004E-2</c:v>
                </c:pt>
                <c:pt idx="31">
                  <c:v>0.10300000000000001</c:v>
                </c:pt>
                <c:pt idx="32">
                  <c:v>0.10300000000000001</c:v>
                </c:pt>
                <c:pt idx="33">
                  <c:v>0.10400000000000001</c:v>
                </c:pt>
                <c:pt idx="34">
                  <c:v>0.10099999999999999</c:v>
                </c:pt>
                <c:pt idx="35">
                  <c:v>9.4E-2</c:v>
                </c:pt>
                <c:pt idx="36">
                  <c:v>9.0999999999999998E-2</c:v>
                </c:pt>
              </c:numCache>
            </c:numRef>
          </c:val>
          <c:smooth val="0"/>
          <c:extLst>
            <c:ext xmlns:c16="http://schemas.microsoft.com/office/drawing/2014/chart" uri="{C3380CC4-5D6E-409C-BE32-E72D297353CC}">
              <c16:uniqueId val="{00000000-E5F6-4270-ABD6-21F38A3EDCFF}"/>
            </c:ext>
          </c:extLst>
        </c:ser>
        <c:ser>
          <c:idx val="0"/>
          <c:order val="1"/>
          <c:tx>
            <c:strRef>
              <c:f>'Fig 1.3'!$B$5</c:f>
              <c:strCache>
                <c:ptCount val="1"/>
                <c:pt idx="0">
                  <c:v>Tous scénarios 7%</c:v>
                </c:pt>
              </c:strCache>
            </c:strRef>
          </c:tx>
          <c:spPr>
            <a:ln w="28575">
              <a:solidFill>
                <a:schemeClr val="tx1">
                  <a:lumMod val="85000"/>
                  <a:lumOff val="15000"/>
                </a:schemeClr>
              </a:solidFill>
              <a:prstDash val="solid"/>
            </a:ln>
          </c:spPr>
          <c:marker>
            <c:symbol val="none"/>
          </c:marker>
          <c:cat>
            <c:numRef>
              <c:f>'Fig 1.3'!$C$3:$BB$3</c:f>
              <c:numCache>
                <c:formatCode>General</c:formatCode>
                <c:ptCount val="52"/>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numCache>
            </c:numRef>
          </c:cat>
          <c:val>
            <c:numRef>
              <c:f>'Fig 1.3'!$C$5:$BB$5</c:f>
              <c:numCache>
                <c:formatCode>0.0%</c:formatCode>
                <c:ptCount val="52"/>
                <c:pt idx="36">
                  <c:v>9.0999999999999998E-2</c:v>
                </c:pt>
                <c:pt idx="37">
                  <c:v>8.4000000000000005E-2</c:v>
                </c:pt>
                <c:pt idx="38">
                  <c:v>0.08</c:v>
                </c:pt>
                <c:pt idx="39">
                  <c:v>7.8E-2</c:v>
                </c:pt>
                <c:pt idx="40">
                  <c:v>7.6999999999999999E-2</c:v>
                </c:pt>
                <c:pt idx="41">
                  <c:v>7.6499999999999999E-2</c:v>
                </c:pt>
                <c:pt idx="42">
                  <c:v>7.6299999999999993E-2</c:v>
                </c:pt>
                <c:pt idx="43">
                  <c:v>7.5999999999999998E-2</c:v>
                </c:pt>
                <c:pt idx="44">
                  <c:v>7.5700000000000003E-2</c:v>
                </c:pt>
                <c:pt idx="45">
                  <c:v>7.5399999999999995E-2</c:v>
                </c:pt>
                <c:pt idx="46">
                  <c:v>7.5199999999999989E-2</c:v>
                </c:pt>
                <c:pt idx="47">
                  <c:v>7.4900000000000008E-2</c:v>
                </c:pt>
                <c:pt idx="48">
                  <c:v>7.46E-2</c:v>
                </c:pt>
                <c:pt idx="49">
                  <c:v>7.2300000000000003E-2</c:v>
                </c:pt>
                <c:pt idx="50">
                  <c:v>7.0000000000000007E-2</c:v>
                </c:pt>
                <c:pt idx="51">
                  <c:v>7.0000000000000007E-2</c:v>
                </c:pt>
              </c:numCache>
            </c:numRef>
          </c:val>
          <c:smooth val="0"/>
          <c:extLst>
            <c:ext xmlns:c16="http://schemas.microsoft.com/office/drawing/2014/chart" uri="{C3380CC4-5D6E-409C-BE32-E72D297353CC}">
              <c16:uniqueId val="{00000001-E5F6-4270-ABD6-21F38A3EDCFF}"/>
            </c:ext>
          </c:extLst>
        </c:ser>
        <c:ser>
          <c:idx val="1"/>
          <c:order val="2"/>
          <c:tx>
            <c:strRef>
              <c:f>'Fig 1.3'!$B$6</c:f>
              <c:strCache>
                <c:ptCount val="1"/>
                <c:pt idx="0">
                  <c:v>Variante 4,5%</c:v>
                </c:pt>
              </c:strCache>
            </c:strRef>
          </c:tx>
          <c:spPr>
            <a:ln w="28575">
              <a:solidFill>
                <a:srgbClr val="006600"/>
              </a:solidFill>
              <a:prstDash val="dash"/>
            </a:ln>
          </c:spPr>
          <c:marker>
            <c:symbol val="none"/>
          </c:marker>
          <c:cat>
            <c:numRef>
              <c:f>'Fig 1.3'!$C$3:$BB$3</c:f>
              <c:numCache>
                <c:formatCode>General</c:formatCode>
                <c:ptCount val="52"/>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numCache>
            </c:numRef>
          </c:cat>
          <c:val>
            <c:numRef>
              <c:f>'Fig 1.3'!$C$6:$BB$6</c:f>
              <c:numCache>
                <c:formatCode>0.0%</c:formatCode>
                <c:ptCount val="52"/>
                <c:pt idx="36">
                  <c:v>9.0999999999999998E-2</c:v>
                </c:pt>
                <c:pt idx="37">
                  <c:v>8.4000000000000005E-2</c:v>
                </c:pt>
                <c:pt idx="38">
                  <c:v>0.08</c:v>
                </c:pt>
                <c:pt idx="39">
                  <c:v>7.8E-2</c:v>
                </c:pt>
                <c:pt idx="40">
                  <c:v>7.6999999999999999E-2</c:v>
                </c:pt>
                <c:pt idx="41">
                  <c:v>7.6499999999999999E-2</c:v>
                </c:pt>
                <c:pt idx="42">
                  <c:v>7.3499999999999996E-2</c:v>
                </c:pt>
                <c:pt idx="43">
                  <c:v>7.0400000000000004E-2</c:v>
                </c:pt>
                <c:pt idx="44">
                  <c:v>6.7400000000000002E-2</c:v>
                </c:pt>
                <c:pt idx="45">
                  <c:v>6.4299999999999996E-2</c:v>
                </c:pt>
                <c:pt idx="46">
                  <c:v>6.13E-2</c:v>
                </c:pt>
                <c:pt idx="47">
                  <c:v>5.8200000000000002E-2</c:v>
                </c:pt>
                <c:pt idx="48">
                  <c:v>5.5199999999999999E-2</c:v>
                </c:pt>
                <c:pt idx="49">
                  <c:v>5.0099999999999999E-2</c:v>
                </c:pt>
                <c:pt idx="50">
                  <c:v>4.4999999999999998E-2</c:v>
                </c:pt>
                <c:pt idx="51">
                  <c:v>4.4999999999999998E-2</c:v>
                </c:pt>
              </c:numCache>
            </c:numRef>
          </c:val>
          <c:smooth val="0"/>
          <c:extLst>
            <c:ext xmlns:c16="http://schemas.microsoft.com/office/drawing/2014/chart" uri="{C3380CC4-5D6E-409C-BE32-E72D297353CC}">
              <c16:uniqueId val="{00000002-E5F6-4270-ABD6-21F38A3EDCFF}"/>
            </c:ext>
          </c:extLst>
        </c:ser>
        <c:ser>
          <c:idx val="3"/>
          <c:order val="3"/>
          <c:tx>
            <c:strRef>
              <c:f>'Fig 1.3'!$B$7</c:f>
              <c:strCache>
                <c:ptCount val="1"/>
                <c:pt idx="0">
                  <c:v>Variante 10%</c:v>
                </c:pt>
              </c:strCache>
            </c:strRef>
          </c:tx>
          <c:spPr>
            <a:ln w="28575">
              <a:solidFill>
                <a:srgbClr val="800000"/>
              </a:solidFill>
              <a:prstDash val="dash"/>
            </a:ln>
          </c:spPr>
          <c:marker>
            <c:symbol val="none"/>
          </c:marker>
          <c:cat>
            <c:numRef>
              <c:f>'Fig 1.3'!$C$3:$BB$3</c:f>
              <c:numCache>
                <c:formatCode>General</c:formatCode>
                <c:ptCount val="52"/>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numCache>
            </c:numRef>
          </c:cat>
          <c:val>
            <c:numRef>
              <c:f>'Fig 1.3'!$C$7:$BB$7</c:f>
              <c:numCache>
                <c:formatCode>0.0%</c:formatCode>
                <c:ptCount val="52"/>
                <c:pt idx="36">
                  <c:v>9.0999999999999998E-2</c:v>
                </c:pt>
                <c:pt idx="37">
                  <c:v>8.4000000000000005E-2</c:v>
                </c:pt>
                <c:pt idx="38">
                  <c:v>0.08</c:v>
                </c:pt>
                <c:pt idx="39">
                  <c:v>7.8E-2</c:v>
                </c:pt>
                <c:pt idx="40">
                  <c:v>7.6999999999999999E-2</c:v>
                </c:pt>
                <c:pt idx="41">
                  <c:v>7.6499999999999999E-2</c:v>
                </c:pt>
                <c:pt idx="42">
                  <c:v>7.9600000000000004E-2</c:v>
                </c:pt>
                <c:pt idx="43">
                  <c:v>8.2699999999999996E-2</c:v>
                </c:pt>
                <c:pt idx="44">
                  <c:v>8.5699999999999998E-2</c:v>
                </c:pt>
                <c:pt idx="45">
                  <c:v>8.8800000000000004E-2</c:v>
                </c:pt>
                <c:pt idx="46">
                  <c:v>9.1799999999999993E-2</c:v>
                </c:pt>
                <c:pt idx="47">
                  <c:v>9.4899999999999998E-2</c:v>
                </c:pt>
                <c:pt idx="48">
                  <c:v>9.8000000000000004E-2</c:v>
                </c:pt>
                <c:pt idx="49">
                  <c:v>9.9000000000000005E-2</c:v>
                </c:pt>
                <c:pt idx="50">
                  <c:v>0.1</c:v>
                </c:pt>
                <c:pt idx="51">
                  <c:v>0.1</c:v>
                </c:pt>
              </c:numCache>
            </c:numRef>
          </c:val>
          <c:smooth val="0"/>
          <c:extLst>
            <c:ext xmlns:c16="http://schemas.microsoft.com/office/drawing/2014/chart" uri="{C3380CC4-5D6E-409C-BE32-E72D297353CC}">
              <c16:uniqueId val="{00000003-E5F6-4270-ABD6-21F38A3EDCFF}"/>
            </c:ext>
          </c:extLst>
        </c:ser>
        <c:dLbls>
          <c:showLegendKey val="0"/>
          <c:showVal val="0"/>
          <c:showCatName val="0"/>
          <c:showSerName val="0"/>
          <c:showPercent val="0"/>
          <c:showBubbleSize val="0"/>
        </c:dLbls>
        <c:smooth val="0"/>
        <c:axId val="120272000"/>
        <c:axId val="120273920"/>
      </c:lineChart>
      <c:catAx>
        <c:axId val="120272000"/>
        <c:scaling>
          <c:orientation val="minMax"/>
        </c:scaling>
        <c:delete val="0"/>
        <c:axPos val="b"/>
        <c:title>
          <c:tx>
            <c:rich>
              <a:bodyPr/>
              <a:lstStyle/>
              <a:p>
                <a:pPr>
                  <a:defRPr/>
                </a:pPr>
                <a:r>
                  <a:rPr lang="en-US"/>
                  <a:t>année</a:t>
                </a:r>
              </a:p>
            </c:rich>
          </c:tx>
          <c:layout>
            <c:manualLayout>
              <c:xMode val="edge"/>
              <c:yMode val="edge"/>
              <c:x val="0.91093523565964507"/>
              <c:y val="0.6966823896416288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20273920"/>
        <c:crosses val="autoZero"/>
        <c:auto val="1"/>
        <c:lblAlgn val="ctr"/>
        <c:lblOffset val="100"/>
        <c:tickLblSkip val="3"/>
        <c:noMultiLvlLbl val="0"/>
      </c:catAx>
      <c:valAx>
        <c:axId val="120273920"/>
        <c:scaling>
          <c:orientation val="minMax"/>
          <c:max val="0.11000000000000001"/>
          <c:min val="3.0000000000000006E-2"/>
        </c:scaling>
        <c:delete val="0"/>
        <c:axPos val="l"/>
        <c:majorGridlines>
          <c:spPr>
            <a:ln w="3175">
              <a:solidFill>
                <a:srgbClr val="C0C0C0"/>
              </a:solidFill>
              <a:prstDash val="solid"/>
            </a:ln>
          </c:spPr>
        </c:majorGridlines>
        <c:title>
          <c:tx>
            <c:rich>
              <a:bodyPr rot="-5400000" vert="horz"/>
              <a:lstStyle/>
              <a:p>
                <a:pPr>
                  <a:defRPr sz="1000"/>
                </a:pPr>
                <a:r>
                  <a:rPr lang="en-US" sz="1000"/>
                  <a:t>en % de la population active</a:t>
                </a:r>
              </a:p>
            </c:rich>
          </c:tx>
          <c:layout>
            <c:manualLayout>
              <c:xMode val="edge"/>
              <c:yMode val="edge"/>
              <c:x val="2.0500557088483602E-2"/>
              <c:y val="0.24389027743847055"/>
            </c:manualLayout>
          </c:layout>
          <c:overlay val="0"/>
          <c:spPr>
            <a:noFill/>
            <a:ln w="25400">
              <a:noFill/>
            </a:ln>
          </c:spPr>
        </c:title>
        <c:numFmt formatCode="0.0%" sourceLinked="1"/>
        <c:majorTickMark val="out"/>
        <c:minorTickMark val="none"/>
        <c:tickLblPos val="nextTo"/>
        <c:spPr>
          <a:ln w="3175">
            <a:solidFill>
              <a:srgbClr val="808080"/>
            </a:solidFill>
            <a:prstDash val="solid"/>
          </a:ln>
        </c:spPr>
        <c:crossAx val="120272000"/>
        <c:crosses val="autoZero"/>
        <c:crossBetween val="between"/>
        <c:majorUnit val="2.0000000000000004E-2"/>
      </c:valAx>
      <c:spPr>
        <a:solidFill>
          <a:srgbClr val="FFFFFF"/>
        </a:solidFill>
        <a:ln w="25400">
          <a:noFill/>
        </a:ln>
      </c:spPr>
    </c:plotArea>
    <c:legend>
      <c:legendPos val="b"/>
      <c:layout>
        <c:manualLayout>
          <c:xMode val="edge"/>
          <c:yMode val="edge"/>
          <c:x val="0.11136550469784759"/>
          <c:y val="0.87312523882008786"/>
          <c:w val="0.88468059013990774"/>
          <c:h val="0.10313595048828919"/>
        </c:manualLayout>
      </c:layout>
      <c:overlay val="0"/>
      <c:spPr>
        <a:noFill/>
        <a:ln w="25400">
          <a:noFill/>
        </a:ln>
      </c:spPr>
      <c:txPr>
        <a:bodyPr/>
        <a:lstStyle/>
        <a:p>
          <a:pPr>
            <a:defRPr sz="8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CNAV+FSV'!$C$100:$W$100</c:f>
              <c:numCache>
                <c:formatCode>0.0</c:formatCode>
                <c:ptCount val="21"/>
                <c:pt idx="0">
                  <c:v>-13.982503706678147</c:v>
                </c:pt>
                <c:pt idx="1">
                  <c:v>-10.020680748824791</c:v>
                </c:pt>
                <c:pt idx="2">
                  <c:v>-9.3240152814340309</c:v>
                </c:pt>
                <c:pt idx="3">
                  <c:v>-5.5125360882609877</c:v>
                </c:pt>
                <c:pt idx="4">
                  <c:v>-4.1212716819365811</c:v>
                </c:pt>
                <c:pt idx="5">
                  <c:v>-4.3489233891761323</c:v>
                </c:pt>
                <c:pt idx="6">
                  <c:v>-2.8590194872085051</c:v>
                </c:pt>
                <c:pt idx="7">
                  <c:v>-1.0372364105221417</c:v>
                </c:pt>
                <c:pt idx="8">
                  <c:v>-1.6145830701499944</c:v>
                </c:pt>
                <c:pt idx="9">
                  <c:v>-4.3410919213730503</c:v>
                </c:pt>
                <c:pt idx="10">
                  <c:v>-4.0257390822534385</c:v>
                </c:pt>
                <c:pt idx="11">
                  <c:v>-4.5838779928019662</c:v>
                </c:pt>
                <c:pt idx="12">
                  <c:v>-4.9546999836751064</c:v>
                </c:pt>
                <c:pt idx="13">
                  <c:v>-4.7481747542504351</c:v>
                </c:pt>
                <c:pt idx="14">
                  <c:v>-5.3054106386978983</c:v>
                </c:pt>
                <c:pt idx="15">
                  <c:v>-6.0420003007374534</c:v>
                </c:pt>
                <c:pt idx="16">
                  <c:v>-6.4915873047100829</c:v>
                </c:pt>
                <c:pt idx="17">
                  <c:v>-6.8686098003930702</c:v>
                </c:pt>
                <c:pt idx="18">
                  <c:v>-7.290679132758993</c:v>
                </c:pt>
                <c:pt idx="19">
                  <c:v>-7.5608323516926328</c:v>
                </c:pt>
                <c:pt idx="20">
                  <c:v>-7.5091360243458798</c:v>
                </c:pt>
              </c:numCache>
            </c:numRef>
          </c:val>
          <c:smooth val="0"/>
          <c:extLst>
            <c:ext xmlns:c16="http://schemas.microsoft.com/office/drawing/2014/chart" uri="{C3380CC4-5D6E-409C-BE32-E72D297353CC}">
              <c16:uniqueId val="{00000000-9464-4502-8648-A347E1D78BB2}"/>
            </c:ext>
          </c:extLst>
        </c:ser>
        <c:ser>
          <c:idx val="2"/>
          <c:order val="1"/>
          <c:tx>
            <c:v>1,5%</c:v>
          </c:tx>
          <c:spPr>
            <a:ln w="22225">
              <a:solidFill>
                <a:schemeClr val="accent5">
                  <a:lumMod val="75000"/>
                </a:schemeClr>
              </a:solidFill>
            </a:ln>
          </c:spPr>
          <c:marker>
            <c:symbol val="none"/>
          </c:marker>
          <c:cat>
            <c:numRef>
              <c:f>'Fiche CNAV+FSV'!$C$99:$W$99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CNAV+FSV'!$C$101:$W$101</c:f>
              <c:numCache>
                <c:formatCode>0.0</c:formatCode>
                <c:ptCount val="21"/>
                <c:pt idx="0">
                  <c:v>-13.982503706678147</c:v>
                </c:pt>
                <c:pt idx="1">
                  <c:v>-10.020680748824791</c:v>
                </c:pt>
                <c:pt idx="2">
                  <c:v>-9.3240152814340309</c:v>
                </c:pt>
                <c:pt idx="3">
                  <c:v>-5.513572589004073</c:v>
                </c:pt>
                <c:pt idx="4">
                  <c:v>-4.1233343069866013</c:v>
                </c:pt>
                <c:pt idx="5">
                  <c:v>-4.3520160891761321</c:v>
                </c:pt>
                <c:pt idx="6">
                  <c:v>-2.8590194872085051</c:v>
                </c:pt>
                <c:pt idx="7">
                  <c:v>-1.0372364105221417</c:v>
                </c:pt>
                <c:pt idx="8">
                  <c:v>-1.6145830701499944</c:v>
                </c:pt>
                <c:pt idx="9">
                  <c:v>-4.3410919213730503</c:v>
                </c:pt>
                <c:pt idx="10">
                  <c:v>-4.0257390822534385</c:v>
                </c:pt>
                <c:pt idx="11">
                  <c:v>-4.5838779928019662</c:v>
                </c:pt>
                <c:pt idx="12">
                  <c:v>-4.9546999836751064</c:v>
                </c:pt>
                <c:pt idx="13">
                  <c:v>-4.7481747542504351</c:v>
                </c:pt>
                <c:pt idx="14">
                  <c:v>-5.4922816790088875</c:v>
                </c:pt>
                <c:pt idx="15">
                  <c:v>-6.1612868193139372</c:v>
                </c:pt>
                <c:pt idx="16">
                  <c:v>-6.742450643389529</c:v>
                </c:pt>
                <c:pt idx="17">
                  <c:v>-7.3103561054799124</c:v>
                </c:pt>
                <c:pt idx="18">
                  <c:v>-7.9665874489948472</c:v>
                </c:pt>
                <c:pt idx="19">
                  <c:v>-8.5204112974738813</c:v>
                </c:pt>
                <c:pt idx="20">
                  <c:v>-8.8019123318786061</c:v>
                </c:pt>
              </c:numCache>
            </c:numRef>
          </c:val>
          <c:smooth val="0"/>
          <c:extLst>
            <c:ext xmlns:c16="http://schemas.microsoft.com/office/drawing/2014/chart" uri="{C3380CC4-5D6E-409C-BE32-E72D297353CC}">
              <c16:uniqueId val="{00000001-9464-4502-8648-A347E1D78BB2}"/>
            </c:ext>
          </c:extLst>
        </c:ser>
        <c:ser>
          <c:idx val="3"/>
          <c:order val="2"/>
          <c:tx>
            <c:v>1,3%</c:v>
          </c:tx>
          <c:spPr>
            <a:ln w="22225">
              <a:solidFill>
                <a:schemeClr val="accent6">
                  <a:lumMod val="75000"/>
                </a:schemeClr>
              </a:solidFill>
            </a:ln>
          </c:spPr>
          <c:marker>
            <c:symbol val="none"/>
          </c:marker>
          <c:cat>
            <c:numRef>
              <c:f>'Fiche CNAV+FSV'!$C$99:$W$99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CNAV+FSV'!$C$102:$W$102</c:f>
              <c:numCache>
                <c:formatCode>0.0</c:formatCode>
                <c:ptCount val="21"/>
                <c:pt idx="0">
                  <c:v>-13.982503706678147</c:v>
                </c:pt>
                <c:pt idx="1">
                  <c:v>-10.020680748824791</c:v>
                </c:pt>
                <c:pt idx="2">
                  <c:v>-9.3240152814340309</c:v>
                </c:pt>
                <c:pt idx="3">
                  <c:v>-5.513572589004073</c:v>
                </c:pt>
                <c:pt idx="4">
                  <c:v>-4.1233343069866013</c:v>
                </c:pt>
                <c:pt idx="5">
                  <c:v>-4.3520160891761321</c:v>
                </c:pt>
                <c:pt idx="6">
                  <c:v>-2.8590194872085051</c:v>
                </c:pt>
                <c:pt idx="7">
                  <c:v>-1.0372364105221417</c:v>
                </c:pt>
                <c:pt idx="8">
                  <c:v>-1.6145830701499944</c:v>
                </c:pt>
                <c:pt idx="9">
                  <c:v>-4.3410919213730503</c:v>
                </c:pt>
                <c:pt idx="10">
                  <c:v>-4.0257390822534385</c:v>
                </c:pt>
                <c:pt idx="11">
                  <c:v>-4.5838779928019662</c:v>
                </c:pt>
                <c:pt idx="12">
                  <c:v>-4.9546999836751064</c:v>
                </c:pt>
                <c:pt idx="13">
                  <c:v>-4.7481747542504351</c:v>
                </c:pt>
                <c:pt idx="14">
                  <c:v>-5.5158465948305162</c:v>
                </c:pt>
                <c:pt idx="15">
                  <c:v>-6.2355933376970132</c:v>
                </c:pt>
                <c:pt idx="16">
                  <c:v>-6.9061756101648202</c:v>
                </c:pt>
                <c:pt idx="17">
                  <c:v>-7.5969127978315347</c:v>
                </c:pt>
                <c:pt idx="18">
                  <c:v>-8.3979606123868482</c:v>
                </c:pt>
                <c:pt idx="19">
                  <c:v>-9.1289288046760131</c:v>
                </c:pt>
                <c:pt idx="20">
                  <c:v>-9.6321302631974604</c:v>
                </c:pt>
              </c:numCache>
            </c:numRef>
          </c:val>
          <c:smooth val="0"/>
          <c:extLst>
            <c:ext xmlns:c16="http://schemas.microsoft.com/office/drawing/2014/chart" uri="{C3380CC4-5D6E-409C-BE32-E72D297353CC}">
              <c16:uniqueId val="{00000002-9464-4502-8648-A347E1D78BB2}"/>
            </c:ext>
          </c:extLst>
        </c:ser>
        <c:ser>
          <c:idx val="4"/>
          <c:order val="3"/>
          <c:tx>
            <c:v>1%</c:v>
          </c:tx>
          <c:spPr>
            <a:ln w="22225">
              <a:solidFill>
                <a:srgbClr val="800000"/>
              </a:solidFill>
            </a:ln>
          </c:spPr>
          <c:marker>
            <c:symbol val="none"/>
          </c:marker>
          <c:cat>
            <c:numRef>
              <c:f>'Fiche CNAV+FSV'!$C$99:$W$99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CNAV+FSV'!$C$103:$W$103</c:f>
              <c:numCache>
                <c:formatCode>0.0</c:formatCode>
                <c:ptCount val="21"/>
                <c:pt idx="0">
                  <c:v>-13.982503706678147</c:v>
                </c:pt>
                <c:pt idx="1">
                  <c:v>-10.020680748824791</c:v>
                </c:pt>
                <c:pt idx="2">
                  <c:v>-9.3240152814340309</c:v>
                </c:pt>
                <c:pt idx="3">
                  <c:v>-5.5135725853452424</c:v>
                </c:pt>
                <c:pt idx="4">
                  <c:v>-4.1233343069866013</c:v>
                </c:pt>
                <c:pt idx="5">
                  <c:v>-4.3520160891761321</c:v>
                </c:pt>
                <c:pt idx="6">
                  <c:v>-2.8590194872085051</c:v>
                </c:pt>
                <c:pt idx="7">
                  <c:v>-1.0372364105221417</c:v>
                </c:pt>
                <c:pt idx="8">
                  <c:v>-1.6145830701499944</c:v>
                </c:pt>
                <c:pt idx="9">
                  <c:v>-4.3410919213730503</c:v>
                </c:pt>
                <c:pt idx="10">
                  <c:v>-4.0257390822534385</c:v>
                </c:pt>
                <c:pt idx="11">
                  <c:v>-4.5838779928019662</c:v>
                </c:pt>
                <c:pt idx="12">
                  <c:v>-4.9546999836751064</c:v>
                </c:pt>
                <c:pt idx="13">
                  <c:v>-4.7481747542504351</c:v>
                </c:pt>
                <c:pt idx="14">
                  <c:v>-5.5566922194713335</c:v>
                </c:pt>
                <c:pt idx="15">
                  <c:v>-6.3665350080957843</c:v>
                </c:pt>
                <c:pt idx="16">
                  <c:v>-7.1747513217756342</c:v>
                </c:pt>
                <c:pt idx="17">
                  <c:v>-8.0426060698166708</c:v>
                </c:pt>
                <c:pt idx="18">
                  <c:v>-9.0668217415209327</c:v>
                </c:pt>
                <c:pt idx="19">
                  <c:v>-10.075949934859642</c:v>
                </c:pt>
                <c:pt idx="20">
                  <c:v>-10.907824310689824</c:v>
                </c:pt>
              </c:numCache>
            </c:numRef>
          </c:val>
          <c:smooth val="0"/>
          <c:extLst>
            <c:ext xmlns:c16="http://schemas.microsoft.com/office/drawing/2014/chart" uri="{C3380CC4-5D6E-409C-BE32-E72D297353CC}">
              <c16:uniqueId val="{00000003-9464-4502-8648-A347E1D78BB2}"/>
            </c:ext>
          </c:extLst>
        </c:ser>
        <c:dLbls>
          <c:showLegendKey val="0"/>
          <c:showVal val="0"/>
          <c:showCatName val="0"/>
          <c:showSerName val="0"/>
          <c:showPercent val="0"/>
          <c:showBubbleSize val="0"/>
        </c:dLbls>
        <c:smooth val="0"/>
        <c:axId val="133294720"/>
        <c:axId val="133296512"/>
      </c:lineChart>
      <c:catAx>
        <c:axId val="13329472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296512"/>
        <c:crosses val="autoZero"/>
        <c:auto val="1"/>
        <c:lblAlgn val="ctr"/>
        <c:lblOffset val="100"/>
        <c:tickLblSkip val="4"/>
        <c:noMultiLvlLbl val="0"/>
      </c:catAx>
      <c:valAx>
        <c:axId val="133296512"/>
        <c:scaling>
          <c:orientation val="minMax"/>
        </c:scaling>
        <c:delete val="0"/>
        <c:axPos val="l"/>
        <c:majorGridlines/>
        <c:numFmt formatCode="0" sourceLinked="0"/>
        <c:majorTickMark val="out"/>
        <c:minorTickMark val="none"/>
        <c:tickLblPos val="nextTo"/>
        <c:crossAx val="133294720"/>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 CNAV+FSV'!$C$105:$W$105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CNAV+FSV'!$C$106:$W$106</c:f>
              <c:numCache>
                <c:formatCode>0.0%</c:formatCode>
                <c:ptCount val="21"/>
                <c:pt idx="0">
                  <c:v>-6.4381106094320217E-3</c:v>
                </c:pt>
                <c:pt idx="1">
                  <c:v>-4.5669773977577988E-3</c:v>
                </c:pt>
                <c:pt idx="2">
                  <c:v>-4.2693875749048897E-3</c:v>
                </c:pt>
                <c:pt idx="3">
                  <c:v>-2.5120235784154587E-3</c:v>
                </c:pt>
                <c:pt idx="4">
                  <c:v>-1.8588740508427612E-3</c:v>
                </c:pt>
                <c:pt idx="5">
                  <c:v>-1.9188992831617026E-3</c:v>
                </c:pt>
                <c:pt idx="6">
                  <c:v>-1.2435789361950789E-3</c:v>
                </c:pt>
                <c:pt idx="7">
                  <c:v>-4.4374445114069662E-4</c:v>
                </c:pt>
                <c:pt idx="8">
                  <c:v>-6.861544901107891E-4</c:v>
                </c:pt>
                <c:pt idx="9">
                  <c:v>-1.8175803106343842E-3</c:v>
                </c:pt>
                <c:pt idx="10">
                  <c:v>-1.6639137319614083E-3</c:v>
                </c:pt>
                <c:pt idx="11">
                  <c:v>-1.870289287797368E-3</c:v>
                </c:pt>
                <c:pt idx="12">
                  <c:v>-1.9956428007311768E-3</c:v>
                </c:pt>
                <c:pt idx="13">
                  <c:v>-1.8888388071751233E-3</c:v>
                </c:pt>
                <c:pt idx="14">
                  <c:v>-2.0807542043379213E-3</c:v>
                </c:pt>
                <c:pt idx="15">
                  <c:v>-2.3332422247169297E-3</c:v>
                </c:pt>
                <c:pt idx="16">
                  <c:v>-2.4644705652123746E-3</c:v>
                </c:pt>
                <c:pt idx="17">
                  <c:v>-2.5609935560261116E-3</c:v>
                </c:pt>
                <c:pt idx="18">
                  <c:v>-2.6682019013076759E-3</c:v>
                </c:pt>
                <c:pt idx="19">
                  <c:v>-2.7138790337168832E-3</c:v>
                </c:pt>
                <c:pt idx="20">
                  <c:v>-2.6398855983313556E-3</c:v>
                </c:pt>
              </c:numCache>
            </c:numRef>
          </c:val>
          <c:smooth val="0"/>
          <c:extLst>
            <c:ext xmlns:c16="http://schemas.microsoft.com/office/drawing/2014/chart" uri="{C3380CC4-5D6E-409C-BE32-E72D297353CC}">
              <c16:uniqueId val="{00000000-C537-468A-99CE-5ADC9D25D5DC}"/>
            </c:ext>
          </c:extLst>
        </c:ser>
        <c:ser>
          <c:idx val="2"/>
          <c:order val="1"/>
          <c:tx>
            <c:v>1,5%</c:v>
          </c:tx>
          <c:spPr>
            <a:ln w="22225">
              <a:solidFill>
                <a:schemeClr val="accent5">
                  <a:lumMod val="75000"/>
                </a:schemeClr>
              </a:solidFill>
            </a:ln>
          </c:spPr>
          <c:marker>
            <c:symbol val="none"/>
          </c:marker>
          <c:cat>
            <c:numRef>
              <c:f>'Fiche CNAV+FSV'!$C$105:$W$105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CNAV+FSV'!$C$107:$W$107</c:f>
              <c:numCache>
                <c:formatCode>0.0%</c:formatCode>
                <c:ptCount val="21"/>
                <c:pt idx="0">
                  <c:v>-6.4381106094320217E-3</c:v>
                </c:pt>
                <c:pt idx="1">
                  <c:v>-4.5669773977577988E-3</c:v>
                </c:pt>
                <c:pt idx="2">
                  <c:v>-4.2693875749048897E-3</c:v>
                </c:pt>
                <c:pt idx="3">
                  <c:v>-2.5124959044490647E-3</c:v>
                </c:pt>
                <c:pt idx="4">
                  <c:v>-1.8598043850885971E-3</c:v>
                </c:pt>
                <c:pt idx="5">
                  <c:v>-1.9202638921193597E-3</c:v>
                </c:pt>
                <c:pt idx="6">
                  <c:v>-1.2435789361950789E-3</c:v>
                </c:pt>
                <c:pt idx="7">
                  <c:v>-4.4374445114069662E-4</c:v>
                </c:pt>
                <c:pt idx="8">
                  <c:v>-6.861544901107891E-4</c:v>
                </c:pt>
                <c:pt idx="9">
                  <c:v>-1.8175803106343842E-3</c:v>
                </c:pt>
                <c:pt idx="10">
                  <c:v>-1.6639137319614083E-3</c:v>
                </c:pt>
                <c:pt idx="11">
                  <c:v>-1.870289287797368E-3</c:v>
                </c:pt>
                <c:pt idx="12">
                  <c:v>-1.9956428007311768E-3</c:v>
                </c:pt>
                <c:pt idx="13">
                  <c:v>-1.8888388071751233E-3</c:v>
                </c:pt>
                <c:pt idx="14">
                  <c:v>-2.1546813365974334E-3</c:v>
                </c:pt>
                <c:pt idx="15">
                  <c:v>-2.3816526439241863E-3</c:v>
                </c:pt>
                <c:pt idx="16">
                  <c:v>-2.5647531996823747E-3</c:v>
                </c:pt>
                <c:pt idx="17">
                  <c:v>-2.7348329250832326E-3</c:v>
                </c:pt>
                <c:pt idx="18">
                  <c:v>-2.9302248034175512E-3</c:v>
                </c:pt>
                <c:pt idx="19">
                  <c:v>-3.0797259589073569E-3</c:v>
                </c:pt>
                <c:pt idx="20">
                  <c:v>-3.1230737974257562E-3</c:v>
                </c:pt>
              </c:numCache>
            </c:numRef>
          </c:val>
          <c:smooth val="0"/>
          <c:extLst>
            <c:ext xmlns:c16="http://schemas.microsoft.com/office/drawing/2014/chart" uri="{C3380CC4-5D6E-409C-BE32-E72D297353CC}">
              <c16:uniqueId val="{00000001-C537-468A-99CE-5ADC9D25D5DC}"/>
            </c:ext>
          </c:extLst>
        </c:ser>
        <c:ser>
          <c:idx val="3"/>
          <c:order val="2"/>
          <c:tx>
            <c:v>1,3%</c:v>
          </c:tx>
          <c:spPr>
            <a:ln w="22225">
              <a:solidFill>
                <a:schemeClr val="accent6">
                  <a:lumMod val="75000"/>
                </a:schemeClr>
              </a:solidFill>
            </a:ln>
          </c:spPr>
          <c:marker>
            <c:symbol val="none"/>
          </c:marker>
          <c:cat>
            <c:numRef>
              <c:f>'Fiche CNAV+FSV'!$C$105:$W$105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CNAV+FSV'!$C$108:$W$108</c:f>
              <c:numCache>
                <c:formatCode>0.0%</c:formatCode>
                <c:ptCount val="21"/>
                <c:pt idx="0">
                  <c:v>-6.4381106094320217E-3</c:v>
                </c:pt>
                <c:pt idx="1">
                  <c:v>-4.5669773977577988E-3</c:v>
                </c:pt>
                <c:pt idx="2">
                  <c:v>-4.2693875749048897E-3</c:v>
                </c:pt>
                <c:pt idx="3">
                  <c:v>-2.5124959044490647E-3</c:v>
                </c:pt>
                <c:pt idx="4">
                  <c:v>-1.8598043850885971E-3</c:v>
                </c:pt>
                <c:pt idx="5">
                  <c:v>-1.9202638921193597E-3</c:v>
                </c:pt>
                <c:pt idx="6">
                  <c:v>-1.2435789361950789E-3</c:v>
                </c:pt>
                <c:pt idx="7">
                  <c:v>-4.4374445114069662E-4</c:v>
                </c:pt>
                <c:pt idx="8">
                  <c:v>-6.861544901107891E-4</c:v>
                </c:pt>
                <c:pt idx="9">
                  <c:v>-1.8175803106343842E-3</c:v>
                </c:pt>
                <c:pt idx="10">
                  <c:v>-1.6639137319614083E-3</c:v>
                </c:pt>
                <c:pt idx="11">
                  <c:v>-1.870289287797368E-3</c:v>
                </c:pt>
                <c:pt idx="12">
                  <c:v>-1.9956428007311768E-3</c:v>
                </c:pt>
                <c:pt idx="13">
                  <c:v>-1.8888388071751233E-3</c:v>
                </c:pt>
                <c:pt idx="14">
                  <c:v>-2.1645665115137829E-3</c:v>
                </c:pt>
                <c:pt idx="15">
                  <c:v>-2.4120399070027944E-3</c:v>
                </c:pt>
                <c:pt idx="16">
                  <c:v>-2.6306580187453106E-3</c:v>
                </c:pt>
                <c:pt idx="17">
                  <c:v>-2.8484785786682745E-3</c:v>
                </c:pt>
                <c:pt idx="18">
                  <c:v>-3.0992452332980684E-3</c:v>
                </c:pt>
                <c:pt idx="19">
                  <c:v>-3.3149730575424644E-3</c:v>
                </c:pt>
                <c:pt idx="20">
                  <c:v>-3.4388946849931265E-3</c:v>
                </c:pt>
              </c:numCache>
            </c:numRef>
          </c:val>
          <c:smooth val="0"/>
          <c:extLst>
            <c:ext xmlns:c16="http://schemas.microsoft.com/office/drawing/2014/chart" uri="{C3380CC4-5D6E-409C-BE32-E72D297353CC}">
              <c16:uniqueId val="{00000002-C537-468A-99CE-5ADC9D25D5DC}"/>
            </c:ext>
          </c:extLst>
        </c:ser>
        <c:ser>
          <c:idx val="4"/>
          <c:order val="3"/>
          <c:tx>
            <c:v>1%</c:v>
          </c:tx>
          <c:spPr>
            <a:ln w="22225">
              <a:solidFill>
                <a:srgbClr val="800000"/>
              </a:solidFill>
            </a:ln>
          </c:spPr>
          <c:marker>
            <c:symbol val="none"/>
          </c:marker>
          <c:cat>
            <c:numRef>
              <c:f>'Fiche CNAV+FSV'!$C$105:$W$105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 CNAV+FSV'!$C$109:$W$109</c:f>
              <c:numCache>
                <c:formatCode>0.0%</c:formatCode>
                <c:ptCount val="21"/>
                <c:pt idx="0">
                  <c:v>-6.4381106094320217E-3</c:v>
                </c:pt>
                <c:pt idx="1">
                  <c:v>-4.5669773977577988E-3</c:v>
                </c:pt>
                <c:pt idx="2">
                  <c:v>-4.2693875749048897E-3</c:v>
                </c:pt>
                <c:pt idx="3">
                  <c:v>-2.5124959027817612E-3</c:v>
                </c:pt>
                <c:pt idx="4">
                  <c:v>-1.8598043850885971E-3</c:v>
                </c:pt>
                <c:pt idx="5">
                  <c:v>-1.9202638921193597E-3</c:v>
                </c:pt>
                <c:pt idx="6">
                  <c:v>-1.2435789361950789E-3</c:v>
                </c:pt>
                <c:pt idx="7">
                  <c:v>-4.4374445114069662E-4</c:v>
                </c:pt>
                <c:pt idx="8">
                  <c:v>-6.861544901107891E-4</c:v>
                </c:pt>
                <c:pt idx="9">
                  <c:v>-1.8175803106343842E-3</c:v>
                </c:pt>
                <c:pt idx="10">
                  <c:v>-1.6639137319614083E-3</c:v>
                </c:pt>
                <c:pt idx="11">
                  <c:v>-1.870289287797368E-3</c:v>
                </c:pt>
                <c:pt idx="12">
                  <c:v>-1.9956428007311768E-3</c:v>
                </c:pt>
                <c:pt idx="13">
                  <c:v>-1.8888388071751233E-3</c:v>
                </c:pt>
                <c:pt idx="14">
                  <c:v>-2.1812409614096881E-3</c:v>
                </c:pt>
                <c:pt idx="15">
                  <c:v>-2.4651204645052458E-3</c:v>
                </c:pt>
                <c:pt idx="16">
                  <c:v>-2.738355427453151E-3</c:v>
                </c:pt>
                <c:pt idx="17">
                  <c:v>-3.0254146356943207E-3</c:v>
                </c:pt>
                <c:pt idx="18">
                  <c:v>-3.3626119967813009E-3</c:v>
                </c:pt>
                <c:pt idx="19">
                  <c:v>-3.6841835251238725E-3</c:v>
                </c:pt>
                <c:pt idx="20">
                  <c:v>-3.9301844313675066E-3</c:v>
                </c:pt>
              </c:numCache>
            </c:numRef>
          </c:val>
          <c:smooth val="0"/>
          <c:extLst>
            <c:ext xmlns:c16="http://schemas.microsoft.com/office/drawing/2014/chart" uri="{C3380CC4-5D6E-409C-BE32-E72D297353CC}">
              <c16:uniqueId val="{00000003-C537-468A-99CE-5ADC9D25D5DC}"/>
            </c:ext>
          </c:extLst>
        </c:ser>
        <c:dLbls>
          <c:showLegendKey val="0"/>
          <c:showVal val="0"/>
          <c:showCatName val="0"/>
          <c:showSerName val="0"/>
          <c:showPercent val="0"/>
          <c:showBubbleSize val="0"/>
        </c:dLbls>
        <c:smooth val="0"/>
        <c:axId val="133204224"/>
        <c:axId val="133214208"/>
      </c:lineChart>
      <c:catAx>
        <c:axId val="1332042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214208"/>
        <c:crosses val="autoZero"/>
        <c:auto val="1"/>
        <c:lblAlgn val="ctr"/>
        <c:lblOffset val="100"/>
        <c:tickLblSkip val="4"/>
        <c:noMultiLvlLbl val="0"/>
      </c:catAx>
      <c:valAx>
        <c:axId val="133214208"/>
        <c:scaling>
          <c:orientation val="minMax"/>
        </c:scaling>
        <c:delete val="0"/>
        <c:axPos val="l"/>
        <c:majorGridlines/>
        <c:numFmt formatCode="0.0%" sourceLinked="0"/>
        <c:majorTickMark val="out"/>
        <c:minorTickMark val="none"/>
        <c:tickLblPos val="nextTo"/>
        <c:crossAx val="13320422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Fiche_AA!$C$6:$W$6</c:f>
              <c:numCache>
                <c:formatCode>_-* #\ ##0.0\ _€_-;\-* #\ ##0.0\ _€_-;_-* "-"??\ _€_-;_-@_-</c:formatCode>
                <c:ptCount val="21"/>
                <c:pt idx="0" formatCode="0.0">
                  <c:v>75.677283730392773</c:v>
                </c:pt>
                <c:pt idx="1">
                  <c:v>76.796842155641912</c:v>
                </c:pt>
                <c:pt idx="2">
                  <c:v>77.91034843296876</c:v>
                </c:pt>
                <c:pt idx="3">
                  <c:v>78.303333940356808</c:v>
                </c:pt>
                <c:pt idx="4">
                  <c:v>80.320384954201046</c:v>
                </c:pt>
                <c:pt idx="5">
                  <c:v>81.583010018731684</c:v>
                </c:pt>
                <c:pt idx="6">
                  <c:v>82.531123645792832</c:v>
                </c:pt>
                <c:pt idx="7">
                  <c:v>82.847106504380776</c:v>
                </c:pt>
                <c:pt idx="8">
                  <c:v>82.705273280987541</c:v>
                </c:pt>
                <c:pt idx="9">
                  <c:v>82.823851572382537</c:v>
                </c:pt>
                <c:pt idx="10">
                  <c:v>84.282456629768888</c:v>
                </c:pt>
                <c:pt idx="11">
                  <c:v>85.414322977307194</c:v>
                </c:pt>
                <c:pt idx="12">
                  <c:v>86.688815500587538</c:v>
                </c:pt>
                <c:pt idx="13">
                  <c:v>88.333382976408032</c:v>
                </c:pt>
                <c:pt idx="14">
                  <c:v>90.304584618036586</c:v>
                </c:pt>
                <c:pt idx="15">
                  <c:v>92.217285923797633</c:v>
                </c:pt>
                <c:pt idx="16">
                  <c:v>94.176750874196259</c:v>
                </c:pt>
                <c:pt idx="17">
                  <c:v>96.151129743719707</c:v>
                </c:pt>
                <c:pt idx="18">
                  <c:v>98.166755986246542</c:v>
                </c:pt>
                <c:pt idx="19">
                  <c:v>100.35789332397458</c:v>
                </c:pt>
                <c:pt idx="20">
                  <c:v>102.58650329088178</c:v>
                </c:pt>
              </c:numCache>
            </c:numRef>
          </c:val>
          <c:smooth val="0"/>
          <c:extLst>
            <c:ext xmlns:c16="http://schemas.microsoft.com/office/drawing/2014/chart" uri="{C3380CC4-5D6E-409C-BE32-E72D297353CC}">
              <c16:uniqueId val="{00000000-3335-42EF-B913-20071E9ED5FE}"/>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Fiche_AA!$C$7:$W$7</c:f>
              <c:numCache>
                <c:formatCode>_-* #\ ##0.0\ _€_-;\-* #\ ##0.0\ _€_-;_-* "-"??\ _€_-;_-@_-</c:formatCode>
                <c:ptCount val="21"/>
                <c:pt idx="0" formatCode="0.0">
                  <c:v>75.677283730392773</c:v>
                </c:pt>
                <c:pt idx="1">
                  <c:v>76.796842155641912</c:v>
                </c:pt>
                <c:pt idx="2">
                  <c:v>77.91034843296876</c:v>
                </c:pt>
                <c:pt idx="3">
                  <c:v>78.303333940356808</c:v>
                </c:pt>
                <c:pt idx="4">
                  <c:v>80.320384954201046</c:v>
                </c:pt>
                <c:pt idx="5">
                  <c:v>81.583010018731684</c:v>
                </c:pt>
                <c:pt idx="6">
                  <c:v>82.531123645792832</c:v>
                </c:pt>
                <c:pt idx="7">
                  <c:v>82.847106504380776</c:v>
                </c:pt>
                <c:pt idx="8">
                  <c:v>82.705273280987541</c:v>
                </c:pt>
                <c:pt idx="9">
                  <c:v>82.823851572382537</c:v>
                </c:pt>
                <c:pt idx="10">
                  <c:v>84.282456629768888</c:v>
                </c:pt>
                <c:pt idx="11">
                  <c:v>85.414322977307194</c:v>
                </c:pt>
                <c:pt idx="12">
                  <c:v>86.688815500587538</c:v>
                </c:pt>
                <c:pt idx="13">
                  <c:v>88.333382976408032</c:v>
                </c:pt>
                <c:pt idx="14">
                  <c:v>90.264521744260364</c:v>
                </c:pt>
                <c:pt idx="15">
                  <c:v>92.115401449530466</c:v>
                </c:pt>
                <c:pt idx="16">
                  <c:v>93.984502231363194</c:v>
                </c:pt>
                <c:pt idx="17">
                  <c:v>95.83481782084435</c:v>
                </c:pt>
                <c:pt idx="18">
                  <c:v>97.692003477377739</c:v>
                </c:pt>
                <c:pt idx="19">
                  <c:v>99.685117882224887</c:v>
                </c:pt>
                <c:pt idx="20">
                  <c:v>101.67667432864455</c:v>
                </c:pt>
              </c:numCache>
            </c:numRef>
          </c:val>
          <c:smooth val="0"/>
          <c:extLst>
            <c:ext xmlns:c16="http://schemas.microsoft.com/office/drawing/2014/chart" uri="{C3380CC4-5D6E-409C-BE32-E72D297353CC}">
              <c16:uniqueId val="{00000001-3335-42EF-B913-20071E9ED5FE}"/>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Fiche_AA!$C$8:$W$8</c:f>
              <c:numCache>
                <c:formatCode>_-* #\ ##0.0\ _€_-;\-* #\ ##0.0\ _€_-;_-* "-"??\ _€_-;_-@_-</c:formatCode>
                <c:ptCount val="21"/>
                <c:pt idx="0" formatCode="0.0">
                  <c:v>75.677283730392773</c:v>
                </c:pt>
                <c:pt idx="1">
                  <c:v>76.796842155641912</c:v>
                </c:pt>
                <c:pt idx="2">
                  <c:v>77.91034843296876</c:v>
                </c:pt>
                <c:pt idx="3">
                  <c:v>78.303333940356808</c:v>
                </c:pt>
                <c:pt idx="4">
                  <c:v>80.320384954201046</c:v>
                </c:pt>
                <c:pt idx="5">
                  <c:v>81.583010018731684</c:v>
                </c:pt>
                <c:pt idx="6">
                  <c:v>82.531123645792832</c:v>
                </c:pt>
                <c:pt idx="7">
                  <c:v>82.847106504380776</c:v>
                </c:pt>
                <c:pt idx="8">
                  <c:v>82.705273280987541</c:v>
                </c:pt>
                <c:pt idx="9">
                  <c:v>82.823851572382537</c:v>
                </c:pt>
                <c:pt idx="10">
                  <c:v>84.282456629768888</c:v>
                </c:pt>
                <c:pt idx="11">
                  <c:v>85.414322977307194</c:v>
                </c:pt>
                <c:pt idx="12">
                  <c:v>86.688815500587538</c:v>
                </c:pt>
                <c:pt idx="13">
                  <c:v>88.333382976408032</c:v>
                </c:pt>
                <c:pt idx="14">
                  <c:v>90.23996707968783</c:v>
                </c:pt>
                <c:pt idx="15">
                  <c:v>92.05295612659252</c:v>
                </c:pt>
                <c:pt idx="16">
                  <c:v>93.866672418013863</c:v>
                </c:pt>
                <c:pt idx="17">
                  <c:v>95.640949222953026</c:v>
                </c:pt>
                <c:pt idx="18">
                  <c:v>97.401026133232349</c:v>
                </c:pt>
                <c:pt idx="19">
                  <c:v>99.272771643733137</c:v>
                </c:pt>
                <c:pt idx="20">
                  <c:v>101.11903722275721</c:v>
                </c:pt>
              </c:numCache>
            </c:numRef>
          </c:val>
          <c:smooth val="0"/>
          <c:extLst>
            <c:ext xmlns:c16="http://schemas.microsoft.com/office/drawing/2014/chart" uri="{C3380CC4-5D6E-409C-BE32-E72D297353CC}">
              <c16:uniqueId val="{00000002-3335-42EF-B913-20071E9ED5FE}"/>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Fiche_AA!$C$9:$W$9</c:f>
              <c:numCache>
                <c:formatCode>_-* #\ ##0.0\ _€_-;\-* #\ ##0.0\ _€_-;_-* "-"??\ _€_-;_-@_-</c:formatCode>
                <c:ptCount val="21"/>
                <c:pt idx="0" formatCode="0.0">
                  <c:v>75.677283730392773</c:v>
                </c:pt>
                <c:pt idx="1">
                  <c:v>76.796842155641912</c:v>
                </c:pt>
                <c:pt idx="2">
                  <c:v>77.91034843296876</c:v>
                </c:pt>
                <c:pt idx="3">
                  <c:v>78.303333940356808</c:v>
                </c:pt>
                <c:pt idx="4">
                  <c:v>80.320384954201046</c:v>
                </c:pt>
                <c:pt idx="5">
                  <c:v>81.583010018731684</c:v>
                </c:pt>
                <c:pt idx="6">
                  <c:v>82.531123645792832</c:v>
                </c:pt>
                <c:pt idx="7">
                  <c:v>82.847106504380776</c:v>
                </c:pt>
                <c:pt idx="8">
                  <c:v>82.705273280987541</c:v>
                </c:pt>
                <c:pt idx="9">
                  <c:v>82.823851572382537</c:v>
                </c:pt>
                <c:pt idx="10">
                  <c:v>84.282456629768888</c:v>
                </c:pt>
                <c:pt idx="11">
                  <c:v>85.414322977307194</c:v>
                </c:pt>
                <c:pt idx="12">
                  <c:v>86.688815500587538</c:v>
                </c:pt>
                <c:pt idx="13">
                  <c:v>88.333382976408032</c:v>
                </c:pt>
                <c:pt idx="14">
                  <c:v>90.207179502170632</c:v>
                </c:pt>
                <c:pt idx="15">
                  <c:v>91.961727859113054</c:v>
                </c:pt>
                <c:pt idx="16">
                  <c:v>93.687098306286799</c:v>
                </c:pt>
                <c:pt idx="17">
                  <c:v>95.339309616834456</c:v>
                </c:pt>
                <c:pt idx="18">
                  <c:v>96.947624777080989</c:v>
                </c:pt>
                <c:pt idx="19">
                  <c:v>98.631301293751818</c:v>
                </c:pt>
                <c:pt idx="20">
                  <c:v>100.25532111871318</c:v>
                </c:pt>
              </c:numCache>
            </c:numRef>
          </c:val>
          <c:smooth val="0"/>
          <c:extLst>
            <c:ext xmlns:c16="http://schemas.microsoft.com/office/drawing/2014/chart" uri="{C3380CC4-5D6E-409C-BE32-E72D297353CC}">
              <c16:uniqueId val="{00000003-3335-42EF-B913-20071E9ED5FE}"/>
            </c:ext>
          </c:extLst>
        </c:ser>
        <c:dLbls>
          <c:showLegendKey val="0"/>
          <c:showVal val="0"/>
          <c:showCatName val="0"/>
          <c:showSerName val="0"/>
          <c:showPercent val="0"/>
          <c:showBubbleSize val="0"/>
        </c:dLbls>
        <c:smooth val="0"/>
        <c:axId val="133462656"/>
        <c:axId val="133476736"/>
      </c:lineChart>
      <c:catAx>
        <c:axId val="13346265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476736"/>
        <c:crosses val="autoZero"/>
        <c:auto val="1"/>
        <c:lblAlgn val="ctr"/>
        <c:lblOffset val="100"/>
        <c:tickLblSkip val="2"/>
        <c:noMultiLvlLbl val="0"/>
      </c:catAx>
      <c:valAx>
        <c:axId val="133476736"/>
        <c:scaling>
          <c:orientation val="minMax"/>
        </c:scaling>
        <c:delete val="0"/>
        <c:axPos val="l"/>
        <c:majorGridlines/>
        <c:numFmt formatCode="0" sourceLinked="0"/>
        <c:majorTickMark val="out"/>
        <c:minorTickMark val="none"/>
        <c:tickLblPos val="nextTo"/>
        <c:crossAx val="133462656"/>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Fiche_AA!$C$12:$W$12</c:f>
              <c:numCache>
                <c:formatCode>0.0%</c:formatCode>
                <c:ptCount val="21"/>
                <c:pt idx="0">
                  <c:v>3.4844884256668554E-2</c:v>
                </c:pt>
                <c:pt idx="1">
                  <c:v>3.5000560454450449E-2</c:v>
                </c:pt>
                <c:pt idx="2">
                  <c:v>3.5674488245269066E-2</c:v>
                </c:pt>
                <c:pt idx="3">
                  <c:v>3.5682273635467061E-2</c:v>
                </c:pt>
                <c:pt idx="4">
                  <c:v>3.6228011853590578E-2</c:v>
                </c:pt>
                <c:pt idx="5">
                  <c:v>3.5997318286348397E-2</c:v>
                </c:pt>
                <c:pt idx="6">
                  <c:v>3.5898309684705761E-2</c:v>
                </c:pt>
                <c:pt idx="7">
                  <c:v>3.5443167470253896E-2</c:v>
                </c:pt>
                <c:pt idx="8">
                  <c:v>3.5147522395560321E-2</c:v>
                </c:pt>
                <c:pt idx="9">
                  <c:v>3.4677681236764263E-2</c:v>
                </c:pt>
                <c:pt idx="10">
                  <c:v>3.483552562259315E-2</c:v>
                </c:pt>
                <c:pt idx="11">
                  <c:v>3.4850293471985046E-2</c:v>
                </c:pt>
                <c:pt idx="12">
                  <c:v>3.4916324122079241E-2</c:v>
                </c:pt>
                <c:pt idx="13">
                  <c:v>3.5139296755146716E-2</c:v>
                </c:pt>
                <c:pt idx="14">
                  <c:v>3.5416984077425856E-2</c:v>
                </c:pt>
                <c:pt idx="15">
                  <c:v>3.5611594613779961E-2</c:v>
                </c:pt>
                <c:pt idx="16">
                  <c:v>3.5753324966976002E-2</c:v>
                </c:pt>
                <c:pt idx="17">
                  <c:v>3.5850402167874641E-2</c:v>
                </c:pt>
                <c:pt idx="18">
                  <c:v>3.5926519354115193E-2</c:v>
                </c:pt>
                <c:pt idx="19">
                  <c:v>3.6022380855853457E-2</c:v>
                </c:pt>
                <c:pt idx="20">
                  <c:v>3.6064952311789009E-2</c:v>
                </c:pt>
              </c:numCache>
            </c:numRef>
          </c:val>
          <c:smooth val="0"/>
          <c:extLst>
            <c:ext xmlns:c16="http://schemas.microsoft.com/office/drawing/2014/chart" uri="{C3380CC4-5D6E-409C-BE32-E72D297353CC}">
              <c16:uniqueId val="{00000000-4F1F-4A59-9335-03534162C604}"/>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Fiche_AA!$C$13:$W$13</c:f>
              <c:numCache>
                <c:formatCode>0.0%</c:formatCode>
                <c:ptCount val="21"/>
                <c:pt idx="0">
                  <c:v>3.4844884256668554E-2</c:v>
                </c:pt>
                <c:pt idx="1">
                  <c:v>3.5000560454450449E-2</c:v>
                </c:pt>
                <c:pt idx="2">
                  <c:v>3.5674488245269066E-2</c:v>
                </c:pt>
                <c:pt idx="3">
                  <c:v>3.5682273635467061E-2</c:v>
                </c:pt>
                <c:pt idx="4">
                  <c:v>3.6228011853590578E-2</c:v>
                </c:pt>
                <c:pt idx="5">
                  <c:v>3.5997318286348397E-2</c:v>
                </c:pt>
                <c:pt idx="6">
                  <c:v>3.5898309684705761E-2</c:v>
                </c:pt>
                <c:pt idx="7">
                  <c:v>3.5443167470253896E-2</c:v>
                </c:pt>
                <c:pt idx="8">
                  <c:v>3.5147522395560321E-2</c:v>
                </c:pt>
                <c:pt idx="9">
                  <c:v>3.4677681236764263E-2</c:v>
                </c:pt>
                <c:pt idx="10">
                  <c:v>3.483552562259315E-2</c:v>
                </c:pt>
                <c:pt idx="11">
                  <c:v>3.4850293471985046E-2</c:v>
                </c:pt>
                <c:pt idx="12">
                  <c:v>3.4916324122079241E-2</c:v>
                </c:pt>
                <c:pt idx="13">
                  <c:v>3.5139296755146716E-2</c:v>
                </c:pt>
                <c:pt idx="14">
                  <c:v>3.5411745377623829E-2</c:v>
                </c:pt>
                <c:pt idx="15">
                  <c:v>3.5607316432777418E-2</c:v>
                </c:pt>
                <c:pt idx="16">
                  <c:v>3.575065885795882E-2</c:v>
                </c:pt>
                <c:pt idx="17">
                  <c:v>3.585218166722845E-2</c:v>
                </c:pt>
                <c:pt idx="18">
                  <c:v>3.5932516088941394E-2</c:v>
                </c:pt>
                <c:pt idx="19">
                  <c:v>3.6031458405024142E-2</c:v>
                </c:pt>
                <c:pt idx="20">
                  <c:v>3.6076678048145017E-2</c:v>
                </c:pt>
              </c:numCache>
            </c:numRef>
          </c:val>
          <c:smooth val="0"/>
          <c:extLst>
            <c:ext xmlns:c16="http://schemas.microsoft.com/office/drawing/2014/chart" uri="{C3380CC4-5D6E-409C-BE32-E72D297353CC}">
              <c16:uniqueId val="{00000001-4F1F-4A59-9335-03534162C604}"/>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Fiche_AA!$C$14:$W$14</c:f>
              <c:numCache>
                <c:formatCode>0.0%</c:formatCode>
                <c:ptCount val="21"/>
                <c:pt idx="0">
                  <c:v>3.4844884256668554E-2</c:v>
                </c:pt>
                <c:pt idx="1">
                  <c:v>3.5000560454450449E-2</c:v>
                </c:pt>
                <c:pt idx="2">
                  <c:v>3.5674488245269066E-2</c:v>
                </c:pt>
                <c:pt idx="3">
                  <c:v>3.5682273635467061E-2</c:v>
                </c:pt>
                <c:pt idx="4">
                  <c:v>3.6228011853590578E-2</c:v>
                </c:pt>
                <c:pt idx="5">
                  <c:v>3.5997318286348397E-2</c:v>
                </c:pt>
                <c:pt idx="6">
                  <c:v>3.5898309684705761E-2</c:v>
                </c:pt>
                <c:pt idx="7">
                  <c:v>3.5443167470253896E-2</c:v>
                </c:pt>
                <c:pt idx="8">
                  <c:v>3.5147522395560321E-2</c:v>
                </c:pt>
                <c:pt idx="9">
                  <c:v>3.4677681236764263E-2</c:v>
                </c:pt>
                <c:pt idx="10">
                  <c:v>3.483552562259315E-2</c:v>
                </c:pt>
                <c:pt idx="11">
                  <c:v>3.4850293471985046E-2</c:v>
                </c:pt>
                <c:pt idx="12">
                  <c:v>3.4916324122079241E-2</c:v>
                </c:pt>
                <c:pt idx="13">
                  <c:v>3.5139296755146716E-2</c:v>
                </c:pt>
                <c:pt idx="14">
                  <c:v>3.5412589415351636E-2</c:v>
                </c:pt>
                <c:pt idx="15">
                  <c:v>3.5607742793715071E-2</c:v>
                </c:pt>
                <c:pt idx="16">
                  <c:v>3.5755116641682717E-2</c:v>
                </c:pt>
                <c:pt idx="17">
                  <c:v>3.5860776917545335E-2</c:v>
                </c:pt>
                <c:pt idx="18">
                  <c:v>3.5945592018675143E-2</c:v>
                </c:pt>
                <c:pt idx="19">
                  <c:v>3.6048759979152911E-2</c:v>
                </c:pt>
                <c:pt idx="20">
                  <c:v>3.6101849762726082E-2</c:v>
                </c:pt>
              </c:numCache>
            </c:numRef>
          </c:val>
          <c:smooth val="0"/>
          <c:extLst>
            <c:ext xmlns:c16="http://schemas.microsoft.com/office/drawing/2014/chart" uri="{C3380CC4-5D6E-409C-BE32-E72D297353CC}">
              <c16:uniqueId val="{00000002-4F1F-4A59-9335-03534162C604}"/>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Fiche_AA!$C$15:$W$15</c:f>
              <c:numCache>
                <c:formatCode>0.0%</c:formatCode>
                <c:ptCount val="21"/>
                <c:pt idx="0">
                  <c:v>3.4844884256668554E-2</c:v>
                </c:pt>
                <c:pt idx="1">
                  <c:v>3.5000560454450449E-2</c:v>
                </c:pt>
                <c:pt idx="2">
                  <c:v>3.5674488245269066E-2</c:v>
                </c:pt>
                <c:pt idx="3">
                  <c:v>3.5682273635467061E-2</c:v>
                </c:pt>
                <c:pt idx="4">
                  <c:v>3.6228011853590578E-2</c:v>
                </c:pt>
                <c:pt idx="5">
                  <c:v>3.5997318286348397E-2</c:v>
                </c:pt>
                <c:pt idx="6">
                  <c:v>3.5898309684705761E-2</c:v>
                </c:pt>
                <c:pt idx="7">
                  <c:v>3.5443167470253896E-2</c:v>
                </c:pt>
                <c:pt idx="8">
                  <c:v>3.5147522395560321E-2</c:v>
                </c:pt>
                <c:pt idx="9">
                  <c:v>3.4677681236764263E-2</c:v>
                </c:pt>
                <c:pt idx="10">
                  <c:v>3.483552562259315E-2</c:v>
                </c:pt>
                <c:pt idx="11">
                  <c:v>3.4850293471985046E-2</c:v>
                </c:pt>
                <c:pt idx="12">
                  <c:v>3.4916324122079241E-2</c:v>
                </c:pt>
                <c:pt idx="13">
                  <c:v>3.5139296755146716E-2</c:v>
                </c:pt>
                <c:pt idx="14">
                  <c:v>3.5410202179974468E-2</c:v>
                </c:pt>
                <c:pt idx="15">
                  <c:v>3.5607553717758679E-2</c:v>
                </c:pt>
                <c:pt idx="16">
                  <c:v>3.5757138139509169E-2</c:v>
                </c:pt>
                <c:pt idx="17">
                  <c:v>3.5864114214702321E-2</c:v>
                </c:pt>
                <c:pt idx="18">
                  <c:v>3.5954963649718737E-2</c:v>
                </c:pt>
                <c:pt idx="19">
                  <c:v>3.606367812833234E-2</c:v>
                </c:pt>
                <c:pt idx="20">
                  <c:v>3.612286841073975E-2</c:v>
                </c:pt>
              </c:numCache>
            </c:numRef>
          </c:val>
          <c:smooth val="0"/>
          <c:extLst>
            <c:ext xmlns:c16="http://schemas.microsoft.com/office/drawing/2014/chart" uri="{C3380CC4-5D6E-409C-BE32-E72D297353CC}">
              <c16:uniqueId val="{00000003-4F1F-4A59-9335-03534162C604}"/>
            </c:ext>
          </c:extLst>
        </c:ser>
        <c:dLbls>
          <c:showLegendKey val="0"/>
          <c:showVal val="0"/>
          <c:showCatName val="0"/>
          <c:showSerName val="0"/>
          <c:showPercent val="0"/>
          <c:showBubbleSize val="0"/>
        </c:dLbls>
        <c:smooth val="0"/>
        <c:axId val="132790528"/>
        <c:axId val="132800512"/>
      </c:lineChart>
      <c:catAx>
        <c:axId val="1327905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2800512"/>
        <c:crosses val="autoZero"/>
        <c:auto val="1"/>
        <c:lblAlgn val="ctr"/>
        <c:lblOffset val="100"/>
        <c:tickLblSkip val="2"/>
        <c:noMultiLvlLbl val="0"/>
      </c:catAx>
      <c:valAx>
        <c:axId val="132800512"/>
        <c:scaling>
          <c:orientation val="minMax"/>
        </c:scaling>
        <c:delete val="0"/>
        <c:axPos val="l"/>
        <c:majorGridlines/>
        <c:numFmt formatCode="0.00%" sourceLinked="0"/>
        <c:majorTickMark val="out"/>
        <c:minorTickMark val="none"/>
        <c:tickLblPos val="nextTo"/>
        <c:crossAx val="13279052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Fiche_AA!$C$38:$W$38</c:f>
              <c:numCache>
                <c:formatCode>0.0</c:formatCode>
                <c:ptCount val="21"/>
                <c:pt idx="0">
                  <c:v>73.565286012285725</c:v>
                </c:pt>
                <c:pt idx="1">
                  <c:v>71.813235218272553</c:v>
                </c:pt>
                <c:pt idx="2">
                  <c:v>72.535948449389736</c:v>
                </c:pt>
                <c:pt idx="3">
                  <c:v>72.876139216966195</c:v>
                </c:pt>
                <c:pt idx="4">
                  <c:v>73.610492050608883</c:v>
                </c:pt>
                <c:pt idx="5">
                  <c:v>75.448697321254315</c:v>
                </c:pt>
                <c:pt idx="6">
                  <c:v>77.25599906911026</c:v>
                </c:pt>
                <c:pt idx="7">
                  <c:v>79.692916103092543</c:v>
                </c:pt>
                <c:pt idx="8">
                  <c:v>80.053328291</c:v>
                </c:pt>
                <c:pt idx="9">
                  <c:v>83.357419952494794</c:v>
                </c:pt>
                <c:pt idx="10">
                  <c:v>84.594232606185955</c:v>
                </c:pt>
                <c:pt idx="11">
                  <c:v>85.969011474343674</c:v>
                </c:pt>
                <c:pt idx="12">
                  <c:v>87.521022652873</c:v>
                </c:pt>
                <c:pt idx="13">
                  <c:v>88.974216635423332</c:v>
                </c:pt>
                <c:pt idx="14">
                  <c:v>90.662962418090586</c:v>
                </c:pt>
                <c:pt idx="15">
                  <c:v>92.087233496506045</c:v>
                </c:pt>
                <c:pt idx="16">
                  <c:v>93.763159400225575</c:v>
                </c:pt>
                <c:pt idx="17">
                  <c:v>95.561293453535754</c:v>
                </c:pt>
                <c:pt idx="18">
                  <c:v>97.4555079924491</c:v>
                </c:pt>
                <c:pt idx="19">
                  <c:v>99.462207656286338</c:v>
                </c:pt>
                <c:pt idx="20">
                  <c:v>101.64637978025269</c:v>
                </c:pt>
              </c:numCache>
            </c:numRef>
          </c:val>
          <c:smooth val="0"/>
          <c:extLst>
            <c:ext xmlns:c16="http://schemas.microsoft.com/office/drawing/2014/chart" uri="{C3380CC4-5D6E-409C-BE32-E72D297353CC}">
              <c16:uniqueId val="{00000000-9692-4B4F-AEF9-AA053A82044D}"/>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Fiche_AA!$C$39:$W$39</c:f>
              <c:numCache>
                <c:formatCode>0.0</c:formatCode>
                <c:ptCount val="21"/>
                <c:pt idx="0">
                  <c:v>73.565286012285725</c:v>
                </c:pt>
                <c:pt idx="1">
                  <c:v>71.813235218272553</c:v>
                </c:pt>
                <c:pt idx="2">
                  <c:v>72.535948449389736</c:v>
                </c:pt>
                <c:pt idx="3">
                  <c:v>72.876139216966195</c:v>
                </c:pt>
                <c:pt idx="4">
                  <c:v>73.610492050608883</c:v>
                </c:pt>
                <c:pt idx="5">
                  <c:v>75.448697321254315</c:v>
                </c:pt>
                <c:pt idx="6">
                  <c:v>77.25599906911026</c:v>
                </c:pt>
                <c:pt idx="7">
                  <c:v>79.692916103092543</c:v>
                </c:pt>
                <c:pt idx="8">
                  <c:v>80.053328291</c:v>
                </c:pt>
                <c:pt idx="9">
                  <c:v>83.357419952494794</c:v>
                </c:pt>
                <c:pt idx="10">
                  <c:v>84.594232606185955</c:v>
                </c:pt>
                <c:pt idx="11">
                  <c:v>85.969011474343674</c:v>
                </c:pt>
                <c:pt idx="12">
                  <c:v>87.521022652873</c:v>
                </c:pt>
                <c:pt idx="13">
                  <c:v>88.974216635423332</c:v>
                </c:pt>
                <c:pt idx="14">
                  <c:v>90.638817821313523</c:v>
                </c:pt>
                <c:pt idx="15">
                  <c:v>91.933114016925643</c:v>
                </c:pt>
                <c:pt idx="16">
                  <c:v>93.459844498639441</c:v>
                </c:pt>
                <c:pt idx="17">
                  <c:v>95.069411051830926</c:v>
                </c:pt>
                <c:pt idx="18">
                  <c:v>96.758099763450602</c:v>
                </c:pt>
                <c:pt idx="19">
                  <c:v>98.575570118775829</c:v>
                </c:pt>
                <c:pt idx="20">
                  <c:v>100.48016968511664</c:v>
                </c:pt>
              </c:numCache>
            </c:numRef>
          </c:val>
          <c:smooth val="0"/>
          <c:extLst>
            <c:ext xmlns:c16="http://schemas.microsoft.com/office/drawing/2014/chart" uri="{C3380CC4-5D6E-409C-BE32-E72D297353CC}">
              <c16:uniqueId val="{00000001-9692-4B4F-AEF9-AA053A82044D}"/>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Fiche_AA!$C$40:$W$40</c:f>
              <c:numCache>
                <c:formatCode>0.0</c:formatCode>
                <c:ptCount val="21"/>
                <c:pt idx="0">
                  <c:v>73.565286012285725</c:v>
                </c:pt>
                <c:pt idx="1">
                  <c:v>71.813235218272553</c:v>
                </c:pt>
                <c:pt idx="2">
                  <c:v>72.535948449389736</c:v>
                </c:pt>
                <c:pt idx="3">
                  <c:v>72.876139216966195</c:v>
                </c:pt>
                <c:pt idx="4">
                  <c:v>73.610492050608883</c:v>
                </c:pt>
                <c:pt idx="5">
                  <c:v>75.448697321254315</c:v>
                </c:pt>
                <c:pt idx="6">
                  <c:v>77.25599906911026</c:v>
                </c:pt>
                <c:pt idx="7">
                  <c:v>79.692916103092543</c:v>
                </c:pt>
                <c:pt idx="8">
                  <c:v>80.053328291</c:v>
                </c:pt>
                <c:pt idx="9">
                  <c:v>83.357419952494794</c:v>
                </c:pt>
                <c:pt idx="10">
                  <c:v>84.594232606185955</c:v>
                </c:pt>
                <c:pt idx="11">
                  <c:v>85.969011474343674</c:v>
                </c:pt>
                <c:pt idx="12">
                  <c:v>87.521022652873</c:v>
                </c:pt>
                <c:pt idx="13">
                  <c:v>88.974216635423332</c:v>
                </c:pt>
                <c:pt idx="14">
                  <c:v>90.389172273839961</c:v>
                </c:pt>
                <c:pt idx="15">
                  <c:v>91.767343281285463</c:v>
                </c:pt>
                <c:pt idx="16">
                  <c:v>93.238430055022377</c:v>
                </c:pt>
                <c:pt idx="17">
                  <c:v>94.781631402396059</c:v>
                </c:pt>
                <c:pt idx="18">
                  <c:v>96.359379890556838</c:v>
                </c:pt>
                <c:pt idx="19">
                  <c:v>97.98916568316325</c:v>
                </c:pt>
                <c:pt idx="20">
                  <c:v>99.731366684458536</c:v>
                </c:pt>
              </c:numCache>
            </c:numRef>
          </c:val>
          <c:smooth val="0"/>
          <c:extLst>
            <c:ext xmlns:c16="http://schemas.microsoft.com/office/drawing/2014/chart" uri="{C3380CC4-5D6E-409C-BE32-E72D297353CC}">
              <c16:uniqueId val="{00000002-9692-4B4F-AEF9-AA053A82044D}"/>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Fiche_AA!$C$41:$W$41</c:f>
              <c:numCache>
                <c:formatCode>0.0</c:formatCode>
                <c:ptCount val="21"/>
                <c:pt idx="0">
                  <c:v>73.565286012285725</c:v>
                </c:pt>
                <c:pt idx="1">
                  <c:v>71.813235218272553</c:v>
                </c:pt>
                <c:pt idx="2">
                  <c:v>72.535948449389736</c:v>
                </c:pt>
                <c:pt idx="3">
                  <c:v>72.876139216966195</c:v>
                </c:pt>
                <c:pt idx="4">
                  <c:v>73.610492050608883</c:v>
                </c:pt>
                <c:pt idx="5">
                  <c:v>75.448697321254315</c:v>
                </c:pt>
                <c:pt idx="6">
                  <c:v>77.25599906911026</c:v>
                </c:pt>
                <c:pt idx="7">
                  <c:v>79.692916103092543</c:v>
                </c:pt>
                <c:pt idx="8">
                  <c:v>80.053328291</c:v>
                </c:pt>
                <c:pt idx="9">
                  <c:v>83.357419952494794</c:v>
                </c:pt>
                <c:pt idx="10">
                  <c:v>84.594232606185955</c:v>
                </c:pt>
                <c:pt idx="11">
                  <c:v>85.969011474343674</c:v>
                </c:pt>
                <c:pt idx="12">
                  <c:v>87.521022652873</c:v>
                </c:pt>
                <c:pt idx="13">
                  <c:v>88.974216635423332</c:v>
                </c:pt>
                <c:pt idx="14">
                  <c:v>90.290273861568835</c:v>
                </c:pt>
                <c:pt idx="15">
                  <c:v>91.58132482321875</c:v>
                </c:pt>
                <c:pt idx="16">
                  <c:v>92.932677650345425</c:v>
                </c:pt>
                <c:pt idx="17">
                  <c:v>94.32102639091508</c:v>
                </c:pt>
                <c:pt idx="18">
                  <c:v>95.713894407004432</c:v>
                </c:pt>
                <c:pt idx="19">
                  <c:v>97.125270649143545</c:v>
                </c:pt>
                <c:pt idx="20">
                  <c:v>98.613903517749122</c:v>
                </c:pt>
              </c:numCache>
            </c:numRef>
          </c:val>
          <c:smooth val="0"/>
          <c:extLst>
            <c:ext xmlns:c16="http://schemas.microsoft.com/office/drawing/2014/chart" uri="{C3380CC4-5D6E-409C-BE32-E72D297353CC}">
              <c16:uniqueId val="{00000003-9692-4B4F-AEF9-AA053A82044D}"/>
            </c:ext>
          </c:extLst>
        </c:ser>
        <c:dLbls>
          <c:showLegendKey val="0"/>
          <c:showVal val="0"/>
          <c:showCatName val="0"/>
          <c:showSerName val="0"/>
          <c:showPercent val="0"/>
          <c:showBubbleSize val="0"/>
        </c:dLbls>
        <c:smooth val="0"/>
        <c:axId val="132831104"/>
        <c:axId val="132832640"/>
      </c:lineChart>
      <c:catAx>
        <c:axId val="1328311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2832640"/>
        <c:crosses val="autoZero"/>
        <c:auto val="1"/>
        <c:lblAlgn val="ctr"/>
        <c:lblOffset val="100"/>
        <c:tickLblSkip val="2"/>
        <c:noMultiLvlLbl val="0"/>
      </c:catAx>
      <c:valAx>
        <c:axId val="132832640"/>
        <c:scaling>
          <c:orientation val="minMax"/>
        </c:scaling>
        <c:delete val="0"/>
        <c:axPos val="l"/>
        <c:majorGridlines/>
        <c:numFmt formatCode="0" sourceLinked="0"/>
        <c:majorTickMark val="out"/>
        <c:minorTickMark val="none"/>
        <c:tickLblPos val="nextTo"/>
        <c:crossAx val="13283110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Fiche_AA!$C$44:$W$44</c:f>
              <c:numCache>
                <c:formatCode>0.0%</c:formatCode>
                <c:ptCount val="21"/>
                <c:pt idx="0">
                  <c:v>3.3872435030029194E-2</c:v>
                </c:pt>
                <c:pt idx="1">
                  <c:v>3.2729255658621677E-2</c:v>
                </c:pt>
                <c:pt idx="2">
                  <c:v>3.3213596041654796E-2</c:v>
                </c:pt>
                <c:pt idx="3">
                  <c:v>3.3209139511439952E-2</c:v>
                </c:pt>
                <c:pt idx="4">
                  <c:v>3.3201556243520128E-2</c:v>
                </c:pt>
                <c:pt idx="5">
                  <c:v>3.329064190129738E-2</c:v>
                </c:pt>
                <c:pt idx="6">
                  <c:v>3.3603804929240616E-2</c:v>
                </c:pt>
                <c:pt idx="7">
                  <c:v>3.4093760069767144E-2</c:v>
                </c:pt>
                <c:pt idx="8">
                  <c:v>3.4020516919008585E-2</c:v>
                </c:pt>
                <c:pt idx="9">
                  <c:v>3.4901082030765966E-2</c:v>
                </c:pt>
                <c:pt idx="10">
                  <c:v>3.4964388501646321E-2</c:v>
                </c:pt>
                <c:pt idx="11">
                  <c:v>3.5076614494425173E-2</c:v>
                </c:pt>
                <c:pt idx="12">
                  <c:v>3.5251518627830852E-2</c:v>
                </c:pt>
                <c:pt idx="13">
                  <c:v>3.5394222394311239E-2</c:v>
                </c:pt>
                <c:pt idx="14">
                  <c:v>3.5557537969477977E-2</c:v>
                </c:pt>
                <c:pt idx="15">
                  <c:v>3.5561372204034859E-2</c:v>
                </c:pt>
                <c:pt idx="16">
                  <c:v>3.5596308821959514E-2</c:v>
                </c:pt>
                <c:pt idx="17">
                  <c:v>3.5630478925447184E-2</c:v>
                </c:pt>
                <c:pt idx="18">
                  <c:v>3.5666220798274972E-2</c:v>
                </c:pt>
                <c:pt idx="19">
                  <c:v>3.5700884168548164E-2</c:v>
                </c:pt>
                <c:pt idx="20">
                  <c:v>3.5734445778372113E-2</c:v>
                </c:pt>
              </c:numCache>
            </c:numRef>
          </c:val>
          <c:smooth val="0"/>
          <c:extLst>
            <c:ext xmlns:c16="http://schemas.microsoft.com/office/drawing/2014/chart" uri="{C3380CC4-5D6E-409C-BE32-E72D297353CC}">
              <c16:uniqueId val="{00000000-4900-4538-8DAD-DA65F26431BD}"/>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Fiche_AA!$C$45:$W$45</c:f>
              <c:numCache>
                <c:formatCode>0.0%</c:formatCode>
                <c:ptCount val="21"/>
                <c:pt idx="0">
                  <c:v>3.3872435030029194E-2</c:v>
                </c:pt>
                <c:pt idx="1">
                  <c:v>3.2729255658621677E-2</c:v>
                </c:pt>
                <c:pt idx="2">
                  <c:v>3.3213596041654796E-2</c:v>
                </c:pt>
                <c:pt idx="3">
                  <c:v>3.3209139511439952E-2</c:v>
                </c:pt>
                <c:pt idx="4">
                  <c:v>3.3201556243520128E-2</c:v>
                </c:pt>
                <c:pt idx="5">
                  <c:v>3.329064190129738E-2</c:v>
                </c:pt>
                <c:pt idx="6">
                  <c:v>3.3603804929240616E-2</c:v>
                </c:pt>
                <c:pt idx="7">
                  <c:v>3.4093760069767144E-2</c:v>
                </c:pt>
                <c:pt idx="8">
                  <c:v>3.4020516919008585E-2</c:v>
                </c:pt>
                <c:pt idx="9">
                  <c:v>3.4901082030765966E-2</c:v>
                </c:pt>
                <c:pt idx="10">
                  <c:v>3.4964388501646321E-2</c:v>
                </c:pt>
                <c:pt idx="11">
                  <c:v>3.5076614494425173E-2</c:v>
                </c:pt>
                <c:pt idx="12">
                  <c:v>3.5251518627830852E-2</c:v>
                </c:pt>
                <c:pt idx="13">
                  <c:v>3.5394222394311239E-2</c:v>
                </c:pt>
                <c:pt idx="14">
                  <c:v>3.5558585765412105E-2</c:v>
                </c:pt>
                <c:pt idx="15">
                  <c:v>3.5536853011977634E-2</c:v>
                </c:pt>
                <c:pt idx="16">
                  <c:v>3.5551084894438506E-2</c:v>
                </c:pt>
                <c:pt idx="17">
                  <c:v>3.5565839989370872E-2</c:v>
                </c:pt>
                <c:pt idx="18">
                  <c:v>3.5589012946087129E-2</c:v>
                </c:pt>
                <c:pt idx="19">
                  <c:v>3.5630409332339727E-2</c:v>
                </c:pt>
                <c:pt idx="20">
                  <c:v>3.5652137089339224E-2</c:v>
                </c:pt>
              </c:numCache>
            </c:numRef>
          </c:val>
          <c:smooth val="0"/>
          <c:extLst>
            <c:ext xmlns:c16="http://schemas.microsoft.com/office/drawing/2014/chart" uri="{C3380CC4-5D6E-409C-BE32-E72D297353CC}">
              <c16:uniqueId val="{00000001-4900-4538-8DAD-DA65F26431BD}"/>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Fiche_AA!$C$46:$W$46</c:f>
              <c:numCache>
                <c:formatCode>0.0%</c:formatCode>
                <c:ptCount val="21"/>
                <c:pt idx="0">
                  <c:v>3.3872435030029194E-2</c:v>
                </c:pt>
                <c:pt idx="1">
                  <c:v>3.2729255658621677E-2</c:v>
                </c:pt>
                <c:pt idx="2">
                  <c:v>3.3213596041654796E-2</c:v>
                </c:pt>
                <c:pt idx="3">
                  <c:v>3.3209139511439952E-2</c:v>
                </c:pt>
                <c:pt idx="4">
                  <c:v>3.3201556243520128E-2</c:v>
                </c:pt>
                <c:pt idx="5">
                  <c:v>3.329064190129738E-2</c:v>
                </c:pt>
                <c:pt idx="6">
                  <c:v>3.3603804929240616E-2</c:v>
                </c:pt>
                <c:pt idx="7">
                  <c:v>3.4093760069767144E-2</c:v>
                </c:pt>
                <c:pt idx="8">
                  <c:v>3.4020516919008585E-2</c:v>
                </c:pt>
                <c:pt idx="9">
                  <c:v>3.4901082030765966E-2</c:v>
                </c:pt>
                <c:pt idx="10">
                  <c:v>3.4964388501646321E-2</c:v>
                </c:pt>
                <c:pt idx="11">
                  <c:v>3.5076614494425173E-2</c:v>
                </c:pt>
                <c:pt idx="12">
                  <c:v>3.5251518627830852E-2</c:v>
                </c:pt>
                <c:pt idx="13">
                  <c:v>3.5394222394311239E-2</c:v>
                </c:pt>
                <c:pt idx="14">
                  <c:v>3.5471141545301781E-2</c:v>
                </c:pt>
                <c:pt idx="15">
                  <c:v>3.5497262596639281E-2</c:v>
                </c:pt>
                <c:pt idx="16">
                  <c:v>3.5515810417339602E-2</c:v>
                </c:pt>
                <c:pt idx="17">
                  <c:v>3.5538573876749198E-2</c:v>
                </c:pt>
                <c:pt idx="18">
                  <c:v>3.5561175217811228E-2</c:v>
                </c:pt>
                <c:pt idx="19">
                  <c:v>3.5582646236036575E-2</c:v>
                </c:pt>
                <c:pt idx="20">
                  <c:v>3.5606419083501366E-2</c:v>
                </c:pt>
              </c:numCache>
            </c:numRef>
          </c:val>
          <c:smooth val="0"/>
          <c:extLst>
            <c:ext xmlns:c16="http://schemas.microsoft.com/office/drawing/2014/chart" uri="{C3380CC4-5D6E-409C-BE32-E72D297353CC}">
              <c16:uniqueId val="{00000002-4900-4538-8DAD-DA65F26431BD}"/>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Fiche_AA!$C$47:$W$47</c:f>
              <c:numCache>
                <c:formatCode>0.0%</c:formatCode>
                <c:ptCount val="21"/>
                <c:pt idx="0">
                  <c:v>3.3872435030029194E-2</c:v>
                </c:pt>
                <c:pt idx="1">
                  <c:v>3.2729255658621677E-2</c:v>
                </c:pt>
                <c:pt idx="2">
                  <c:v>3.3213596041654796E-2</c:v>
                </c:pt>
                <c:pt idx="3">
                  <c:v>3.3209139511439952E-2</c:v>
                </c:pt>
                <c:pt idx="4">
                  <c:v>3.3201556243520128E-2</c:v>
                </c:pt>
                <c:pt idx="5">
                  <c:v>3.329064190129738E-2</c:v>
                </c:pt>
                <c:pt idx="6">
                  <c:v>3.3603804929240616E-2</c:v>
                </c:pt>
                <c:pt idx="7">
                  <c:v>3.4093760069767144E-2</c:v>
                </c:pt>
                <c:pt idx="8">
                  <c:v>3.4020516919008585E-2</c:v>
                </c:pt>
                <c:pt idx="9">
                  <c:v>3.4901082030765966E-2</c:v>
                </c:pt>
                <c:pt idx="10">
                  <c:v>3.4964388501646321E-2</c:v>
                </c:pt>
                <c:pt idx="11">
                  <c:v>3.5076614494425173E-2</c:v>
                </c:pt>
                <c:pt idx="12">
                  <c:v>3.5251518627830852E-2</c:v>
                </c:pt>
                <c:pt idx="13">
                  <c:v>3.5394222394311239E-2</c:v>
                </c:pt>
                <c:pt idx="14">
                  <c:v>3.5442820293993156E-2</c:v>
                </c:pt>
                <c:pt idx="15">
                  <c:v>3.5460261775226272E-2</c:v>
                </c:pt>
                <c:pt idx="16">
                  <c:v>3.5469201763023227E-2</c:v>
                </c:pt>
                <c:pt idx="17">
                  <c:v>3.5481063130484707E-2</c:v>
                </c:pt>
                <c:pt idx="18">
                  <c:v>3.5497410092200914E-2</c:v>
                </c:pt>
                <c:pt idx="19">
                  <c:v>3.5513011111815963E-2</c:v>
                </c:pt>
                <c:pt idx="20">
                  <c:v>3.5531451303447377E-2</c:v>
                </c:pt>
              </c:numCache>
            </c:numRef>
          </c:val>
          <c:smooth val="0"/>
          <c:extLst>
            <c:ext xmlns:c16="http://schemas.microsoft.com/office/drawing/2014/chart" uri="{C3380CC4-5D6E-409C-BE32-E72D297353CC}">
              <c16:uniqueId val="{00000003-4900-4538-8DAD-DA65F26431BD}"/>
            </c:ext>
          </c:extLst>
        </c:ser>
        <c:dLbls>
          <c:showLegendKey val="0"/>
          <c:showVal val="0"/>
          <c:showCatName val="0"/>
          <c:showSerName val="0"/>
          <c:showPercent val="0"/>
          <c:showBubbleSize val="0"/>
        </c:dLbls>
        <c:smooth val="0"/>
        <c:axId val="132859392"/>
        <c:axId val="132860928"/>
      </c:lineChart>
      <c:catAx>
        <c:axId val="1328593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2860928"/>
        <c:crosses val="autoZero"/>
        <c:auto val="1"/>
        <c:lblAlgn val="ctr"/>
        <c:lblOffset val="100"/>
        <c:tickLblSkip val="2"/>
        <c:noMultiLvlLbl val="0"/>
      </c:catAx>
      <c:valAx>
        <c:axId val="132860928"/>
        <c:scaling>
          <c:orientation val="minMax"/>
        </c:scaling>
        <c:delete val="0"/>
        <c:axPos val="l"/>
        <c:majorGridlines/>
        <c:numFmt formatCode="0.00%" sourceLinked="0"/>
        <c:majorTickMark val="out"/>
        <c:minorTickMark val="none"/>
        <c:tickLblPos val="nextTo"/>
        <c:crossAx val="132859392"/>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Fiche_AA!$C$128:$W$128</c:f>
              <c:numCache>
                <c:formatCode>0.0</c:formatCode>
                <c:ptCount val="21"/>
                <c:pt idx="0">
                  <c:v>-1.0931924681765313</c:v>
                </c:pt>
                <c:pt idx="1">
                  <c:v>-2.2819027468244339</c:v>
                </c:pt>
                <c:pt idx="2">
                  <c:v>-3.4299646525010616</c:v>
                </c:pt>
                <c:pt idx="3">
                  <c:v>-2.9003614099119988</c:v>
                </c:pt>
                <c:pt idx="4">
                  <c:v>-3.8153031212210178</c:v>
                </c:pt>
                <c:pt idx="5">
                  <c:v>-3.3191946514588824</c:v>
                </c:pt>
                <c:pt idx="6">
                  <c:v>-2.2021408548432562</c:v>
                </c:pt>
                <c:pt idx="7">
                  <c:v>-1.1327888170996501</c:v>
                </c:pt>
                <c:pt idx="8">
                  <c:v>-0.77366290948000094</c:v>
                </c:pt>
                <c:pt idx="9">
                  <c:v>2.0397411722905932</c:v>
                </c:pt>
                <c:pt idx="10">
                  <c:v>1.8100954623466647</c:v>
                </c:pt>
                <c:pt idx="11">
                  <c:v>2.0404756860038971</c:v>
                </c:pt>
                <c:pt idx="12">
                  <c:v>2.2916005580828256</c:v>
                </c:pt>
                <c:pt idx="13">
                  <c:v>2.1689367680266796</c:v>
                </c:pt>
                <c:pt idx="14">
                  <c:v>1.8693300261045307</c:v>
                </c:pt>
                <c:pt idx="15">
                  <c:v>1.3617187411388636</c:v>
                </c:pt>
                <c:pt idx="16">
                  <c:v>1.0575950248613371</c:v>
                </c:pt>
                <c:pt idx="17">
                  <c:v>0.8585452190911369</c:v>
                </c:pt>
                <c:pt idx="18">
                  <c:v>0.71160554778823526</c:v>
                </c:pt>
                <c:pt idx="19">
                  <c:v>0.5000092697556473</c:v>
                </c:pt>
                <c:pt idx="20">
                  <c:v>0.42660948782355657</c:v>
                </c:pt>
              </c:numCache>
            </c:numRef>
          </c:val>
          <c:smooth val="0"/>
          <c:extLst>
            <c:ext xmlns:c16="http://schemas.microsoft.com/office/drawing/2014/chart" uri="{C3380CC4-5D6E-409C-BE32-E72D297353CC}">
              <c16:uniqueId val="{00000000-82AC-46C3-8119-B3A8D59FAB76}"/>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Fiche_AA!$C$129:$W$129</c:f>
              <c:numCache>
                <c:formatCode>0.0</c:formatCode>
                <c:ptCount val="21"/>
                <c:pt idx="0">
                  <c:v>-1.0931924681765313</c:v>
                </c:pt>
                <c:pt idx="1">
                  <c:v>-2.2819027468244339</c:v>
                </c:pt>
                <c:pt idx="2">
                  <c:v>-3.4299646525010616</c:v>
                </c:pt>
                <c:pt idx="3">
                  <c:v>-2.9003614099119988</c:v>
                </c:pt>
                <c:pt idx="4">
                  <c:v>-3.8153031212210178</c:v>
                </c:pt>
                <c:pt idx="5">
                  <c:v>-3.3191946514588824</c:v>
                </c:pt>
                <c:pt idx="6">
                  <c:v>-2.2021408548432562</c:v>
                </c:pt>
                <c:pt idx="7">
                  <c:v>-1.1327888170996501</c:v>
                </c:pt>
                <c:pt idx="8">
                  <c:v>-0.77366290948000094</c:v>
                </c:pt>
                <c:pt idx="9">
                  <c:v>2.0397411722905932</c:v>
                </c:pt>
                <c:pt idx="10">
                  <c:v>1.8100954623466647</c:v>
                </c:pt>
                <c:pt idx="11">
                  <c:v>2.0404756860038971</c:v>
                </c:pt>
                <c:pt idx="12">
                  <c:v>2.2916005580828256</c:v>
                </c:pt>
                <c:pt idx="13">
                  <c:v>2.1689367680266796</c:v>
                </c:pt>
                <c:pt idx="14">
                  <c:v>1.8855957839948003</c:v>
                </c:pt>
                <c:pt idx="15">
                  <c:v>1.3106565166417166</c:v>
                </c:pt>
                <c:pt idx="16">
                  <c:v>0.94889051836594562</c:v>
                </c:pt>
                <c:pt idx="17">
                  <c:v>0.68702605020308416</c:v>
                </c:pt>
                <c:pt idx="18">
                  <c:v>0.49508277522018901</c:v>
                </c:pt>
                <c:pt idx="19">
                  <c:v>0.29477055314061584</c:v>
                </c:pt>
                <c:pt idx="20">
                  <c:v>0.18176809127777255</c:v>
                </c:pt>
              </c:numCache>
            </c:numRef>
          </c:val>
          <c:smooth val="0"/>
          <c:extLst>
            <c:ext xmlns:c16="http://schemas.microsoft.com/office/drawing/2014/chart" uri="{C3380CC4-5D6E-409C-BE32-E72D297353CC}">
              <c16:uniqueId val="{00000001-82AC-46C3-8119-B3A8D59FAB76}"/>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Fiche_AA!$C$130:$W$130</c:f>
              <c:numCache>
                <c:formatCode>0.0</c:formatCode>
                <c:ptCount val="21"/>
                <c:pt idx="0">
                  <c:v>-1.0931924681765313</c:v>
                </c:pt>
                <c:pt idx="1">
                  <c:v>-2.2819027468244339</c:v>
                </c:pt>
                <c:pt idx="2">
                  <c:v>-3.4299646525010616</c:v>
                </c:pt>
                <c:pt idx="3">
                  <c:v>-2.9003614099119988</c:v>
                </c:pt>
                <c:pt idx="4">
                  <c:v>-3.8153031212210178</c:v>
                </c:pt>
                <c:pt idx="5">
                  <c:v>-3.3191946514588824</c:v>
                </c:pt>
                <c:pt idx="6">
                  <c:v>-2.2021408548432562</c:v>
                </c:pt>
                <c:pt idx="7">
                  <c:v>-1.1327888170996501</c:v>
                </c:pt>
                <c:pt idx="8">
                  <c:v>-0.77366290948000094</c:v>
                </c:pt>
                <c:pt idx="9">
                  <c:v>2.0397411722905932</c:v>
                </c:pt>
                <c:pt idx="10">
                  <c:v>1.8100954623466647</c:v>
                </c:pt>
                <c:pt idx="11">
                  <c:v>2.0404756860038971</c:v>
                </c:pt>
                <c:pt idx="12">
                  <c:v>2.2916005580828256</c:v>
                </c:pt>
                <c:pt idx="13">
                  <c:v>2.1689367680266796</c:v>
                </c:pt>
                <c:pt idx="14">
                  <c:v>1.6607365253368964</c:v>
                </c:pt>
                <c:pt idx="15">
                  <c:v>1.2080317146875243</c:v>
                </c:pt>
                <c:pt idx="16">
                  <c:v>0.84683874745362098</c:v>
                </c:pt>
                <c:pt idx="17">
                  <c:v>0.595728982843302</c:v>
                </c:pt>
                <c:pt idx="18">
                  <c:v>0.39129220915207047</c:v>
                </c:pt>
                <c:pt idx="19">
                  <c:v>0.12626813945935697</c:v>
                </c:pt>
                <c:pt idx="20">
                  <c:v>-1.8339236758460548E-3</c:v>
                </c:pt>
              </c:numCache>
            </c:numRef>
          </c:val>
          <c:smooth val="0"/>
          <c:extLst>
            <c:ext xmlns:c16="http://schemas.microsoft.com/office/drawing/2014/chart" uri="{C3380CC4-5D6E-409C-BE32-E72D297353CC}">
              <c16:uniqueId val="{00000002-82AC-46C3-8119-B3A8D59FAB76}"/>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Fiche_AA!$C$131:$W$131</c:f>
              <c:numCache>
                <c:formatCode>0.0</c:formatCode>
                <c:ptCount val="21"/>
                <c:pt idx="0">
                  <c:v>-1.0931924681765313</c:v>
                </c:pt>
                <c:pt idx="1">
                  <c:v>-2.2819027468244339</c:v>
                </c:pt>
                <c:pt idx="2">
                  <c:v>-3.4299646525010616</c:v>
                </c:pt>
                <c:pt idx="3">
                  <c:v>-2.9003614099119988</c:v>
                </c:pt>
                <c:pt idx="4">
                  <c:v>-3.8153031212210178</c:v>
                </c:pt>
                <c:pt idx="5">
                  <c:v>-3.3191946514588824</c:v>
                </c:pt>
                <c:pt idx="6">
                  <c:v>-2.2021408548432562</c:v>
                </c:pt>
                <c:pt idx="7">
                  <c:v>-1.1327888170996501</c:v>
                </c:pt>
                <c:pt idx="8">
                  <c:v>-0.77366290948000094</c:v>
                </c:pt>
                <c:pt idx="9">
                  <c:v>2.0397411722905932</c:v>
                </c:pt>
                <c:pt idx="10">
                  <c:v>1.8100954623466647</c:v>
                </c:pt>
                <c:pt idx="11">
                  <c:v>2.0404756860038971</c:v>
                </c:pt>
                <c:pt idx="12">
                  <c:v>2.2916005580828256</c:v>
                </c:pt>
                <c:pt idx="13">
                  <c:v>2.1689367680266796</c:v>
                </c:pt>
                <c:pt idx="14">
                  <c:v>1.5950941974859794</c:v>
                </c:pt>
                <c:pt idx="15">
                  <c:v>1.1145359383266593</c:v>
                </c:pt>
                <c:pt idx="16">
                  <c:v>0.72314293805032737</c:v>
                </c:pt>
                <c:pt idx="17">
                  <c:v>0.44080393993031414</c:v>
                </c:pt>
                <c:pt idx="18">
                  <c:v>0.20531042893558785</c:v>
                </c:pt>
                <c:pt idx="19">
                  <c:v>-8.7603079761683078E-2</c:v>
                </c:pt>
                <c:pt idx="20">
                  <c:v>-0.24417724520809131</c:v>
                </c:pt>
              </c:numCache>
            </c:numRef>
          </c:val>
          <c:smooth val="0"/>
          <c:extLst>
            <c:ext xmlns:c16="http://schemas.microsoft.com/office/drawing/2014/chart" uri="{C3380CC4-5D6E-409C-BE32-E72D297353CC}">
              <c16:uniqueId val="{00000003-82AC-46C3-8119-B3A8D59FAB76}"/>
            </c:ext>
          </c:extLst>
        </c:ser>
        <c:dLbls>
          <c:showLegendKey val="0"/>
          <c:showVal val="0"/>
          <c:showCatName val="0"/>
          <c:showSerName val="0"/>
          <c:showPercent val="0"/>
          <c:showBubbleSize val="0"/>
        </c:dLbls>
        <c:smooth val="0"/>
        <c:axId val="132899968"/>
        <c:axId val="132901504"/>
      </c:lineChart>
      <c:catAx>
        <c:axId val="13289996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2901504"/>
        <c:crosses val="autoZero"/>
        <c:auto val="1"/>
        <c:lblAlgn val="ctr"/>
        <c:lblOffset val="100"/>
        <c:tickLblSkip val="2"/>
        <c:noMultiLvlLbl val="0"/>
      </c:catAx>
      <c:valAx>
        <c:axId val="132901504"/>
        <c:scaling>
          <c:orientation val="minMax"/>
        </c:scaling>
        <c:delete val="0"/>
        <c:axPos val="l"/>
        <c:majorGridlines/>
        <c:numFmt formatCode="0" sourceLinked="0"/>
        <c:majorTickMark val="out"/>
        <c:minorTickMark val="none"/>
        <c:tickLblPos val="nextTo"/>
        <c:crossAx val="13289996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Fiche_AA!$C$134:$W$134</c:f>
              <c:numCache>
                <c:formatCode>0.0%</c:formatCode>
                <c:ptCount val="21"/>
                <c:pt idx="0">
                  <c:v>-5.0335005626760956E-4</c:v>
                </c:pt>
                <c:pt idx="1">
                  <c:v>-1.0399890516271393E-3</c:v>
                </c:pt>
                <c:pt idx="2">
                  <c:v>-1.5705517449022006E-3</c:v>
                </c:pt>
                <c:pt idx="3">
                  <c:v>-1.3216741135065571E-3</c:v>
                </c:pt>
                <c:pt idx="4">
                  <c:v>-1.7208688277508899E-3</c:v>
                </c:pt>
                <c:pt idx="5">
                  <c:v>-1.4645464330805789E-3</c:v>
                </c:pt>
                <c:pt idx="6">
                  <c:v>-9.5785845247650095E-4</c:v>
                </c:pt>
                <c:pt idx="7">
                  <c:v>-4.8462312622554521E-4</c:v>
                </c:pt>
                <c:pt idx="8">
                  <c:v>-3.2878598133855296E-4</c:v>
                </c:pt>
                <c:pt idx="9">
                  <c:v>8.5402324131691315E-4</c:v>
                </c:pt>
                <c:pt idx="10">
                  <c:v>7.4814652276812435E-4</c:v>
                </c:pt>
                <c:pt idx="11">
                  <c:v>8.3254393409614184E-4</c:v>
                </c:pt>
                <c:pt idx="12">
                  <c:v>9.2300566552112277E-4</c:v>
                </c:pt>
                <c:pt idx="13">
                  <c:v>8.628098479506179E-4</c:v>
                </c:pt>
                <c:pt idx="14">
                  <c:v>7.3314142410411845E-4</c:v>
                </c:pt>
                <c:pt idx="15">
                  <c:v>5.2585559531100729E-4</c:v>
                </c:pt>
                <c:pt idx="16">
                  <c:v>4.0150608569874551E-4</c:v>
                </c:pt>
                <c:pt idx="17">
                  <c:v>3.2011263378560256E-4</c:v>
                </c:pt>
                <c:pt idx="18">
                  <c:v>2.6042941144649396E-4</c:v>
                </c:pt>
                <c:pt idx="19">
                  <c:v>1.7947292186027095E-4</c:v>
                </c:pt>
                <c:pt idx="20">
                  <c:v>1.4997733951889971E-4</c:v>
                </c:pt>
              </c:numCache>
            </c:numRef>
          </c:val>
          <c:smooth val="0"/>
          <c:extLst>
            <c:ext xmlns:c16="http://schemas.microsoft.com/office/drawing/2014/chart" uri="{C3380CC4-5D6E-409C-BE32-E72D297353CC}">
              <c16:uniqueId val="{00000000-0FBA-4387-B415-CAF22C1798B2}"/>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Fiche_AA!$C$135:$W$135</c:f>
              <c:numCache>
                <c:formatCode>0.0%</c:formatCode>
                <c:ptCount val="21"/>
                <c:pt idx="0">
                  <c:v>-5.0335005626760956E-4</c:v>
                </c:pt>
                <c:pt idx="1">
                  <c:v>-1.0399890516271393E-3</c:v>
                </c:pt>
                <c:pt idx="2">
                  <c:v>-1.5705517449022006E-3</c:v>
                </c:pt>
                <c:pt idx="3">
                  <c:v>-1.3216741135065571E-3</c:v>
                </c:pt>
                <c:pt idx="4">
                  <c:v>-1.7208688277508899E-3</c:v>
                </c:pt>
                <c:pt idx="5">
                  <c:v>-1.4645464330805789E-3</c:v>
                </c:pt>
                <c:pt idx="6">
                  <c:v>-9.5785845247650095E-4</c:v>
                </c:pt>
                <c:pt idx="7">
                  <c:v>-4.8462312622554521E-4</c:v>
                </c:pt>
                <c:pt idx="8">
                  <c:v>-3.2878598133855296E-4</c:v>
                </c:pt>
                <c:pt idx="9">
                  <c:v>8.5402324131691315E-4</c:v>
                </c:pt>
                <c:pt idx="10">
                  <c:v>7.4814652276812435E-4</c:v>
                </c:pt>
                <c:pt idx="11">
                  <c:v>8.3254393409614184E-4</c:v>
                </c:pt>
                <c:pt idx="12">
                  <c:v>9.2300566552112277E-4</c:v>
                </c:pt>
                <c:pt idx="13">
                  <c:v>8.628098479506179E-4</c:v>
                </c:pt>
                <c:pt idx="14">
                  <c:v>7.3973956209645228E-4</c:v>
                </c:pt>
                <c:pt idx="15">
                  <c:v>5.0663581321211599E-4</c:v>
                </c:pt>
                <c:pt idx="16">
                  <c:v>3.6094739462621921E-4</c:v>
                </c:pt>
                <c:pt idx="17">
                  <c:v>2.5701914316825659E-4</c:v>
                </c:pt>
                <c:pt idx="18">
                  <c:v>1.8209852549576054E-4</c:v>
                </c:pt>
                <c:pt idx="19">
                  <c:v>1.0654562235719558E-4</c:v>
                </c:pt>
                <c:pt idx="20">
                  <c:v>6.4494525924975305E-5</c:v>
                </c:pt>
              </c:numCache>
            </c:numRef>
          </c:val>
          <c:smooth val="0"/>
          <c:extLst>
            <c:ext xmlns:c16="http://schemas.microsoft.com/office/drawing/2014/chart" uri="{C3380CC4-5D6E-409C-BE32-E72D297353CC}">
              <c16:uniqueId val="{00000001-0FBA-4387-B415-CAF22C1798B2}"/>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Fiche_AA!$C$136:$W$136</c:f>
              <c:numCache>
                <c:formatCode>0.0%</c:formatCode>
                <c:ptCount val="21"/>
                <c:pt idx="0">
                  <c:v>-5.0335005626760956E-4</c:v>
                </c:pt>
                <c:pt idx="1">
                  <c:v>-1.0399890516271393E-3</c:v>
                </c:pt>
                <c:pt idx="2">
                  <c:v>-1.5705517449022006E-3</c:v>
                </c:pt>
                <c:pt idx="3">
                  <c:v>-1.3216741135065571E-3</c:v>
                </c:pt>
                <c:pt idx="4">
                  <c:v>-1.7208688277508899E-3</c:v>
                </c:pt>
                <c:pt idx="5">
                  <c:v>-1.4645464330805789E-3</c:v>
                </c:pt>
                <c:pt idx="6">
                  <c:v>-9.5785845247650095E-4</c:v>
                </c:pt>
                <c:pt idx="7">
                  <c:v>-4.8462312622554521E-4</c:v>
                </c:pt>
                <c:pt idx="8">
                  <c:v>-3.2878598133855296E-4</c:v>
                </c:pt>
                <c:pt idx="9">
                  <c:v>8.5402324131691315E-4</c:v>
                </c:pt>
                <c:pt idx="10">
                  <c:v>7.4814652276812435E-4</c:v>
                </c:pt>
                <c:pt idx="11">
                  <c:v>8.3254393409614184E-4</c:v>
                </c:pt>
                <c:pt idx="12">
                  <c:v>9.2300566552112277E-4</c:v>
                </c:pt>
                <c:pt idx="13">
                  <c:v>8.628098479506179E-4</c:v>
                </c:pt>
                <c:pt idx="14">
                  <c:v>6.5171766570902296E-4</c:v>
                </c:pt>
                <c:pt idx="15">
                  <c:v>4.6728844344866809E-4</c:v>
                </c:pt>
                <c:pt idx="16">
                  <c:v>3.2257261722308512E-4</c:v>
                </c:pt>
                <c:pt idx="17">
                  <c:v>2.2336984660470966E-4</c:v>
                </c:pt>
                <c:pt idx="18">
                  <c:v>1.4440535863582141E-4</c:v>
                </c:pt>
                <c:pt idx="19">
                  <c:v>4.5851543953259929E-5</c:v>
                </c:pt>
                <c:pt idx="20">
                  <c:v>-6.5475343555585471E-7</c:v>
                </c:pt>
              </c:numCache>
            </c:numRef>
          </c:val>
          <c:smooth val="0"/>
          <c:extLst>
            <c:ext xmlns:c16="http://schemas.microsoft.com/office/drawing/2014/chart" uri="{C3380CC4-5D6E-409C-BE32-E72D297353CC}">
              <c16:uniqueId val="{00000002-0FBA-4387-B415-CAF22C1798B2}"/>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Fiche_AA!$C$137:$W$137</c:f>
              <c:numCache>
                <c:formatCode>0.0%</c:formatCode>
                <c:ptCount val="21"/>
                <c:pt idx="0">
                  <c:v>-5.0335005626760956E-4</c:v>
                </c:pt>
                <c:pt idx="1">
                  <c:v>-1.0399890516271393E-3</c:v>
                </c:pt>
                <c:pt idx="2">
                  <c:v>-1.5705517449022006E-3</c:v>
                </c:pt>
                <c:pt idx="3">
                  <c:v>-1.3216741135065571E-3</c:v>
                </c:pt>
                <c:pt idx="4">
                  <c:v>-1.7208688277508899E-3</c:v>
                </c:pt>
                <c:pt idx="5">
                  <c:v>-1.4645464330805789E-3</c:v>
                </c:pt>
                <c:pt idx="6">
                  <c:v>-9.5785845247650095E-4</c:v>
                </c:pt>
                <c:pt idx="7">
                  <c:v>-4.8462312622554521E-4</c:v>
                </c:pt>
                <c:pt idx="8">
                  <c:v>-3.2878598133855296E-4</c:v>
                </c:pt>
                <c:pt idx="9">
                  <c:v>8.5402324131691315E-4</c:v>
                </c:pt>
                <c:pt idx="10">
                  <c:v>7.4814652276812435E-4</c:v>
                </c:pt>
                <c:pt idx="11">
                  <c:v>8.3254393409614184E-4</c:v>
                </c:pt>
                <c:pt idx="12">
                  <c:v>9.2300566552112277E-4</c:v>
                </c:pt>
                <c:pt idx="13">
                  <c:v>8.628098479506179E-4</c:v>
                </c:pt>
                <c:pt idx="14">
                  <c:v>6.2614315557581006E-4</c:v>
                </c:pt>
                <c:pt idx="15">
                  <c:v>4.3154798434342785E-4</c:v>
                </c:pt>
                <c:pt idx="16">
                  <c:v>2.7599874900534652E-4</c:v>
                </c:pt>
                <c:pt idx="17">
                  <c:v>1.6581872589058584E-4</c:v>
                </c:pt>
                <c:pt idx="18">
                  <c:v>7.6143474646862686E-5</c:v>
                </c:pt>
                <c:pt idx="19">
                  <c:v>-3.2031304769737441E-5</c:v>
                </c:pt>
                <c:pt idx="20">
                  <c:v>-8.7979195509278992E-5</c:v>
                </c:pt>
              </c:numCache>
            </c:numRef>
          </c:val>
          <c:smooth val="0"/>
          <c:extLst>
            <c:ext xmlns:c16="http://schemas.microsoft.com/office/drawing/2014/chart" uri="{C3380CC4-5D6E-409C-BE32-E72D297353CC}">
              <c16:uniqueId val="{00000003-0FBA-4387-B415-CAF22C1798B2}"/>
            </c:ext>
          </c:extLst>
        </c:ser>
        <c:dLbls>
          <c:showLegendKey val="0"/>
          <c:showVal val="0"/>
          <c:showCatName val="0"/>
          <c:showSerName val="0"/>
          <c:showPercent val="0"/>
          <c:showBubbleSize val="0"/>
        </c:dLbls>
        <c:smooth val="0"/>
        <c:axId val="132940544"/>
        <c:axId val="132942080"/>
      </c:lineChart>
      <c:catAx>
        <c:axId val="13294054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2942080"/>
        <c:crosses val="autoZero"/>
        <c:auto val="1"/>
        <c:lblAlgn val="ctr"/>
        <c:lblOffset val="100"/>
        <c:tickLblSkip val="2"/>
        <c:noMultiLvlLbl val="0"/>
      </c:catAx>
      <c:valAx>
        <c:axId val="132942080"/>
        <c:scaling>
          <c:orientation val="minMax"/>
          <c:max val="2.0000000000000005E-3"/>
        </c:scaling>
        <c:delete val="0"/>
        <c:axPos val="l"/>
        <c:majorGridlines/>
        <c:numFmt formatCode="0.00%" sourceLinked="0"/>
        <c:majorTickMark val="out"/>
        <c:minorTickMark val="none"/>
        <c:tickLblPos val="nextTo"/>
        <c:crossAx val="13294054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Fiche_AA!$J$207</c:f>
              <c:numCache>
                <c:formatCode>0%</c:formatCode>
                <c:ptCount val="1"/>
              </c:numCache>
            </c:numRef>
          </c:val>
          <c:smooth val="0"/>
          <c:extLst>
            <c:ext xmlns:c16="http://schemas.microsoft.com/office/drawing/2014/chart" uri="{C3380CC4-5D6E-409C-BE32-E72D297353CC}">
              <c16:uniqueId val="{00000000-A25D-4B7B-B440-A8A11C5C9726}"/>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Fiche_AA!$C$194:$W$194</c:f>
              <c:numCache>
                <c:formatCode>0.0</c:formatCode>
                <c:ptCount val="21"/>
                <c:pt idx="0">
                  <c:v>-2.1119977181070442</c:v>
                </c:pt>
                <c:pt idx="1">
                  <c:v>-4.9836069373693572</c:v>
                </c:pt>
                <c:pt idx="2">
                  <c:v>-5.3743999835790257</c:v>
                </c:pt>
                <c:pt idx="3">
                  <c:v>-5.4271947233905999</c:v>
                </c:pt>
                <c:pt idx="4">
                  <c:v>-6.7098929035921548</c:v>
                </c:pt>
                <c:pt idx="5">
                  <c:v>-6.134312697477367</c:v>
                </c:pt>
                <c:pt idx="6">
                  <c:v>-5.2751245766825647</c:v>
                </c:pt>
                <c:pt idx="7">
                  <c:v>-3.1541904012882225</c:v>
                </c:pt>
                <c:pt idx="8">
                  <c:v>-2.6519449899875474</c:v>
                </c:pt>
                <c:pt idx="9">
                  <c:v>0.53356838011224661</c:v>
                </c:pt>
                <c:pt idx="10">
                  <c:v>0.31177597641706734</c:v>
                </c:pt>
                <c:pt idx="11">
                  <c:v>0.55468849703647882</c:v>
                </c:pt>
                <c:pt idx="12">
                  <c:v>0.83220715228545883</c:v>
                </c:pt>
                <c:pt idx="13">
                  <c:v>0.64083365901530964</c:v>
                </c:pt>
                <c:pt idx="14">
                  <c:v>0.37429607705316414</c:v>
                </c:pt>
                <c:pt idx="15">
                  <c:v>-0.18228743260483965</c:v>
                </c:pt>
                <c:pt idx="16">
                  <c:v>-0.52465773272374716</c:v>
                </c:pt>
                <c:pt idx="17">
                  <c:v>-0.76540676901342319</c:v>
                </c:pt>
                <c:pt idx="18">
                  <c:v>-0.9339037139271279</c:v>
                </c:pt>
                <c:pt idx="19">
                  <c:v>-1.1095477634490662</c:v>
                </c:pt>
                <c:pt idx="20">
                  <c:v>-1.1965046435279199</c:v>
                </c:pt>
              </c:numCache>
            </c:numRef>
          </c:val>
          <c:smooth val="0"/>
          <c:extLst>
            <c:ext xmlns:c16="http://schemas.microsoft.com/office/drawing/2014/chart" uri="{C3380CC4-5D6E-409C-BE32-E72D297353CC}">
              <c16:uniqueId val="{00000001-A25D-4B7B-B440-A8A11C5C9726}"/>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Fiche_AA!$C$195:$W$195</c:f>
              <c:numCache>
                <c:formatCode>0.0</c:formatCode>
                <c:ptCount val="21"/>
                <c:pt idx="0">
                  <c:v>-2.1119977181070442</c:v>
                </c:pt>
                <c:pt idx="1">
                  <c:v>-4.9836069373693572</c:v>
                </c:pt>
                <c:pt idx="2">
                  <c:v>-5.3743999835790257</c:v>
                </c:pt>
                <c:pt idx="3">
                  <c:v>-5.4271947233905999</c:v>
                </c:pt>
                <c:pt idx="4">
                  <c:v>-6.7098929035921548</c:v>
                </c:pt>
                <c:pt idx="5">
                  <c:v>-6.134312697477367</c:v>
                </c:pt>
                <c:pt idx="6">
                  <c:v>-5.2751245766825647</c:v>
                </c:pt>
                <c:pt idx="7">
                  <c:v>-3.1541904012882225</c:v>
                </c:pt>
                <c:pt idx="8">
                  <c:v>-2.6519449899875474</c:v>
                </c:pt>
                <c:pt idx="9">
                  <c:v>0.53356838011224661</c:v>
                </c:pt>
                <c:pt idx="10">
                  <c:v>0.31177597641706734</c:v>
                </c:pt>
                <c:pt idx="11">
                  <c:v>0.55468849703647882</c:v>
                </c:pt>
                <c:pt idx="12">
                  <c:v>0.83220715228545883</c:v>
                </c:pt>
                <c:pt idx="13">
                  <c:v>0.64083365901530964</c:v>
                </c:pt>
                <c:pt idx="14">
                  <c:v>0.14920519415212585</c:v>
                </c:pt>
                <c:pt idx="15">
                  <c:v>-0.28561284530705761</c:v>
                </c:pt>
                <c:pt idx="16">
                  <c:v>-0.62824236299148939</c:v>
                </c:pt>
                <c:pt idx="17">
                  <c:v>-0.8593178205569606</c:v>
                </c:pt>
                <c:pt idx="18">
                  <c:v>-1.0416462426755155</c:v>
                </c:pt>
                <c:pt idx="19">
                  <c:v>-1.2836059605698875</c:v>
                </c:pt>
                <c:pt idx="20">
                  <c:v>-1.3876705382986703</c:v>
                </c:pt>
              </c:numCache>
            </c:numRef>
          </c:val>
          <c:smooth val="0"/>
          <c:extLst>
            <c:ext xmlns:c16="http://schemas.microsoft.com/office/drawing/2014/chart" uri="{C3380CC4-5D6E-409C-BE32-E72D297353CC}">
              <c16:uniqueId val="{00000002-A25D-4B7B-B440-A8A11C5C9726}"/>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Fiche_AA!$C$196:$W$196</c:f>
              <c:numCache>
                <c:formatCode>0.0</c:formatCode>
                <c:ptCount val="21"/>
                <c:pt idx="0">
                  <c:v>-2.1119977181070442</c:v>
                </c:pt>
                <c:pt idx="1">
                  <c:v>-4.9836069373693572</c:v>
                </c:pt>
                <c:pt idx="2">
                  <c:v>-5.3743999835790257</c:v>
                </c:pt>
                <c:pt idx="3">
                  <c:v>-5.4271947233905999</c:v>
                </c:pt>
                <c:pt idx="4">
                  <c:v>-6.7098929035921548</c:v>
                </c:pt>
                <c:pt idx="5">
                  <c:v>-6.134312697477367</c:v>
                </c:pt>
                <c:pt idx="6">
                  <c:v>-5.2751245766825647</c:v>
                </c:pt>
                <c:pt idx="7">
                  <c:v>-3.1541904012882225</c:v>
                </c:pt>
                <c:pt idx="8">
                  <c:v>-2.6519449899875474</c:v>
                </c:pt>
                <c:pt idx="9">
                  <c:v>0.53356838011224661</c:v>
                </c:pt>
                <c:pt idx="10">
                  <c:v>0.31177597641706734</c:v>
                </c:pt>
                <c:pt idx="11">
                  <c:v>0.55468849703647882</c:v>
                </c:pt>
                <c:pt idx="12">
                  <c:v>0.83220715228545883</c:v>
                </c:pt>
                <c:pt idx="13">
                  <c:v>0.64083365901530964</c:v>
                </c:pt>
                <c:pt idx="14">
                  <c:v>8.30943593981988E-2</c:v>
                </c:pt>
                <c:pt idx="15">
                  <c:v>-0.38040303589431224</c:v>
                </c:pt>
                <c:pt idx="16">
                  <c:v>-0.75442065594135976</c:v>
                </c:pt>
                <c:pt idx="17">
                  <c:v>-1.018283225919363</c:v>
                </c:pt>
                <c:pt idx="18">
                  <c:v>-1.2337303700765501</c:v>
                </c:pt>
                <c:pt idx="19">
                  <c:v>-1.5060306446082834</c:v>
                </c:pt>
                <c:pt idx="20">
                  <c:v>-1.6414176009640677</c:v>
                </c:pt>
              </c:numCache>
            </c:numRef>
          </c:val>
          <c:smooth val="0"/>
          <c:extLst>
            <c:ext xmlns:c16="http://schemas.microsoft.com/office/drawing/2014/chart" uri="{C3380CC4-5D6E-409C-BE32-E72D297353CC}">
              <c16:uniqueId val="{00000003-A25D-4B7B-B440-A8A11C5C9726}"/>
            </c:ext>
          </c:extLst>
        </c:ser>
        <c:dLbls>
          <c:showLegendKey val="0"/>
          <c:showVal val="0"/>
          <c:showCatName val="0"/>
          <c:showSerName val="0"/>
          <c:showPercent val="0"/>
          <c:showBubbleSize val="0"/>
        </c:dLbls>
        <c:smooth val="0"/>
        <c:axId val="133828608"/>
        <c:axId val="133830144"/>
      </c:lineChart>
      <c:catAx>
        <c:axId val="13382860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830144"/>
        <c:crosses val="autoZero"/>
        <c:auto val="1"/>
        <c:lblAlgn val="ctr"/>
        <c:lblOffset val="100"/>
        <c:tickLblSkip val="2"/>
        <c:noMultiLvlLbl val="0"/>
      </c:catAx>
      <c:valAx>
        <c:axId val="133830144"/>
        <c:scaling>
          <c:orientation val="minMax"/>
        </c:scaling>
        <c:delete val="0"/>
        <c:axPos val="l"/>
        <c:majorGridlines/>
        <c:numFmt formatCode="0" sourceLinked="0"/>
        <c:majorTickMark val="out"/>
        <c:minorTickMark val="none"/>
        <c:tickLblPos val="nextTo"/>
        <c:crossAx val="13382860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Fiche_AA!$C$199:$W$199</c:f>
              <c:numCache>
                <c:formatCode>0.0%</c:formatCode>
                <c:ptCount val="21"/>
                <c:pt idx="0">
                  <c:v>-9.7244922663936235E-4</c:v>
                </c:pt>
                <c:pt idx="1">
                  <c:v>-2.271304795828774E-3</c:v>
                </c:pt>
                <c:pt idx="2">
                  <c:v>-2.4608922036142714E-3</c:v>
                </c:pt>
                <c:pt idx="3">
                  <c:v>-2.4731341240271068E-3</c:v>
                </c:pt>
                <c:pt idx="4">
                  <c:v>-3.0264556100704498E-3</c:v>
                </c:pt>
                <c:pt idx="5">
                  <c:v>-2.7066763850510122E-3</c:v>
                </c:pt>
                <c:pt idx="6">
                  <c:v>-2.2945047554651398E-3</c:v>
                </c:pt>
                <c:pt idx="7">
                  <c:v>-1.3494074004867553E-3</c:v>
                </c:pt>
                <c:pt idx="8">
                  <c:v>-1.1270054765517407E-3</c:v>
                </c:pt>
                <c:pt idx="9">
                  <c:v>2.2340079400169939E-4</c:v>
                </c:pt>
                <c:pt idx="10">
                  <c:v>1.2886287905316754E-4</c:v>
                </c:pt>
                <c:pt idx="11">
                  <c:v>2.2632102244012927E-4</c:v>
                </c:pt>
                <c:pt idx="12">
                  <c:v>3.3519450575160648E-4</c:v>
                </c:pt>
                <c:pt idx="13">
                  <c:v>2.5492563916452364E-4</c:v>
                </c:pt>
                <c:pt idx="14">
                  <c:v>1.4055389205212476E-4</c:v>
                </c:pt>
                <c:pt idx="15">
                  <c:v>-5.0222409745102161E-5</c:v>
                </c:pt>
                <c:pt idx="16">
                  <c:v>-1.5701614501648577E-4</c:v>
                </c:pt>
                <c:pt idx="17">
                  <c:v>-2.1992324242745828E-4</c:v>
                </c:pt>
                <c:pt idx="18">
                  <c:v>-2.6029855584022005E-4</c:v>
                </c:pt>
                <c:pt idx="19">
                  <c:v>-3.2149668730529091E-4</c:v>
                </c:pt>
                <c:pt idx="20">
                  <c:v>-3.3050653341689431E-4</c:v>
                </c:pt>
              </c:numCache>
            </c:numRef>
          </c:val>
          <c:smooth val="0"/>
          <c:extLst>
            <c:ext xmlns:c16="http://schemas.microsoft.com/office/drawing/2014/chart" uri="{C3380CC4-5D6E-409C-BE32-E72D297353CC}">
              <c16:uniqueId val="{00000000-76AC-4E16-9E29-2B37F44EAEDC}"/>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Fiche_AA!$C$200:$W$200</c:f>
              <c:numCache>
                <c:formatCode>0.0%</c:formatCode>
                <c:ptCount val="21"/>
                <c:pt idx="0">
                  <c:v>-9.7244922663936235E-4</c:v>
                </c:pt>
                <c:pt idx="1">
                  <c:v>-2.271304795828774E-3</c:v>
                </c:pt>
                <c:pt idx="2">
                  <c:v>-2.4608922036142714E-3</c:v>
                </c:pt>
                <c:pt idx="3">
                  <c:v>-2.4731341240271068E-3</c:v>
                </c:pt>
                <c:pt idx="4">
                  <c:v>-3.0264556100704498E-3</c:v>
                </c:pt>
                <c:pt idx="5">
                  <c:v>-2.7066763850510122E-3</c:v>
                </c:pt>
                <c:pt idx="6">
                  <c:v>-2.2945047554651398E-3</c:v>
                </c:pt>
                <c:pt idx="7">
                  <c:v>-1.3494074004867553E-3</c:v>
                </c:pt>
                <c:pt idx="8">
                  <c:v>-1.1270054765517407E-3</c:v>
                </c:pt>
                <c:pt idx="9">
                  <c:v>2.2340079400169939E-4</c:v>
                </c:pt>
                <c:pt idx="10">
                  <c:v>1.2886287905316754E-4</c:v>
                </c:pt>
                <c:pt idx="11">
                  <c:v>2.2632102244012927E-4</c:v>
                </c:pt>
                <c:pt idx="12">
                  <c:v>3.3519450575160648E-4</c:v>
                </c:pt>
                <c:pt idx="13">
                  <c:v>2.5492563916452364E-4</c:v>
                </c:pt>
                <c:pt idx="14">
                  <c:v>1.4684038778827217E-4</c:v>
                </c:pt>
                <c:pt idx="15">
                  <c:v>-7.0463420799781975E-5</c:v>
                </c:pt>
                <c:pt idx="16">
                  <c:v>-1.9957396352031264E-4</c:v>
                </c:pt>
                <c:pt idx="17">
                  <c:v>-2.863416778575751E-4</c:v>
                </c:pt>
                <c:pt idx="18">
                  <c:v>-3.4350314285426097E-4</c:v>
                </c:pt>
                <c:pt idx="19">
                  <c:v>-4.0104907268441204E-4</c:v>
                </c:pt>
                <c:pt idx="20">
                  <c:v>-4.2454095880579463E-4</c:v>
                </c:pt>
              </c:numCache>
            </c:numRef>
          </c:val>
          <c:smooth val="0"/>
          <c:extLst>
            <c:ext xmlns:c16="http://schemas.microsoft.com/office/drawing/2014/chart" uri="{C3380CC4-5D6E-409C-BE32-E72D297353CC}">
              <c16:uniqueId val="{00000001-76AC-4E16-9E29-2B37F44EAEDC}"/>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Fiche_AA!$C$201:$W$201</c:f>
              <c:numCache>
                <c:formatCode>0.0%</c:formatCode>
                <c:ptCount val="21"/>
                <c:pt idx="0">
                  <c:v>-9.7244922663936235E-4</c:v>
                </c:pt>
                <c:pt idx="1">
                  <c:v>-2.271304795828774E-3</c:v>
                </c:pt>
                <c:pt idx="2">
                  <c:v>-2.4608922036142714E-3</c:v>
                </c:pt>
                <c:pt idx="3">
                  <c:v>-2.4731341240271068E-3</c:v>
                </c:pt>
                <c:pt idx="4">
                  <c:v>-3.0264556100704498E-3</c:v>
                </c:pt>
                <c:pt idx="5">
                  <c:v>-2.7066763850510122E-3</c:v>
                </c:pt>
                <c:pt idx="6">
                  <c:v>-2.2945047554651398E-3</c:v>
                </c:pt>
                <c:pt idx="7">
                  <c:v>-1.3494074004867553E-3</c:v>
                </c:pt>
                <c:pt idx="8">
                  <c:v>-1.1270054765517407E-3</c:v>
                </c:pt>
                <c:pt idx="9">
                  <c:v>2.2340079400169939E-4</c:v>
                </c:pt>
                <c:pt idx="10">
                  <c:v>1.2886287905316754E-4</c:v>
                </c:pt>
                <c:pt idx="11">
                  <c:v>2.2632102244012927E-4</c:v>
                </c:pt>
                <c:pt idx="12">
                  <c:v>3.3519450575160648E-4</c:v>
                </c:pt>
                <c:pt idx="13">
                  <c:v>2.5492563916452364E-4</c:v>
                </c:pt>
                <c:pt idx="14">
                  <c:v>5.8552129950149082E-5</c:v>
                </c:pt>
                <c:pt idx="15">
                  <c:v>-1.1048019707578833E-4</c:v>
                </c:pt>
                <c:pt idx="16">
                  <c:v>-2.3930622434311676E-4</c:v>
                </c:pt>
                <c:pt idx="17">
                  <c:v>-3.2220304079613716E-4</c:v>
                </c:pt>
                <c:pt idx="18">
                  <c:v>-3.8441680086391707E-4</c:v>
                </c:pt>
                <c:pt idx="19">
                  <c:v>-4.6611374311633771E-4</c:v>
                </c:pt>
                <c:pt idx="20">
                  <c:v>-4.9543067922471482E-4</c:v>
                </c:pt>
              </c:numCache>
            </c:numRef>
          </c:val>
          <c:smooth val="0"/>
          <c:extLst>
            <c:ext xmlns:c16="http://schemas.microsoft.com/office/drawing/2014/chart" uri="{C3380CC4-5D6E-409C-BE32-E72D297353CC}">
              <c16:uniqueId val="{00000002-76AC-4E16-9E29-2B37F44EAEDC}"/>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Fiche_AA!$C$202:$W$202</c:f>
              <c:numCache>
                <c:formatCode>0.0%</c:formatCode>
                <c:ptCount val="21"/>
                <c:pt idx="0">
                  <c:v>-9.7244922663936235E-4</c:v>
                </c:pt>
                <c:pt idx="1">
                  <c:v>-2.271304795828774E-3</c:v>
                </c:pt>
                <c:pt idx="2">
                  <c:v>-2.4608922036142714E-3</c:v>
                </c:pt>
                <c:pt idx="3">
                  <c:v>-2.4731341240271068E-3</c:v>
                </c:pt>
                <c:pt idx="4">
                  <c:v>-3.0264556100704498E-3</c:v>
                </c:pt>
                <c:pt idx="5">
                  <c:v>-2.7066763850510122E-3</c:v>
                </c:pt>
                <c:pt idx="6">
                  <c:v>-2.2945047554651398E-3</c:v>
                </c:pt>
                <c:pt idx="7">
                  <c:v>-1.3494074004867553E-3</c:v>
                </c:pt>
                <c:pt idx="8">
                  <c:v>-1.1270054765517407E-3</c:v>
                </c:pt>
                <c:pt idx="9">
                  <c:v>2.2340079400169939E-4</c:v>
                </c:pt>
                <c:pt idx="10">
                  <c:v>1.2886287905316754E-4</c:v>
                </c:pt>
                <c:pt idx="11">
                  <c:v>2.2632102244012927E-4</c:v>
                </c:pt>
                <c:pt idx="12">
                  <c:v>3.3519450575160648E-4</c:v>
                </c:pt>
                <c:pt idx="13">
                  <c:v>2.5492563916452364E-4</c:v>
                </c:pt>
                <c:pt idx="14">
                  <c:v>3.2618114018683836E-5</c:v>
                </c:pt>
                <c:pt idx="15">
                  <c:v>-1.4729194253240561E-4</c:v>
                </c:pt>
                <c:pt idx="16">
                  <c:v>-2.879363764859406E-4</c:v>
                </c:pt>
                <c:pt idx="17">
                  <c:v>-3.830510842176175E-4</c:v>
                </c:pt>
                <c:pt idx="18">
                  <c:v>-4.5755355751782252E-4</c:v>
                </c:pt>
                <c:pt idx="19">
                  <c:v>-5.5066701651637509E-4</c:v>
                </c:pt>
                <c:pt idx="20">
                  <c:v>-5.9141710729237139E-4</c:v>
                </c:pt>
              </c:numCache>
            </c:numRef>
          </c:val>
          <c:smooth val="0"/>
          <c:extLst>
            <c:ext xmlns:c16="http://schemas.microsoft.com/office/drawing/2014/chart" uri="{C3380CC4-5D6E-409C-BE32-E72D297353CC}">
              <c16:uniqueId val="{00000003-76AC-4E16-9E29-2B37F44EAEDC}"/>
            </c:ext>
          </c:extLst>
        </c:ser>
        <c:dLbls>
          <c:showLegendKey val="0"/>
          <c:showVal val="0"/>
          <c:showCatName val="0"/>
          <c:showSerName val="0"/>
          <c:showPercent val="0"/>
          <c:showBubbleSize val="0"/>
        </c:dLbls>
        <c:smooth val="0"/>
        <c:axId val="133885952"/>
        <c:axId val="133887488"/>
      </c:lineChart>
      <c:catAx>
        <c:axId val="13388595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887488"/>
        <c:crosses val="autoZero"/>
        <c:auto val="1"/>
        <c:lblAlgn val="ctr"/>
        <c:lblOffset val="100"/>
        <c:tickLblSkip val="2"/>
        <c:noMultiLvlLbl val="0"/>
      </c:catAx>
      <c:valAx>
        <c:axId val="133887488"/>
        <c:scaling>
          <c:orientation val="minMax"/>
          <c:max val="2.0000000000000005E-3"/>
        </c:scaling>
        <c:delete val="0"/>
        <c:axPos val="l"/>
        <c:majorGridlines/>
        <c:numFmt formatCode="0.00%" sourceLinked="0"/>
        <c:majorTickMark val="out"/>
        <c:minorTickMark val="none"/>
        <c:tickLblPos val="nextTo"/>
        <c:crossAx val="133885952"/>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 1.4'!$B$4</c:f>
              <c:strCache>
                <c:ptCount val="1"/>
                <c:pt idx="0">
                  <c:v>Heures travaillées</c:v>
                </c:pt>
              </c:strCache>
            </c:strRef>
          </c:tx>
          <c:marker>
            <c:symbol val="none"/>
          </c:marker>
          <c:cat>
            <c:numRef>
              <c:f>'Fig 1.4'!$C$3:$Z$3</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'Fig 1.4'!$C$4:$Z$4</c:f>
              <c:numCache>
                <c:formatCode>_-* #\ ##0\ _€_-;\-* #\ ##0\ _€_-;_-* "-"??\ _€_-;_-@_-</c:formatCode>
                <c:ptCount val="24"/>
                <c:pt idx="0">
                  <c:v>1601.2181337469592</c:v>
                </c:pt>
                <c:pt idx="1">
                  <c:v>1597.2784839442895</c:v>
                </c:pt>
                <c:pt idx="2">
                  <c:v>1595.6240095116596</c:v>
                </c:pt>
                <c:pt idx="3">
                  <c:v>1585.2992158426491</c:v>
                </c:pt>
                <c:pt idx="4">
                  <c:v>1578.2813728996366</c:v>
                </c:pt>
                <c:pt idx="5">
                  <c:v>1558.3342894720097</c:v>
                </c:pt>
                <c:pt idx="6">
                  <c:v>1537.9450139564924</c:v>
                </c:pt>
                <c:pt idx="7">
                  <c:v>1503.9155797936733</c:v>
                </c:pt>
                <c:pt idx="8">
                  <c:v>1507.2545479293194</c:v>
                </c:pt>
                <c:pt idx="9">
                  <c:v>1530.826902695705</c:v>
                </c:pt>
                <c:pt idx="10">
                  <c:v>1532.0491451899256</c:v>
                </c:pt>
                <c:pt idx="11">
                  <c:v>1514.9921425233374</c:v>
                </c:pt>
                <c:pt idx="12">
                  <c:v>1536.7965495312706</c:v>
                </c:pt>
                <c:pt idx="13">
                  <c:v>1542.7945251560823</c:v>
                </c:pt>
                <c:pt idx="14">
                  <c:v>1531.4424882397625</c:v>
                </c:pt>
                <c:pt idx="15">
                  <c:v>1539.830678376559</c:v>
                </c:pt>
                <c:pt idx="16">
                  <c:v>1546.3486718464285</c:v>
                </c:pt>
                <c:pt idx="17">
                  <c:v>1540.9003726654298</c:v>
                </c:pt>
                <c:pt idx="18">
                  <c:v>1526.2673400518929</c:v>
                </c:pt>
                <c:pt idx="19">
                  <c:v>1518.137808746962</c:v>
                </c:pt>
                <c:pt idx="20">
                  <c:v>1519.4926456386177</c:v>
                </c:pt>
                <c:pt idx="21">
                  <c:v>1522.0582990047924</c:v>
                </c:pt>
                <c:pt idx="22">
                  <c:v>1505.353206925264</c:v>
                </c:pt>
                <c:pt idx="23">
                  <c:v>1495.4345524818827</c:v>
                </c:pt>
              </c:numCache>
            </c:numRef>
          </c:val>
          <c:smooth val="0"/>
          <c:extLst>
            <c:ext xmlns:c16="http://schemas.microsoft.com/office/drawing/2014/chart" uri="{C3380CC4-5D6E-409C-BE32-E72D297353CC}">
              <c16:uniqueId val="{00000000-8AD3-4C6A-AD4B-61420D9C6458}"/>
            </c:ext>
          </c:extLst>
        </c:ser>
        <c:dLbls>
          <c:showLegendKey val="0"/>
          <c:showVal val="0"/>
          <c:showCatName val="0"/>
          <c:showSerName val="0"/>
          <c:showPercent val="0"/>
          <c:showBubbleSize val="0"/>
        </c:dLbls>
        <c:smooth val="0"/>
        <c:axId val="122647680"/>
        <c:axId val="122649216"/>
      </c:lineChart>
      <c:catAx>
        <c:axId val="122647680"/>
        <c:scaling>
          <c:orientation val="minMax"/>
        </c:scaling>
        <c:delete val="0"/>
        <c:axPos val="b"/>
        <c:numFmt formatCode="General" sourceLinked="1"/>
        <c:majorTickMark val="out"/>
        <c:minorTickMark val="none"/>
        <c:tickLblPos val="nextTo"/>
        <c:crossAx val="122649216"/>
        <c:crosses val="autoZero"/>
        <c:auto val="1"/>
        <c:lblAlgn val="ctr"/>
        <c:lblOffset val="100"/>
        <c:noMultiLvlLbl val="0"/>
      </c:catAx>
      <c:valAx>
        <c:axId val="122649216"/>
        <c:scaling>
          <c:orientation val="minMax"/>
          <c:max val="1700"/>
          <c:min val="1400"/>
        </c:scaling>
        <c:delete val="0"/>
        <c:axPos val="l"/>
        <c:majorGridlines/>
        <c:numFmt formatCode="_-* #\ ##0\ _€_-;\-* #\ ##0\ _€_-;_-* &quot;-&quot;??\ _€_-;_-@_-" sourceLinked="1"/>
        <c:majorTickMark val="out"/>
        <c:minorTickMark val="none"/>
        <c:tickLblPos val="nextTo"/>
        <c:crossAx val="122647680"/>
        <c:crosses val="autoZero"/>
        <c:crossBetween val="between"/>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Fiche_AA!$C$284:$W$284</c:f>
              <c:numCache>
                <c:formatCode>0.0</c:formatCode>
                <c:ptCount val="21"/>
                <c:pt idx="1">
                  <c:v>59.238108572019435</c:v>
                </c:pt>
                <c:pt idx="2">
                  <c:v>59.943802941176465</c:v>
                </c:pt>
                <c:pt idx="3">
                  <c:v>68.11651538306856</c:v>
                </c:pt>
                <c:pt idx="4">
                  <c:v>66.392600160064021</c:v>
                </c:pt>
                <c:pt idx="5">
                  <c:v>62.54903277999999</c:v>
                </c:pt>
                <c:pt idx="6">
                  <c:v>67.867549031742854</c:v>
                </c:pt>
                <c:pt idx="7">
                  <c:v>66.051744951590592</c:v>
                </c:pt>
                <c:pt idx="8">
                  <c:v>64.120088836594292</c:v>
                </c:pt>
                <c:pt idx="9">
                  <c:v>62.385526584911268</c:v>
                </c:pt>
                <c:pt idx="10">
                  <c:v>62.884078812712922</c:v>
                </c:pt>
                <c:pt idx="11">
                  <c:v>63.857738923331546</c:v>
                </c:pt>
                <c:pt idx="12">
                  <c:v>65.349679609959807</c:v>
                </c:pt>
                <c:pt idx="13">
                  <c:v>66.905408783514545</c:v>
                </c:pt>
                <c:pt idx="14">
                  <c:v>68.220533929172788</c:v>
                </c:pt>
                <c:pt idx="15">
                  <c:v>69.154721831176317</c:v>
                </c:pt>
                <c:pt idx="16">
                  <c:v>69.930591572701871</c:v>
                </c:pt>
                <c:pt idx="17">
                  <c:v>70.613492049141101</c:v>
                </c:pt>
                <c:pt idx="18">
                  <c:v>71.229777705867519</c:v>
                </c:pt>
                <c:pt idx="19">
                  <c:v>71.730195681214269</c:v>
                </c:pt>
                <c:pt idx="20">
                  <c:v>72.296406279890661</c:v>
                </c:pt>
              </c:numCache>
            </c:numRef>
          </c:val>
          <c:smooth val="0"/>
          <c:extLst>
            <c:ext xmlns:c16="http://schemas.microsoft.com/office/drawing/2014/chart" uri="{C3380CC4-5D6E-409C-BE32-E72D297353CC}">
              <c16:uniqueId val="{00000000-88B3-4FEA-9F3E-E713B2A84935}"/>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Fiche_AA!$C$285:$W$285</c:f>
              <c:numCache>
                <c:formatCode>0.0</c:formatCode>
                <c:ptCount val="21"/>
                <c:pt idx="1">
                  <c:v>59.238108572019435</c:v>
                </c:pt>
                <c:pt idx="2">
                  <c:v>59.943802941176465</c:v>
                </c:pt>
                <c:pt idx="3">
                  <c:v>68.11651538306856</c:v>
                </c:pt>
                <c:pt idx="4">
                  <c:v>66.392600160064021</c:v>
                </c:pt>
                <c:pt idx="5">
                  <c:v>62.54903277999999</c:v>
                </c:pt>
                <c:pt idx="6">
                  <c:v>67.867549031742854</c:v>
                </c:pt>
                <c:pt idx="7">
                  <c:v>66.051744951590592</c:v>
                </c:pt>
                <c:pt idx="8">
                  <c:v>64.120088836594292</c:v>
                </c:pt>
                <c:pt idx="9">
                  <c:v>62.385526584911268</c:v>
                </c:pt>
                <c:pt idx="10">
                  <c:v>62.884078812712922</c:v>
                </c:pt>
                <c:pt idx="11">
                  <c:v>63.857738923331546</c:v>
                </c:pt>
                <c:pt idx="12">
                  <c:v>65.349679609959807</c:v>
                </c:pt>
                <c:pt idx="13">
                  <c:v>66.905408783514545</c:v>
                </c:pt>
                <c:pt idx="14">
                  <c:v>68.216380583536917</c:v>
                </c:pt>
                <c:pt idx="15">
                  <c:v>69.050517221626777</c:v>
                </c:pt>
                <c:pt idx="16">
                  <c:v>69.6444778678934</c:v>
                </c:pt>
                <c:pt idx="17">
                  <c:v>70.049098327060577</c:v>
                </c:pt>
                <c:pt idx="18">
                  <c:v>70.313034194526196</c:v>
                </c:pt>
                <c:pt idx="19">
                  <c:v>70.440995832900782</c:v>
                </c:pt>
                <c:pt idx="20">
                  <c:v>70.561737811448097</c:v>
                </c:pt>
              </c:numCache>
            </c:numRef>
          </c:val>
          <c:smooth val="0"/>
          <c:extLst>
            <c:ext xmlns:c16="http://schemas.microsoft.com/office/drawing/2014/chart" uri="{C3380CC4-5D6E-409C-BE32-E72D297353CC}">
              <c16:uniqueId val="{00000001-88B3-4FEA-9F3E-E713B2A84935}"/>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Fiche_AA!$C$286:$W$286</c:f>
              <c:numCache>
                <c:formatCode>0.0</c:formatCode>
                <c:ptCount val="21"/>
                <c:pt idx="1">
                  <c:v>59.238108572019435</c:v>
                </c:pt>
                <c:pt idx="2">
                  <c:v>59.943802941176465</c:v>
                </c:pt>
                <c:pt idx="3">
                  <c:v>68.11651538306856</c:v>
                </c:pt>
                <c:pt idx="4">
                  <c:v>66.392600160064021</c:v>
                </c:pt>
                <c:pt idx="5">
                  <c:v>62.54903277999999</c:v>
                </c:pt>
                <c:pt idx="6">
                  <c:v>67.867549031742854</c:v>
                </c:pt>
                <c:pt idx="7">
                  <c:v>66.051744951590592</c:v>
                </c:pt>
                <c:pt idx="8">
                  <c:v>64.120088836594292</c:v>
                </c:pt>
                <c:pt idx="9">
                  <c:v>62.385526584911268</c:v>
                </c:pt>
                <c:pt idx="10">
                  <c:v>62.884078812712922</c:v>
                </c:pt>
                <c:pt idx="11">
                  <c:v>63.857738923331546</c:v>
                </c:pt>
                <c:pt idx="12">
                  <c:v>65.349679609959807</c:v>
                </c:pt>
                <c:pt idx="13">
                  <c:v>66.905408783514545</c:v>
                </c:pt>
                <c:pt idx="14">
                  <c:v>67.971218078000817</c:v>
                </c:pt>
                <c:pt idx="15">
                  <c:v>68.671187894824783</c:v>
                </c:pt>
                <c:pt idx="16">
                  <c:v>69.107348944203082</c:v>
                </c:pt>
                <c:pt idx="17">
                  <c:v>69.34683797185896</c:v>
                </c:pt>
                <c:pt idx="18">
                  <c:v>69.414741136733198</c:v>
                </c:pt>
                <c:pt idx="19">
                  <c:v>69.26259545669204</c:v>
                </c:pt>
                <c:pt idx="20">
                  <c:v>69.059315300702806</c:v>
                </c:pt>
              </c:numCache>
            </c:numRef>
          </c:val>
          <c:smooth val="0"/>
          <c:extLst>
            <c:ext xmlns:c16="http://schemas.microsoft.com/office/drawing/2014/chart" uri="{C3380CC4-5D6E-409C-BE32-E72D297353CC}">
              <c16:uniqueId val="{00000002-88B3-4FEA-9F3E-E713B2A84935}"/>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Fiche_AA!$C$287:$W$287</c:f>
              <c:numCache>
                <c:formatCode>0.0</c:formatCode>
                <c:ptCount val="21"/>
                <c:pt idx="1">
                  <c:v>59.238108572019435</c:v>
                </c:pt>
                <c:pt idx="2">
                  <c:v>59.943802941176465</c:v>
                </c:pt>
                <c:pt idx="3">
                  <c:v>68.11651538306856</c:v>
                </c:pt>
                <c:pt idx="4">
                  <c:v>66.392600160064021</c:v>
                </c:pt>
                <c:pt idx="5">
                  <c:v>62.54903277999999</c:v>
                </c:pt>
                <c:pt idx="6">
                  <c:v>67.867549031742854</c:v>
                </c:pt>
                <c:pt idx="7">
                  <c:v>66.051744951590592</c:v>
                </c:pt>
                <c:pt idx="8">
                  <c:v>64.120088836594292</c:v>
                </c:pt>
                <c:pt idx="9">
                  <c:v>62.385526584911268</c:v>
                </c:pt>
                <c:pt idx="10">
                  <c:v>62.884078812712922</c:v>
                </c:pt>
                <c:pt idx="11">
                  <c:v>63.857738923331546</c:v>
                </c:pt>
                <c:pt idx="12">
                  <c:v>65.349679609959807</c:v>
                </c:pt>
                <c:pt idx="13">
                  <c:v>66.905408783514545</c:v>
                </c:pt>
                <c:pt idx="14">
                  <c:v>67.885035620611845</c:v>
                </c:pt>
                <c:pt idx="15">
                  <c:v>68.441446076281977</c:v>
                </c:pt>
                <c:pt idx="16">
                  <c:v>68.679426388446714</c:v>
                </c:pt>
                <c:pt idx="17">
                  <c:v>68.663862787798664</c:v>
                </c:pt>
                <c:pt idx="18">
                  <c:v>68.412025655587627</c:v>
                </c:pt>
                <c:pt idx="19">
                  <c:v>67.884286977854231</c:v>
                </c:pt>
                <c:pt idx="20">
                  <c:v>67.247556824162402</c:v>
                </c:pt>
              </c:numCache>
            </c:numRef>
          </c:val>
          <c:smooth val="0"/>
          <c:extLst>
            <c:ext xmlns:c16="http://schemas.microsoft.com/office/drawing/2014/chart" uri="{C3380CC4-5D6E-409C-BE32-E72D297353CC}">
              <c16:uniqueId val="{00000003-88B3-4FEA-9F3E-E713B2A84935}"/>
            </c:ext>
          </c:extLst>
        </c:ser>
        <c:dLbls>
          <c:showLegendKey val="0"/>
          <c:showVal val="0"/>
          <c:showCatName val="0"/>
          <c:showSerName val="0"/>
          <c:showPercent val="0"/>
          <c:showBubbleSize val="0"/>
        </c:dLbls>
        <c:smooth val="0"/>
        <c:axId val="133975424"/>
        <c:axId val="133989504"/>
      </c:lineChart>
      <c:catAx>
        <c:axId val="1339754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989504"/>
        <c:crosses val="autoZero"/>
        <c:auto val="1"/>
        <c:lblAlgn val="ctr"/>
        <c:lblOffset val="100"/>
        <c:tickLblSkip val="2"/>
        <c:noMultiLvlLbl val="0"/>
      </c:catAx>
      <c:valAx>
        <c:axId val="133989504"/>
        <c:scaling>
          <c:orientation val="minMax"/>
        </c:scaling>
        <c:delete val="0"/>
        <c:axPos val="l"/>
        <c:majorGridlines/>
        <c:numFmt formatCode="0" sourceLinked="0"/>
        <c:majorTickMark val="out"/>
        <c:minorTickMark val="none"/>
        <c:tickLblPos val="nextTo"/>
        <c:crossAx val="13397542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Fiche_AA!$C$290:$W$290</c:f>
              <c:numCache>
                <c:formatCode>0.0%</c:formatCode>
                <c:ptCount val="21"/>
                <c:pt idx="1">
                  <c:v>2.6998076250065509E-2</c:v>
                </c:pt>
                <c:pt idx="2">
                  <c:v>2.7447759333814072E-2</c:v>
                </c:pt>
                <c:pt idx="3">
                  <c:v>3.1040212704665823E-2</c:v>
                </c:pt>
                <c:pt idx="4">
                  <c:v>2.9945970838673067E-2</c:v>
                </c:pt>
                <c:pt idx="5">
                  <c:v>2.7598852272892677E-2</c:v>
                </c:pt>
                <c:pt idx="6">
                  <c:v>2.9520139615930863E-2</c:v>
                </c:pt>
                <c:pt idx="7">
                  <c:v>2.8257873531140541E-2</c:v>
                </c:pt>
                <c:pt idx="8">
                  <c:v>2.7249317594693106E-2</c:v>
                </c:pt>
                <c:pt idx="9">
                  <c:v>2.612031876842362E-2</c:v>
                </c:pt>
                <c:pt idx="10">
                  <c:v>2.5991173327519022E-2</c:v>
                </c:pt>
                <c:pt idx="11">
                  <c:v>2.6054891783509952E-2</c:v>
                </c:pt>
                <c:pt idx="12">
                  <c:v>2.6321395457525022E-2</c:v>
                </c:pt>
                <c:pt idx="13">
                  <c:v>2.6615181424628809E-2</c:v>
                </c:pt>
                <c:pt idx="14">
                  <c:v>2.6755735316680931E-2</c:v>
                </c:pt>
                <c:pt idx="15">
                  <c:v>2.6705512906935829E-2</c:v>
                </c:pt>
                <c:pt idx="16">
                  <c:v>2.6548496761919338E-2</c:v>
                </c:pt>
                <c:pt idx="17">
                  <c:v>2.6328573519491881E-2</c:v>
                </c:pt>
                <c:pt idx="18">
                  <c:v>2.6068274963651657E-2</c:v>
                </c:pt>
                <c:pt idx="19">
                  <c:v>2.5746778276346371E-2</c:v>
                </c:pt>
                <c:pt idx="20">
                  <c:v>2.5416271742929476E-2</c:v>
                </c:pt>
              </c:numCache>
            </c:numRef>
          </c:val>
          <c:smooth val="0"/>
          <c:extLst>
            <c:ext xmlns:c16="http://schemas.microsoft.com/office/drawing/2014/chart" uri="{C3380CC4-5D6E-409C-BE32-E72D297353CC}">
              <c16:uniqueId val="{00000000-401D-478A-9293-788AE6B846C7}"/>
            </c:ext>
          </c:extLst>
        </c:ser>
        <c:ser>
          <c:idx val="2"/>
          <c:order val="1"/>
          <c:tx>
            <c:v>1,5%</c:v>
          </c:tx>
          <c:spPr>
            <a:ln w="22225">
              <a:solidFill>
                <a:schemeClr val="accent5">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Fiche_AA!$C$291:$W$291</c:f>
              <c:numCache>
                <c:formatCode>0.0%</c:formatCode>
                <c:ptCount val="21"/>
                <c:pt idx="1">
                  <c:v>2.6998076250065509E-2</c:v>
                </c:pt>
                <c:pt idx="2">
                  <c:v>2.7447759333814072E-2</c:v>
                </c:pt>
                <c:pt idx="3">
                  <c:v>3.1040212704665823E-2</c:v>
                </c:pt>
                <c:pt idx="4">
                  <c:v>2.9945970838673067E-2</c:v>
                </c:pt>
                <c:pt idx="5">
                  <c:v>2.7598852272892677E-2</c:v>
                </c:pt>
                <c:pt idx="6">
                  <c:v>2.9520139615930863E-2</c:v>
                </c:pt>
                <c:pt idx="7">
                  <c:v>2.8257873531140541E-2</c:v>
                </c:pt>
                <c:pt idx="8">
                  <c:v>2.7249317594693106E-2</c:v>
                </c:pt>
                <c:pt idx="9">
                  <c:v>2.612031876842362E-2</c:v>
                </c:pt>
                <c:pt idx="10">
                  <c:v>2.5991173327519022E-2</c:v>
                </c:pt>
                <c:pt idx="11">
                  <c:v>2.6054891783509952E-2</c:v>
                </c:pt>
                <c:pt idx="12">
                  <c:v>2.6321395457525022E-2</c:v>
                </c:pt>
                <c:pt idx="13">
                  <c:v>2.6615181424628809E-2</c:v>
                </c:pt>
                <c:pt idx="14">
                  <c:v>2.6762021812417078E-2</c:v>
                </c:pt>
                <c:pt idx="15">
                  <c:v>2.6691558391617295E-2</c:v>
                </c:pt>
                <c:pt idx="16">
                  <c:v>2.6491984428096985E-2</c:v>
                </c:pt>
                <c:pt idx="17">
                  <c:v>2.6205642750239407E-2</c:v>
                </c:pt>
                <c:pt idx="18">
                  <c:v>2.5862139607385148E-2</c:v>
                </c:pt>
                <c:pt idx="19">
                  <c:v>2.5461090534700737E-2</c:v>
                </c:pt>
                <c:pt idx="20">
                  <c:v>2.5036549575894941E-2</c:v>
                </c:pt>
              </c:numCache>
            </c:numRef>
          </c:val>
          <c:smooth val="0"/>
          <c:extLst>
            <c:ext xmlns:c16="http://schemas.microsoft.com/office/drawing/2014/chart" uri="{C3380CC4-5D6E-409C-BE32-E72D297353CC}">
              <c16:uniqueId val="{00000001-401D-478A-9293-788AE6B846C7}"/>
            </c:ext>
          </c:extLst>
        </c:ser>
        <c:ser>
          <c:idx val="3"/>
          <c:order val="2"/>
          <c:tx>
            <c:v>1,3%</c:v>
          </c:tx>
          <c:spPr>
            <a:ln w="22225">
              <a:solidFill>
                <a:schemeClr val="accent6">
                  <a:lumMod val="75000"/>
                </a:schemeClr>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Fiche_AA!$C$292:$W$292</c:f>
              <c:numCache>
                <c:formatCode>0.0%</c:formatCode>
                <c:ptCount val="21"/>
                <c:pt idx="1">
                  <c:v>2.6998076250065509E-2</c:v>
                </c:pt>
                <c:pt idx="2">
                  <c:v>2.7447759333814072E-2</c:v>
                </c:pt>
                <c:pt idx="3">
                  <c:v>3.1040212704665823E-2</c:v>
                </c:pt>
                <c:pt idx="4">
                  <c:v>2.9945970838673067E-2</c:v>
                </c:pt>
                <c:pt idx="5">
                  <c:v>2.7598852272892677E-2</c:v>
                </c:pt>
                <c:pt idx="6">
                  <c:v>2.9520139615930863E-2</c:v>
                </c:pt>
                <c:pt idx="7">
                  <c:v>2.8257873531140541E-2</c:v>
                </c:pt>
                <c:pt idx="8">
                  <c:v>2.7249317594693106E-2</c:v>
                </c:pt>
                <c:pt idx="9">
                  <c:v>2.612031876842362E-2</c:v>
                </c:pt>
                <c:pt idx="10">
                  <c:v>2.5991173327519022E-2</c:v>
                </c:pt>
                <c:pt idx="11">
                  <c:v>2.6054891783509952E-2</c:v>
                </c:pt>
                <c:pt idx="12">
                  <c:v>2.6321395457525022E-2</c:v>
                </c:pt>
                <c:pt idx="13">
                  <c:v>2.6615181424628809E-2</c:v>
                </c:pt>
                <c:pt idx="14">
                  <c:v>2.6673733554578957E-2</c:v>
                </c:pt>
                <c:pt idx="15">
                  <c:v>2.6563253357503171E-2</c:v>
                </c:pt>
                <c:pt idx="16">
                  <c:v>2.6323947133160056E-2</c:v>
                </c:pt>
                <c:pt idx="17">
                  <c:v>2.6001744092363915E-2</c:v>
                </c:pt>
                <c:pt idx="18">
                  <c:v>2.56173272915E-2</c:v>
                </c:pt>
                <c:pt idx="19">
                  <c:v>2.515121354838366E-2</c:v>
                </c:pt>
                <c:pt idx="20">
                  <c:v>2.4655782869158947E-2</c:v>
                </c:pt>
              </c:numCache>
            </c:numRef>
          </c:val>
          <c:smooth val="0"/>
          <c:extLst>
            <c:ext xmlns:c16="http://schemas.microsoft.com/office/drawing/2014/chart" uri="{C3380CC4-5D6E-409C-BE32-E72D297353CC}">
              <c16:uniqueId val="{00000002-401D-478A-9293-788AE6B846C7}"/>
            </c:ext>
          </c:extLst>
        </c:ser>
        <c:ser>
          <c:idx val="4"/>
          <c:order val="3"/>
          <c:tx>
            <c:v>1%</c:v>
          </c:tx>
          <c:spPr>
            <a:ln w="22225">
              <a:solidFill>
                <a:srgbClr val="800000"/>
              </a:solidFill>
            </a:ln>
          </c:spPr>
          <c:marker>
            <c:symbol val="none"/>
          </c:marker>
          <c:cat>
            <c:numLit>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Lit>
          </c:cat>
          <c:val>
            <c:numRef>
              <c:f>Fiche_AA!$C$293:$W$293</c:f>
              <c:numCache>
                <c:formatCode>0.0%</c:formatCode>
                <c:ptCount val="21"/>
                <c:pt idx="1">
                  <c:v>2.6998076250065509E-2</c:v>
                </c:pt>
                <c:pt idx="2">
                  <c:v>2.7447759333814072E-2</c:v>
                </c:pt>
                <c:pt idx="3">
                  <c:v>3.1040212704665823E-2</c:v>
                </c:pt>
                <c:pt idx="4">
                  <c:v>2.9945970838673067E-2</c:v>
                </c:pt>
                <c:pt idx="5">
                  <c:v>2.7598852272892677E-2</c:v>
                </c:pt>
                <c:pt idx="6">
                  <c:v>2.9520139615930863E-2</c:v>
                </c:pt>
                <c:pt idx="7">
                  <c:v>2.8257873531140541E-2</c:v>
                </c:pt>
                <c:pt idx="8">
                  <c:v>2.7249317594693106E-2</c:v>
                </c:pt>
                <c:pt idx="9">
                  <c:v>2.612031876842362E-2</c:v>
                </c:pt>
                <c:pt idx="10">
                  <c:v>2.5991173327519022E-2</c:v>
                </c:pt>
                <c:pt idx="11">
                  <c:v>2.6054891783509952E-2</c:v>
                </c:pt>
                <c:pt idx="12">
                  <c:v>2.6321395457525022E-2</c:v>
                </c:pt>
                <c:pt idx="13">
                  <c:v>2.6615181424628809E-2</c:v>
                </c:pt>
                <c:pt idx="14">
                  <c:v>2.6647799538647494E-2</c:v>
                </c:pt>
                <c:pt idx="15">
                  <c:v>2.6500507596115091E-2</c:v>
                </c:pt>
                <c:pt idx="16">
                  <c:v>2.6212571219629149E-2</c:v>
                </c:pt>
                <c:pt idx="17">
                  <c:v>2.5829520135411531E-2</c:v>
                </c:pt>
                <c:pt idx="18">
                  <c:v>2.5371966577893704E-2</c:v>
                </c:pt>
                <c:pt idx="19">
                  <c:v>2.4821299561377332E-2</c:v>
                </c:pt>
                <c:pt idx="20">
                  <c:v>2.4229882454084962E-2</c:v>
                </c:pt>
              </c:numCache>
            </c:numRef>
          </c:val>
          <c:smooth val="0"/>
          <c:extLst>
            <c:ext xmlns:c16="http://schemas.microsoft.com/office/drawing/2014/chart" uri="{C3380CC4-5D6E-409C-BE32-E72D297353CC}">
              <c16:uniqueId val="{00000003-401D-478A-9293-788AE6B846C7}"/>
            </c:ext>
          </c:extLst>
        </c:ser>
        <c:dLbls>
          <c:showLegendKey val="0"/>
          <c:showVal val="0"/>
          <c:showCatName val="0"/>
          <c:showSerName val="0"/>
          <c:showPercent val="0"/>
          <c:showBubbleSize val="0"/>
        </c:dLbls>
        <c:smooth val="0"/>
        <c:axId val="134089728"/>
        <c:axId val="134099712"/>
      </c:lineChart>
      <c:catAx>
        <c:axId val="1340897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4099712"/>
        <c:crosses val="autoZero"/>
        <c:auto val="1"/>
        <c:lblAlgn val="ctr"/>
        <c:lblOffset val="100"/>
        <c:tickLblSkip val="2"/>
        <c:noMultiLvlLbl val="0"/>
      </c:catAx>
      <c:valAx>
        <c:axId val="134099712"/>
        <c:scaling>
          <c:orientation val="minMax"/>
          <c:max val="3.500000000000001E-2"/>
          <c:min val="2.0000000000000004E-2"/>
        </c:scaling>
        <c:delete val="0"/>
        <c:axPos val="l"/>
        <c:majorGridlines/>
        <c:numFmt formatCode="0.0%" sourceLinked="0"/>
        <c:majorTickMark val="out"/>
        <c:minorTickMark val="none"/>
        <c:tickLblPos val="nextTo"/>
        <c:crossAx val="13408972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Fiche_FPE!$C$5:$W$5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Fiche_FPE!$C$6:$W$6</c:f>
              <c:numCache>
                <c:formatCode>_-* #\ ##0.0\ _€_-;\-* #\ ##0.0\ _€_-;_-* "-"??\ _€_-;_-@_-</c:formatCode>
                <c:ptCount val="21"/>
                <c:pt idx="0" formatCode="0.0">
                  <c:v>50.016372731853785</c:v>
                </c:pt>
                <c:pt idx="1">
                  <c:v>50.814664946636391</c:v>
                </c:pt>
                <c:pt idx="2">
                  <c:v>51.719533296508821</c:v>
                </c:pt>
                <c:pt idx="3">
                  <c:v>52.607173727377244</c:v>
                </c:pt>
                <c:pt idx="4">
                  <c:v>53.209009217971293</c:v>
                </c:pt>
                <c:pt idx="5">
                  <c:v>53.507105747412091</c:v>
                </c:pt>
                <c:pt idx="6">
                  <c:v>54.235494947266112</c:v>
                </c:pt>
                <c:pt idx="7">
                  <c:v>54.134314826836196</c:v>
                </c:pt>
                <c:pt idx="8">
                  <c:v>54.062435550766601</c:v>
                </c:pt>
                <c:pt idx="9">
                  <c:v>53.86205027795539</c:v>
                </c:pt>
                <c:pt idx="10">
                  <c:v>53.985850320301857</c:v>
                </c:pt>
                <c:pt idx="11">
                  <c:v>54.259532275301858</c:v>
                </c:pt>
                <c:pt idx="12">
                  <c:v>54.542414447330039</c:v>
                </c:pt>
                <c:pt idx="13">
                  <c:v>54.857311804933481</c:v>
                </c:pt>
                <c:pt idx="14">
                  <c:v>55.255494656518387</c:v>
                </c:pt>
                <c:pt idx="15">
                  <c:v>55.696068408860903</c:v>
                </c:pt>
                <c:pt idx="16">
                  <c:v>56.14033563017616</c:v>
                </c:pt>
                <c:pt idx="17">
                  <c:v>56.437332347742078</c:v>
                </c:pt>
                <c:pt idx="18">
                  <c:v>56.774822732862688</c:v>
                </c:pt>
                <c:pt idx="19">
                  <c:v>57.045835554691074</c:v>
                </c:pt>
                <c:pt idx="20">
                  <c:v>57.223445215595419</c:v>
                </c:pt>
              </c:numCache>
            </c:numRef>
          </c:val>
          <c:smooth val="0"/>
          <c:extLst>
            <c:ext xmlns:c16="http://schemas.microsoft.com/office/drawing/2014/chart" uri="{C3380CC4-5D6E-409C-BE32-E72D297353CC}">
              <c16:uniqueId val="{00000000-745D-47B0-9B19-5CA809FB776C}"/>
            </c:ext>
          </c:extLst>
        </c:ser>
        <c:ser>
          <c:idx val="2"/>
          <c:order val="1"/>
          <c:tx>
            <c:v>1,5%</c:v>
          </c:tx>
          <c:spPr>
            <a:ln w="22225">
              <a:solidFill>
                <a:schemeClr val="accent5">
                  <a:lumMod val="75000"/>
                </a:schemeClr>
              </a:solidFill>
            </a:ln>
          </c:spPr>
          <c:marker>
            <c:symbol val="none"/>
          </c:marker>
          <c:cat>
            <c:numRef>
              <c:f>Fiche_FPE!$C$5:$W$5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Fiche_FPE!$C$7:$W$7</c:f>
              <c:numCache>
                <c:formatCode>_-* #\ ##0.0\ _€_-;\-* #\ ##0.0\ _€_-;_-* "-"??\ _€_-;_-@_-</c:formatCode>
                <c:ptCount val="21"/>
                <c:pt idx="0" formatCode="0.0">
                  <c:v>50.016372731853785</c:v>
                </c:pt>
                <c:pt idx="1">
                  <c:v>50.814664946636391</c:v>
                </c:pt>
                <c:pt idx="2">
                  <c:v>51.719533296508821</c:v>
                </c:pt>
                <c:pt idx="3">
                  <c:v>52.607173727377244</c:v>
                </c:pt>
                <c:pt idx="4">
                  <c:v>53.209009217971293</c:v>
                </c:pt>
                <c:pt idx="5">
                  <c:v>53.507105747412091</c:v>
                </c:pt>
                <c:pt idx="6">
                  <c:v>54.235494947266112</c:v>
                </c:pt>
                <c:pt idx="7">
                  <c:v>54.134314826836196</c:v>
                </c:pt>
                <c:pt idx="8">
                  <c:v>54.062435550766601</c:v>
                </c:pt>
                <c:pt idx="9">
                  <c:v>53.86205027795539</c:v>
                </c:pt>
                <c:pt idx="10">
                  <c:v>53.985850320301857</c:v>
                </c:pt>
                <c:pt idx="11">
                  <c:v>54.259532275301858</c:v>
                </c:pt>
                <c:pt idx="12">
                  <c:v>54.542414447330039</c:v>
                </c:pt>
                <c:pt idx="13">
                  <c:v>54.85677264735434</c:v>
                </c:pt>
                <c:pt idx="14">
                  <c:v>55.255420153465792</c:v>
                </c:pt>
                <c:pt idx="15">
                  <c:v>55.695931941249874</c:v>
                </c:pt>
                <c:pt idx="16">
                  <c:v>56.140721912456272</c:v>
                </c:pt>
                <c:pt idx="17">
                  <c:v>56.437956519390703</c:v>
                </c:pt>
                <c:pt idx="18">
                  <c:v>56.775014257271039</c:v>
                </c:pt>
                <c:pt idx="19">
                  <c:v>57.045815605014781</c:v>
                </c:pt>
                <c:pt idx="20">
                  <c:v>57.223797186382015</c:v>
                </c:pt>
              </c:numCache>
            </c:numRef>
          </c:val>
          <c:smooth val="0"/>
          <c:extLst>
            <c:ext xmlns:c16="http://schemas.microsoft.com/office/drawing/2014/chart" uri="{C3380CC4-5D6E-409C-BE32-E72D297353CC}">
              <c16:uniqueId val="{00000001-745D-47B0-9B19-5CA809FB776C}"/>
            </c:ext>
          </c:extLst>
        </c:ser>
        <c:ser>
          <c:idx val="3"/>
          <c:order val="2"/>
          <c:tx>
            <c:v>1,3%</c:v>
          </c:tx>
          <c:spPr>
            <a:ln w="22225">
              <a:solidFill>
                <a:schemeClr val="accent6">
                  <a:lumMod val="75000"/>
                </a:schemeClr>
              </a:solidFill>
            </a:ln>
          </c:spPr>
          <c:marker>
            <c:symbol val="none"/>
          </c:marker>
          <c:cat>
            <c:numRef>
              <c:f>Fiche_FPE!$C$5:$W$5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Fiche_FPE!$C$8:$W$8</c:f>
              <c:numCache>
                <c:formatCode>_-* #\ ##0.0\ _€_-;\-* #\ ##0.0\ _€_-;_-* "-"??\ _€_-;_-@_-</c:formatCode>
                <c:ptCount val="21"/>
                <c:pt idx="0" formatCode="0.0">
                  <c:v>50.016372731853785</c:v>
                </c:pt>
                <c:pt idx="1">
                  <c:v>50.814664946636391</c:v>
                </c:pt>
                <c:pt idx="2">
                  <c:v>51.719533296508821</c:v>
                </c:pt>
                <c:pt idx="3">
                  <c:v>52.607173727377244</c:v>
                </c:pt>
                <c:pt idx="4">
                  <c:v>53.209009217971293</c:v>
                </c:pt>
                <c:pt idx="5">
                  <c:v>53.507105747412091</c:v>
                </c:pt>
                <c:pt idx="6">
                  <c:v>54.235494947266112</c:v>
                </c:pt>
                <c:pt idx="7">
                  <c:v>54.134314826836196</c:v>
                </c:pt>
                <c:pt idx="8">
                  <c:v>54.062435550766601</c:v>
                </c:pt>
                <c:pt idx="9">
                  <c:v>53.86205027795539</c:v>
                </c:pt>
                <c:pt idx="10">
                  <c:v>53.985850320301857</c:v>
                </c:pt>
                <c:pt idx="11">
                  <c:v>54.259532275301858</c:v>
                </c:pt>
                <c:pt idx="12">
                  <c:v>54.542414447330039</c:v>
                </c:pt>
                <c:pt idx="13">
                  <c:v>54.857311804933481</c:v>
                </c:pt>
                <c:pt idx="14">
                  <c:v>55.255668996537388</c:v>
                </c:pt>
                <c:pt idx="15">
                  <c:v>55.695985683916049</c:v>
                </c:pt>
                <c:pt idx="16">
                  <c:v>56.140690983212195</c:v>
                </c:pt>
                <c:pt idx="17">
                  <c:v>56.437942392423288</c:v>
                </c:pt>
                <c:pt idx="18">
                  <c:v>56.775137010321913</c:v>
                </c:pt>
                <c:pt idx="19">
                  <c:v>57.046176107843472</c:v>
                </c:pt>
                <c:pt idx="20">
                  <c:v>57.22412837970672</c:v>
                </c:pt>
              </c:numCache>
            </c:numRef>
          </c:val>
          <c:smooth val="0"/>
          <c:extLst>
            <c:ext xmlns:c16="http://schemas.microsoft.com/office/drawing/2014/chart" uri="{C3380CC4-5D6E-409C-BE32-E72D297353CC}">
              <c16:uniqueId val="{00000002-745D-47B0-9B19-5CA809FB776C}"/>
            </c:ext>
          </c:extLst>
        </c:ser>
        <c:ser>
          <c:idx val="4"/>
          <c:order val="3"/>
          <c:tx>
            <c:v>1%</c:v>
          </c:tx>
          <c:spPr>
            <a:ln w="22225">
              <a:solidFill>
                <a:srgbClr val="800000"/>
              </a:solidFill>
            </a:ln>
          </c:spPr>
          <c:marker>
            <c:symbol val="none"/>
          </c:marker>
          <c:cat>
            <c:numRef>
              <c:f>Fiche_FPE!$C$5:$W$5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Fiche_FPE!$C$9:$W$9</c:f>
              <c:numCache>
                <c:formatCode>_-* #\ ##0.0\ _€_-;\-* #\ ##0.0\ _€_-;_-* "-"??\ _€_-;_-@_-</c:formatCode>
                <c:ptCount val="21"/>
                <c:pt idx="0" formatCode="0.0">
                  <c:v>50.016372731853785</c:v>
                </c:pt>
                <c:pt idx="1">
                  <c:v>50.814664946636391</c:v>
                </c:pt>
                <c:pt idx="2">
                  <c:v>51.719533296508821</c:v>
                </c:pt>
                <c:pt idx="3">
                  <c:v>52.607173727377244</c:v>
                </c:pt>
                <c:pt idx="4">
                  <c:v>53.209009217971293</c:v>
                </c:pt>
                <c:pt idx="5">
                  <c:v>53.507105747412091</c:v>
                </c:pt>
                <c:pt idx="6">
                  <c:v>54.235494947266112</c:v>
                </c:pt>
                <c:pt idx="7">
                  <c:v>54.134314826836196</c:v>
                </c:pt>
                <c:pt idx="8">
                  <c:v>54.062435550766601</c:v>
                </c:pt>
                <c:pt idx="9">
                  <c:v>53.86205027795539</c:v>
                </c:pt>
                <c:pt idx="10">
                  <c:v>53.985850320301857</c:v>
                </c:pt>
                <c:pt idx="11">
                  <c:v>54.259532275301858</c:v>
                </c:pt>
                <c:pt idx="12">
                  <c:v>54.542414447330039</c:v>
                </c:pt>
                <c:pt idx="13">
                  <c:v>54.857311804933481</c:v>
                </c:pt>
                <c:pt idx="14">
                  <c:v>55.256049249961563</c:v>
                </c:pt>
                <c:pt idx="15">
                  <c:v>55.696293836757647</c:v>
                </c:pt>
                <c:pt idx="16">
                  <c:v>56.140637551807409</c:v>
                </c:pt>
                <c:pt idx="17">
                  <c:v>56.438132703110583</c:v>
                </c:pt>
                <c:pt idx="18">
                  <c:v>56.775730077579141</c:v>
                </c:pt>
                <c:pt idx="19">
                  <c:v>57.04651146759187</c:v>
                </c:pt>
                <c:pt idx="20">
                  <c:v>57.224401987636739</c:v>
                </c:pt>
              </c:numCache>
            </c:numRef>
          </c:val>
          <c:smooth val="0"/>
          <c:extLst>
            <c:ext xmlns:c16="http://schemas.microsoft.com/office/drawing/2014/chart" uri="{C3380CC4-5D6E-409C-BE32-E72D297353CC}">
              <c16:uniqueId val="{00000003-745D-47B0-9B19-5CA809FB776C}"/>
            </c:ext>
          </c:extLst>
        </c:ser>
        <c:dLbls>
          <c:showLegendKey val="0"/>
          <c:showVal val="0"/>
          <c:showCatName val="0"/>
          <c:showSerName val="0"/>
          <c:showPercent val="0"/>
          <c:showBubbleSize val="0"/>
        </c:dLbls>
        <c:smooth val="0"/>
        <c:axId val="130469248"/>
        <c:axId val="133584000"/>
      </c:lineChart>
      <c:catAx>
        <c:axId val="13046924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584000"/>
        <c:crosses val="autoZero"/>
        <c:auto val="1"/>
        <c:lblAlgn val="ctr"/>
        <c:lblOffset val="100"/>
        <c:tickLblSkip val="4"/>
        <c:noMultiLvlLbl val="0"/>
      </c:catAx>
      <c:valAx>
        <c:axId val="133584000"/>
        <c:scaling>
          <c:orientation val="minMax"/>
          <c:min val="0"/>
        </c:scaling>
        <c:delete val="0"/>
        <c:axPos val="l"/>
        <c:majorGridlines/>
        <c:numFmt formatCode="0" sourceLinked="0"/>
        <c:majorTickMark val="out"/>
        <c:minorTickMark val="none"/>
        <c:tickLblPos val="nextTo"/>
        <c:crossAx val="13046924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Fiche_FPE!$C$11:$W$11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Fiche_FPE!$C$12:$W$12</c:f>
              <c:numCache>
                <c:formatCode>0.0%</c:formatCode>
                <c:ptCount val="21"/>
                <c:pt idx="0">
                  <c:v>2.3029562279068772E-2</c:v>
                </c:pt>
                <c:pt idx="1">
                  <c:v>2.3159047983156295E-2</c:v>
                </c:pt>
                <c:pt idx="2">
                  <c:v>2.3681935965471076E-2</c:v>
                </c:pt>
                <c:pt idx="3">
                  <c:v>2.3972715766593513E-2</c:v>
                </c:pt>
                <c:pt idx="4">
                  <c:v>2.3999593848630468E-2</c:v>
                </c:pt>
                <c:pt idx="5">
                  <c:v>2.3609233291694606E-2</c:v>
                </c:pt>
                <c:pt idx="6">
                  <c:v>2.3590646867674182E-2</c:v>
                </c:pt>
                <c:pt idx="7">
                  <c:v>2.3159427857550437E-2</c:v>
                </c:pt>
                <c:pt idx="8">
                  <c:v>2.2975084766643516E-2</c:v>
                </c:pt>
                <c:pt idx="9">
                  <c:v>2.2551607717315156E-2</c:v>
                </c:pt>
                <c:pt idx="10">
                  <c:v>2.2313368016210741E-2</c:v>
                </c:pt>
                <c:pt idx="11">
                  <c:v>2.2138683039720431E-2</c:v>
                </c:pt>
                <c:pt idx="12">
                  <c:v>2.196846975295038E-2</c:v>
                </c:pt>
                <c:pt idx="13">
                  <c:v>2.1822410664584246E-2</c:v>
                </c:pt>
                <c:pt idx="14">
                  <c:v>2.1670914967581077E-2</c:v>
                </c:pt>
                <c:pt idx="15">
                  <c:v>2.1508178102277759E-2</c:v>
                </c:pt>
                <c:pt idx="16">
                  <c:v>2.1313154732021538E-2</c:v>
                </c:pt>
                <c:pt idx="17">
                  <c:v>2.1042925520911103E-2</c:v>
                </c:pt>
                <c:pt idx="18">
                  <c:v>2.0778131529826879E-2</c:v>
                </c:pt>
                <c:pt idx="19">
                  <c:v>2.0475985959148915E-2</c:v>
                </c:pt>
                <c:pt idx="20">
                  <c:v>2.0117274267210095E-2</c:v>
                </c:pt>
              </c:numCache>
            </c:numRef>
          </c:val>
          <c:smooth val="0"/>
          <c:extLst>
            <c:ext xmlns:c16="http://schemas.microsoft.com/office/drawing/2014/chart" uri="{C3380CC4-5D6E-409C-BE32-E72D297353CC}">
              <c16:uniqueId val="{00000000-3B6C-4C53-95D1-A83E76A55B20}"/>
            </c:ext>
          </c:extLst>
        </c:ser>
        <c:ser>
          <c:idx val="2"/>
          <c:order val="1"/>
          <c:tx>
            <c:v>1,5%</c:v>
          </c:tx>
          <c:spPr>
            <a:ln w="22225">
              <a:solidFill>
                <a:schemeClr val="accent5">
                  <a:lumMod val="75000"/>
                </a:schemeClr>
              </a:solidFill>
            </a:ln>
          </c:spPr>
          <c:marker>
            <c:symbol val="none"/>
          </c:marker>
          <c:cat>
            <c:numRef>
              <c:f>Fiche_FPE!$C$11:$W$11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Fiche_FPE!$C$13:$W$13</c:f>
              <c:numCache>
                <c:formatCode>0.0%</c:formatCode>
                <c:ptCount val="21"/>
                <c:pt idx="0">
                  <c:v>2.3029562279068772E-2</c:v>
                </c:pt>
                <c:pt idx="1">
                  <c:v>2.3159047983156295E-2</c:v>
                </c:pt>
                <c:pt idx="2">
                  <c:v>2.3681935965471076E-2</c:v>
                </c:pt>
                <c:pt idx="3">
                  <c:v>2.3972715766593513E-2</c:v>
                </c:pt>
                <c:pt idx="4">
                  <c:v>2.3999593848630468E-2</c:v>
                </c:pt>
                <c:pt idx="5">
                  <c:v>2.3609233291694606E-2</c:v>
                </c:pt>
                <c:pt idx="6">
                  <c:v>2.3590646867674182E-2</c:v>
                </c:pt>
                <c:pt idx="7">
                  <c:v>2.3159427857550437E-2</c:v>
                </c:pt>
                <c:pt idx="8">
                  <c:v>2.2975084766643516E-2</c:v>
                </c:pt>
                <c:pt idx="9">
                  <c:v>2.2551607717315156E-2</c:v>
                </c:pt>
                <c:pt idx="10">
                  <c:v>2.2313368016210741E-2</c:v>
                </c:pt>
                <c:pt idx="11">
                  <c:v>2.2138683039720431E-2</c:v>
                </c:pt>
                <c:pt idx="12">
                  <c:v>2.196846975295038E-2</c:v>
                </c:pt>
                <c:pt idx="13">
                  <c:v>2.1822196186008502E-2</c:v>
                </c:pt>
                <c:pt idx="14">
                  <c:v>2.1677297252534047E-2</c:v>
                </c:pt>
                <c:pt idx="15">
                  <c:v>2.1529327793649081E-2</c:v>
                </c:pt>
                <c:pt idx="16">
                  <c:v>2.1355305922575681E-2</c:v>
                </c:pt>
                <c:pt idx="17">
                  <c:v>2.1113661152285669E-2</c:v>
                </c:pt>
                <c:pt idx="18">
                  <c:v>2.0882662251078529E-2</c:v>
                </c:pt>
                <c:pt idx="19">
                  <c:v>2.0619366017916686E-2</c:v>
                </c:pt>
                <c:pt idx="20">
                  <c:v>2.0304012905778639E-2</c:v>
                </c:pt>
              </c:numCache>
            </c:numRef>
          </c:val>
          <c:smooth val="0"/>
          <c:extLst>
            <c:ext xmlns:c16="http://schemas.microsoft.com/office/drawing/2014/chart" uri="{C3380CC4-5D6E-409C-BE32-E72D297353CC}">
              <c16:uniqueId val="{00000001-3B6C-4C53-95D1-A83E76A55B20}"/>
            </c:ext>
          </c:extLst>
        </c:ser>
        <c:ser>
          <c:idx val="3"/>
          <c:order val="2"/>
          <c:tx>
            <c:v>1,3%</c:v>
          </c:tx>
          <c:spPr>
            <a:ln w="22225">
              <a:solidFill>
                <a:schemeClr val="accent6">
                  <a:lumMod val="75000"/>
                </a:schemeClr>
              </a:solidFill>
            </a:ln>
          </c:spPr>
          <c:marker>
            <c:symbol val="none"/>
          </c:marker>
          <c:cat>
            <c:numRef>
              <c:f>Fiche_FPE!$C$11:$W$11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Fiche_FPE!$C$14:$W$14</c:f>
              <c:numCache>
                <c:formatCode>0.0%</c:formatCode>
                <c:ptCount val="21"/>
                <c:pt idx="0">
                  <c:v>2.3029562279068772E-2</c:v>
                </c:pt>
                <c:pt idx="1">
                  <c:v>2.3159047983156295E-2</c:v>
                </c:pt>
                <c:pt idx="2">
                  <c:v>2.3681935965471076E-2</c:v>
                </c:pt>
                <c:pt idx="3">
                  <c:v>2.3972715766593513E-2</c:v>
                </c:pt>
                <c:pt idx="4">
                  <c:v>2.3999593848630468E-2</c:v>
                </c:pt>
                <c:pt idx="5">
                  <c:v>2.3609233291694606E-2</c:v>
                </c:pt>
                <c:pt idx="6">
                  <c:v>2.3590646867674182E-2</c:v>
                </c:pt>
                <c:pt idx="7">
                  <c:v>2.3159427857550437E-2</c:v>
                </c:pt>
                <c:pt idx="8">
                  <c:v>2.2975084766643516E-2</c:v>
                </c:pt>
                <c:pt idx="9">
                  <c:v>2.2551607717315156E-2</c:v>
                </c:pt>
                <c:pt idx="10">
                  <c:v>2.2313368016210741E-2</c:v>
                </c:pt>
                <c:pt idx="11">
                  <c:v>2.2138683039720431E-2</c:v>
                </c:pt>
                <c:pt idx="12">
                  <c:v>2.196846975295038E-2</c:v>
                </c:pt>
                <c:pt idx="13">
                  <c:v>2.1822410664584246E-2</c:v>
                </c:pt>
                <c:pt idx="14">
                  <c:v>2.1683810204817758E-2</c:v>
                </c:pt>
                <c:pt idx="15">
                  <c:v>2.1544211248881392E-2</c:v>
                </c:pt>
                <c:pt idx="16">
                  <c:v>2.1384767380591568E-2</c:v>
                </c:pt>
                <c:pt idx="17">
                  <c:v>2.116152629457849E-2</c:v>
                </c:pt>
                <c:pt idx="18">
                  <c:v>2.0952714697130972E-2</c:v>
                </c:pt>
                <c:pt idx="19">
                  <c:v>2.0715085075092243E-2</c:v>
                </c:pt>
                <c:pt idx="20">
                  <c:v>2.043034568274335E-2</c:v>
                </c:pt>
              </c:numCache>
            </c:numRef>
          </c:val>
          <c:smooth val="0"/>
          <c:extLst>
            <c:ext xmlns:c16="http://schemas.microsoft.com/office/drawing/2014/chart" uri="{C3380CC4-5D6E-409C-BE32-E72D297353CC}">
              <c16:uniqueId val="{00000002-3B6C-4C53-95D1-A83E76A55B20}"/>
            </c:ext>
          </c:extLst>
        </c:ser>
        <c:ser>
          <c:idx val="4"/>
          <c:order val="3"/>
          <c:tx>
            <c:v>1%</c:v>
          </c:tx>
          <c:spPr>
            <a:ln w="22225">
              <a:solidFill>
                <a:srgbClr val="800000"/>
              </a:solidFill>
            </a:ln>
          </c:spPr>
          <c:marker>
            <c:symbol val="none"/>
          </c:marker>
          <c:cat>
            <c:numRef>
              <c:f>Fiche_FPE!$C$11:$W$11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Fiche_FPE!$C$15:$W$15</c:f>
              <c:numCache>
                <c:formatCode>0.0%</c:formatCode>
                <c:ptCount val="21"/>
                <c:pt idx="0">
                  <c:v>2.3029562279068772E-2</c:v>
                </c:pt>
                <c:pt idx="1">
                  <c:v>2.3159047983156295E-2</c:v>
                </c:pt>
                <c:pt idx="2">
                  <c:v>2.3681935965471076E-2</c:v>
                </c:pt>
                <c:pt idx="3">
                  <c:v>2.3972715766593513E-2</c:v>
                </c:pt>
                <c:pt idx="4">
                  <c:v>2.3999593848630468E-2</c:v>
                </c:pt>
                <c:pt idx="5">
                  <c:v>2.3609233291694606E-2</c:v>
                </c:pt>
                <c:pt idx="6">
                  <c:v>2.3590646867674182E-2</c:v>
                </c:pt>
                <c:pt idx="7">
                  <c:v>2.3159427857550437E-2</c:v>
                </c:pt>
                <c:pt idx="8">
                  <c:v>2.2975084766643516E-2</c:v>
                </c:pt>
                <c:pt idx="9">
                  <c:v>2.2551607717315156E-2</c:v>
                </c:pt>
                <c:pt idx="10">
                  <c:v>2.2313368016210741E-2</c:v>
                </c:pt>
                <c:pt idx="11">
                  <c:v>2.2138683039720431E-2</c:v>
                </c:pt>
                <c:pt idx="12">
                  <c:v>2.196846975295038E-2</c:v>
                </c:pt>
                <c:pt idx="13">
                  <c:v>2.1822410664584246E-2</c:v>
                </c:pt>
                <c:pt idx="14">
                  <c:v>2.1690378597422878E-2</c:v>
                </c:pt>
                <c:pt idx="15">
                  <c:v>2.1565588433818134E-2</c:v>
                </c:pt>
                <c:pt idx="16">
                  <c:v>2.1426947450302092E-2</c:v>
                </c:pt>
                <c:pt idx="17">
                  <c:v>2.1230525430315051E-2</c:v>
                </c:pt>
                <c:pt idx="18">
                  <c:v>2.1056413871092517E-2</c:v>
                </c:pt>
                <c:pt idx="19">
                  <c:v>2.0858561135518351E-2</c:v>
                </c:pt>
                <c:pt idx="20">
                  <c:v>2.0618452166094942E-2</c:v>
                </c:pt>
              </c:numCache>
            </c:numRef>
          </c:val>
          <c:smooth val="0"/>
          <c:extLst>
            <c:ext xmlns:c16="http://schemas.microsoft.com/office/drawing/2014/chart" uri="{C3380CC4-5D6E-409C-BE32-E72D297353CC}">
              <c16:uniqueId val="{00000003-3B6C-4C53-95D1-A83E76A55B20}"/>
            </c:ext>
          </c:extLst>
        </c:ser>
        <c:dLbls>
          <c:showLegendKey val="0"/>
          <c:showVal val="0"/>
          <c:showCatName val="0"/>
          <c:showSerName val="0"/>
          <c:showPercent val="0"/>
          <c:showBubbleSize val="0"/>
        </c:dLbls>
        <c:smooth val="0"/>
        <c:axId val="133614592"/>
        <c:axId val="133620480"/>
      </c:lineChart>
      <c:catAx>
        <c:axId val="1336145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620480"/>
        <c:crosses val="autoZero"/>
        <c:auto val="1"/>
        <c:lblAlgn val="ctr"/>
        <c:lblOffset val="100"/>
        <c:tickLblSkip val="4"/>
        <c:noMultiLvlLbl val="0"/>
      </c:catAx>
      <c:valAx>
        <c:axId val="133620480"/>
        <c:scaling>
          <c:orientation val="minMax"/>
          <c:max val="2.5000000000000005E-2"/>
          <c:min val="1.5000000000000003E-2"/>
        </c:scaling>
        <c:delete val="0"/>
        <c:axPos val="l"/>
        <c:majorGridlines>
          <c:spPr>
            <a:ln>
              <a:solidFill>
                <a:schemeClr val="bg1">
                  <a:lumMod val="85000"/>
                </a:schemeClr>
              </a:solidFill>
            </a:ln>
          </c:spPr>
        </c:majorGridlines>
        <c:numFmt formatCode="0.0%" sourceLinked="0"/>
        <c:majorTickMark val="out"/>
        <c:minorTickMark val="none"/>
        <c:tickLblPos val="nextTo"/>
        <c:crossAx val="133614592"/>
        <c:crosses val="autoZero"/>
        <c:crossBetween val="between"/>
        <c:majorUnit val="1.0000000000000002E-3"/>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Fiche_FPE!$C$37:$W$37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Fiche_FPE!$C$38:$W$38</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54.639501907167116</c:v>
                </c:pt>
                <c:pt idx="10">
                  <c:v>55.225167108624717</c:v>
                </c:pt>
                <c:pt idx="11">
                  <c:v>55.603721010174688</c:v>
                </c:pt>
                <c:pt idx="12">
                  <c:v>56.039225042019602</c:v>
                </c:pt>
                <c:pt idx="13">
                  <c:v>56.523674197117757</c:v>
                </c:pt>
                <c:pt idx="14">
                  <c:v>57.108563872972702</c:v>
                </c:pt>
                <c:pt idx="15">
                  <c:v>57.778610156862911</c:v>
                </c:pt>
                <c:pt idx="16">
                  <c:v>58.530333856893762</c:v>
                </c:pt>
                <c:pt idx="17">
                  <c:v>59.356476888913811</c:v>
                </c:pt>
                <c:pt idx="18">
                  <c:v>60.230797235371924</c:v>
                </c:pt>
                <c:pt idx="19">
                  <c:v>61.145159952659156</c:v>
                </c:pt>
                <c:pt idx="20">
                  <c:v>62.134896464499491</c:v>
                </c:pt>
              </c:numCache>
            </c:numRef>
          </c:val>
          <c:smooth val="0"/>
          <c:extLst>
            <c:ext xmlns:c16="http://schemas.microsoft.com/office/drawing/2014/chart" uri="{C3380CC4-5D6E-409C-BE32-E72D297353CC}">
              <c16:uniqueId val="{00000000-FA2E-4FB6-BB64-1E83860C8A67}"/>
            </c:ext>
          </c:extLst>
        </c:ser>
        <c:ser>
          <c:idx val="2"/>
          <c:order val="1"/>
          <c:tx>
            <c:v>1,5%</c:v>
          </c:tx>
          <c:spPr>
            <a:ln w="22225">
              <a:solidFill>
                <a:schemeClr val="accent5">
                  <a:lumMod val="75000"/>
                </a:schemeClr>
              </a:solidFill>
            </a:ln>
          </c:spPr>
          <c:marker>
            <c:symbol val="none"/>
          </c:marker>
          <c:cat>
            <c:numRef>
              <c:f>Fiche_FPE!$C$37:$W$37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Fiche_FPE!$C$39:$W$39</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54.639501907167116</c:v>
                </c:pt>
                <c:pt idx="10">
                  <c:v>55.225167108624717</c:v>
                </c:pt>
                <c:pt idx="11">
                  <c:v>55.603721010174688</c:v>
                </c:pt>
                <c:pt idx="12">
                  <c:v>56.039225042019602</c:v>
                </c:pt>
                <c:pt idx="13">
                  <c:v>56.525032519036202</c:v>
                </c:pt>
                <c:pt idx="14">
                  <c:v>57.093157943577324</c:v>
                </c:pt>
                <c:pt idx="15">
                  <c:v>57.733508156066108</c:v>
                </c:pt>
                <c:pt idx="16">
                  <c:v>58.438445384161518</c:v>
                </c:pt>
                <c:pt idx="17">
                  <c:v>59.200266172017201</c:v>
                </c:pt>
                <c:pt idx="18">
                  <c:v>59.998078229730474</c:v>
                </c:pt>
                <c:pt idx="19">
                  <c:v>60.81816624699313</c:v>
                </c:pt>
                <c:pt idx="20">
                  <c:v>61.692834227829991</c:v>
                </c:pt>
              </c:numCache>
            </c:numRef>
          </c:val>
          <c:smooth val="0"/>
          <c:extLst>
            <c:ext xmlns:c16="http://schemas.microsoft.com/office/drawing/2014/chart" uri="{C3380CC4-5D6E-409C-BE32-E72D297353CC}">
              <c16:uniqueId val="{00000001-FA2E-4FB6-BB64-1E83860C8A67}"/>
            </c:ext>
          </c:extLst>
        </c:ser>
        <c:ser>
          <c:idx val="3"/>
          <c:order val="2"/>
          <c:tx>
            <c:v>1,3%</c:v>
          </c:tx>
          <c:spPr>
            <a:ln w="22225">
              <a:solidFill>
                <a:schemeClr val="accent6">
                  <a:lumMod val="75000"/>
                </a:schemeClr>
              </a:solidFill>
            </a:ln>
          </c:spPr>
          <c:marker>
            <c:symbol val="none"/>
          </c:marker>
          <c:cat>
            <c:numRef>
              <c:f>Fiche_FPE!$C$37:$W$37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Fiche_FPE!$C$40:$W$40</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54.639501907167116</c:v>
                </c:pt>
                <c:pt idx="10">
                  <c:v>55.225167108624717</c:v>
                </c:pt>
                <c:pt idx="11">
                  <c:v>55.603721010174688</c:v>
                </c:pt>
                <c:pt idx="12">
                  <c:v>56.039225042019602</c:v>
                </c:pt>
                <c:pt idx="13">
                  <c:v>56.52104885129971</c:v>
                </c:pt>
                <c:pt idx="14">
                  <c:v>57.077345255708089</c:v>
                </c:pt>
                <c:pt idx="15">
                  <c:v>57.701555957423018</c:v>
                </c:pt>
                <c:pt idx="16">
                  <c:v>58.376214965079164</c:v>
                </c:pt>
                <c:pt idx="17">
                  <c:v>59.097414683406988</c:v>
                </c:pt>
                <c:pt idx="18">
                  <c:v>59.843759438288664</c:v>
                </c:pt>
                <c:pt idx="19">
                  <c:v>60.60105779869572</c:v>
                </c:pt>
                <c:pt idx="20">
                  <c:v>61.398226474300486</c:v>
                </c:pt>
              </c:numCache>
            </c:numRef>
          </c:val>
          <c:smooth val="0"/>
          <c:extLst>
            <c:ext xmlns:c16="http://schemas.microsoft.com/office/drawing/2014/chart" uri="{C3380CC4-5D6E-409C-BE32-E72D297353CC}">
              <c16:uniqueId val="{00000002-FA2E-4FB6-BB64-1E83860C8A67}"/>
            </c:ext>
          </c:extLst>
        </c:ser>
        <c:ser>
          <c:idx val="4"/>
          <c:order val="3"/>
          <c:tx>
            <c:v>1%</c:v>
          </c:tx>
          <c:spPr>
            <a:ln w="22225">
              <a:solidFill>
                <a:srgbClr val="800000"/>
              </a:solidFill>
            </a:ln>
          </c:spPr>
          <c:marker>
            <c:symbol val="none"/>
          </c:marker>
          <c:cat>
            <c:numRef>
              <c:f>Fiche_FPE!$C$37:$W$37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Fiche_FPE!$C$41:$W$41</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54.639501907167116</c:v>
                </c:pt>
                <c:pt idx="10">
                  <c:v>55.225167108624717</c:v>
                </c:pt>
                <c:pt idx="11">
                  <c:v>55.603721010174688</c:v>
                </c:pt>
                <c:pt idx="12">
                  <c:v>56.039225042019602</c:v>
                </c:pt>
                <c:pt idx="13">
                  <c:v>56.519378176688228</c:v>
                </c:pt>
                <c:pt idx="14">
                  <c:v>57.059412030065893</c:v>
                </c:pt>
                <c:pt idx="15">
                  <c:v>57.654055345220705</c:v>
                </c:pt>
                <c:pt idx="16">
                  <c:v>58.286834795108213</c:v>
                </c:pt>
                <c:pt idx="17">
                  <c:v>58.948438351918007</c:v>
                </c:pt>
                <c:pt idx="18">
                  <c:v>59.614825480734531</c:v>
                </c:pt>
                <c:pt idx="19">
                  <c:v>60.279695323866051</c:v>
                </c:pt>
                <c:pt idx="20">
                  <c:v>60.96660767447564</c:v>
                </c:pt>
              </c:numCache>
            </c:numRef>
          </c:val>
          <c:smooth val="0"/>
          <c:extLst>
            <c:ext xmlns:c16="http://schemas.microsoft.com/office/drawing/2014/chart" uri="{C3380CC4-5D6E-409C-BE32-E72D297353CC}">
              <c16:uniqueId val="{00000003-FA2E-4FB6-BB64-1E83860C8A67}"/>
            </c:ext>
          </c:extLst>
        </c:ser>
        <c:dLbls>
          <c:showLegendKey val="0"/>
          <c:showVal val="0"/>
          <c:showCatName val="0"/>
          <c:showSerName val="0"/>
          <c:showPercent val="0"/>
          <c:showBubbleSize val="0"/>
        </c:dLbls>
        <c:smooth val="0"/>
        <c:axId val="133630592"/>
        <c:axId val="133640576"/>
      </c:lineChart>
      <c:catAx>
        <c:axId val="1336305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640576"/>
        <c:crosses val="autoZero"/>
        <c:auto val="1"/>
        <c:lblAlgn val="ctr"/>
        <c:lblOffset val="100"/>
        <c:tickLblSkip val="4"/>
        <c:noMultiLvlLbl val="0"/>
      </c:catAx>
      <c:valAx>
        <c:axId val="133640576"/>
        <c:scaling>
          <c:orientation val="minMax"/>
        </c:scaling>
        <c:delete val="0"/>
        <c:axPos val="l"/>
        <c:majorGridlines/>
        <c:numFmt formatCode="0" sourceLinked="0"/>
        <c:majorTickMark val="out"/>
        <c:minorTickMark val="none"/>
        <c:tickLblPos val="nextTo"/>
        <c:crossAx val="133630592"/>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Fiche_FPE!$C$43:$W$43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Fiche_FPE!$C$44:$W$44</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2.287712046832802E-2</c:v>
                </c:pt>
                <c:pt idx="10">
                  <c:v>2.2825600970261612E-2</c:v>
                </c:pt>
                <c:pt idx="11">
                  <c:v>2.2687131710378401E-2</c:v>
                </c:pt>
                <c:pt idx="12">
                  <c:v>2.2571351723037845E-2</c:v>
                </c:pt>
                <c:pt idx="13">
                  <c:v>2.2485294849787681E-2</c:v>
                </c:pt>
                <c:pt idx="14">
                  <c:v>2.2397678987493549E-2</c:v>
                </c:pt>
                <c:pt idx="15">
                  <c:v>2.2312394272306912E-2</c:v>
                </c:pt>
                <c:pt idx="16">
                  <c:v>2.2220495264341219E-2</c:v>
                </c:pt>
                <c:pt idx="17">
                  <c:v>2.2131342329596581E-2</c:v>
                </c:pt>
                <c:pt idx="18">
                  <c:v>2.2042929715366612E-2</c:v>
                </c:pt>
                <c:pt idx="19">
                  <c:v>2.1947394134673281E-2</c:v>
                </c:pt>
                <c:pt idx="20">
                  <c:v>2.1843926891007497E-2</c:v>
                </c:pt>
              </c:numCache>
            </c:numRef>
          </c:val>
          <c:smooth val="0"/>
          <c:extLst>
            <c:ext xmlns:c16="http://schemas.microsoft.com/office/drawing/2014/chart" uri="{C3380CC4-5D6E-409C-BE32-E72D297353CC}">
              <c16:uniqueId val="{00000000-CD12-47F4-850D-7503C43212D6}"/>
            </c:ext>
          </c:extLst>
        </c:ser>
        <c:ser>
          <c:idx val="2"/>
          <c:order val="1"/>
          <c:tx>
            <c:v>1,5%</c:v>
          </c:tx>
          <c:spPr>
            <a:ln w="22225">
              <a:solidFill>
                <a:schemeClr val="accent5">
                  <a:lumMod val="75000"/>
                </a:schemeClr>
              </a:solidFill>
            </a:ln>
          </c:spPr>
          <c:marker>
            <c:symbol val="none"/>
          </c:marker>
          <c:cat>
            <c:numRef>
              <c:f>Fiche_FPE!$C$43:$W$43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Fiche_FPE!$C$45:$W$45</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2.287712046832802E-2</c:v>
                </c:pt>
                <c:pt idx="10">
                  <c:v>2.2825600970261612E-2</c:v>
                </c:pt>
                <c:pt idx="11">
                  <c:v>2.2687131710378401E-2</c:v>
                </c:pt>
                <c:pt idx="12">
                  <c:v>2.2571351723037845E-2</c:v>
                </c:pt>
                <c:pt idx="13">
                  <c:v>2.2485835194506441E-2</c:v>
                </c:pt>
                <c:pt idx="14">
                  <c:v>2.2398261607484555E-2</c:v>
                </c:pt>
                <c:pt idx="15">
                  <c:v>2.2316955268481438E-2</c:v>
                </c:pt>
                <c:pt idx="16">
                  <c:v>2.2229334363824869E-2</c:v>
                </c:pt>
                <c:pt idx="17">
                  <c:v>2.2147052040263793E-2</c:v>
                </c:pt>
                <c:pt idx="18">
                  <c:v>2.2068151277034525E-2</c:v>
                </c:pt>
                <c:pt idx="19">
                  <c:v>2.1982892471345761E-2</c:v>
                </c:pt>
                <c:pt idx="20">
                  <c:v>2.1889706100349734E-2</c:v>
                </c:pt>
              </c:numCache>
            </c:numRef>
          </c:val>
          <c:smooth val="0"/>
          <c:extLst>
            <c:ext xmlns:c16="http://schemas.microsoft.com/office/drawing/2014/chart" uri="{C3380CC4-5D6E-409C-BE32-E72D297353CC}">
              <c16:uniqueId val="{00000001-CD12-47F4-850D-7503C43212D6}"/>
            </c:ext>
          </c:extLst>
        </c:ser>
        <c:ser>
          <c:idx val="3"/>
          <c:order val="2"/>
          <c:tx>
            <c:v>1,3%</c:v>
          </c:tx>
          <c:spPr>
            <a:ln w="22225">
              <a:solidFill>
                <a:schemeClr val="accent6">
                  <a:lumMod val="75000"/>
                </a:schemeClr>
              </a:solidFill>
            </a:ln>
          </c:spPr>
          <c:marker>
            <c:symbol val="none"/>
          </c:marker>
          <c:cat>
            <c:numRef>
              <c:f>Fiche_FPE!$C$43:$W$43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Fiche_FPE!$C$46:$W$46</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2.287712046832802E-2</c:v>
                </c:pt>
                <c:pt idx="10">
                  <c:v>2.2825600970261612E-2</c:v>
                </c:pt>
                <c:pt idx="11">
                  <c:v>2.2687131710378401E-2</c:v>
                </c:pt>
                <c:pt idx="12">
                  <c:v>2.2571351723037845E-2</c:v>
                </c:pt>
                <c:pt idx="13">
                  <c:v>2.2484250478988367E-2</c:v>
                </c:pt>
                <c:pt idx="14">
                  <c:v>2.2398684949361258E-2</c:v>
                </c:pt>
                <c:pt idx="15">
                  <c:v>2.2320001983461905E-2</c:v>
                </c:pt>
                <c:pt idx="16">
                  <c:v>2.2236309452637926E-2</c:v>
                </c:pt>
                <c:pt idx="17">
                  <c:v>2.2158701075048685E-2</c:v>
                </c:pt>
                <c:pt idx="18">
                  <c:v>2.2085181717593032E-2</c:v>
                </c:pt>
                <c:pt idx="19">
                  <c:v>2.2005963477155149E-2</c:v>
                </c:pt>
                <c:pt idx="20">
                  <c:v>2.192059585169958E-2</c:v>
                </c:pt>
              </c:numCache>
            </c:numRef>
          </c:val>
          <c:smooth val="0"/>
          <c:extLst>
            <c:ext xmlns:c16="http://schemas.microsoft.com/office/drawing/2014/chart" uri="{C3380CC4-5D6E-409C-BE32-E72D297353CC}">
              <c16:uniqueId val="{00000002-CD12-47F4-850D-7503C43212D6}"/>
            </c:ext>
          </c:extLst>
        </c:ser>
        <c:ser>
          <c:idx val="4"/>
          <c:order val="3"/>
          <c:tx>
            <c:v>1%</c:v>
          </c:tx>
          <c:spPr>
            <a:ln w="22225">
              <a:solidFill>
                <a:srgbClr val="800000"/>
              </a:solidFill>
            </a:ln>
          </c:spPr>
          <c:marker>
            <c:symbol val="none"/>
          </c:marker>
          <c:cat>
            <c:numRef>
              <c:f>Fiche_FPE!$C$43:$W$43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Fiche_FPE!$C$47:$W$47</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2.287712046832802E-2</c:v>
                </c:pt>
                <c:pt idx="10">
                  <c:v>2.2825600970261612E-2</c:v>
                </c:pt>
                <c:pt idx="11">
                  <c:v>2.2687131710378401E-2</c:v>
                </c:pt>
                <c:pt idx="12">
                  <c:v>2.2571351723037845E-2</c:v>
                </c:pt>
                <c:pt idx="13">
                  <c:v>2.2483585879388805E-2</c:v>
                </c:pt>
                <c:pt idx="14">
                  <c:v>2.239827613950043E-2</c:v>
                </c:pt>
                <c:pt idx="15">
                  <c:v>2.2323633108511036E-2</c:v>
                </c:pt>
                <c:pt idx="16">
                  <c:v>2.2246077006993579E-2</c:v>
                </c:pt>
                <c:pt idx="17">
                  <c:v>2.2174835692938821E-2</c:v>
                </c:pt>
                <c:pt idx="18">
                  <c:v>2.2109349126115577E-2</c:v>
                </c:pt>
                <c:pt idx="19">
                  <c:v>2.2040746713452918E-2</c:v>
                </c:pt>
                <c:pt idx="20">
                  <c:v>2.1966801581200169E-2</c:v>
                </c:pt>
              </c:numCache>
            </c:numRef>
          </c:val>
          <c:smooth val="0"/>
          <c:extLst>
            <c:ext xmlns:c16="http://schemas.microsoft.com/office/drawing/2014/chart" uri="{C3380CC4-5D6E-409C-BE32-E72D297353CC}">
              <c16:uniqueId val="{00000003-CD12-47F4-850D-7503C43212D6}"/>
            </c:ext>
          </c:extLst>
        </c:ser>
        <c:dLbls>
          <c:showLegendKey val="0"/>
          <c:showVal val="0"/>
          <c:showCatName val="0"/>
          <c:showSerName val="0"/>
          <c:showPercent val="0"/>
          <c:showBubbleSize val="0"/>
        </c:dLbls>
        <c:smooth val="0"/>
        <c:axId val="133671168"/>
        <c:axId val="133677056"/>
      </c:lineChart>
      <c:catAx>
        <c:axId val="13367116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677056"/>
        <c:crosses val="autoZero"/>
        <c:auto val="1"/>
        <c:lblAlgn val="ctr"/>
        <c:lblOffset val="100"/>
        <c:tickLblSkip val="4"/>
        <c:noMultiLvlLbl val="0"/>
      </c:catAx>
      <c:valAx>
        <c:axId val="133677056"/>
        <c:scaling>
          <c:orientation val="minMax"/>
          <c:max val="2.5000000000000005E-2"/>
          <c:min val="1.5000000000000003E-2"/>
        </c:scaling>
        <c:delete val="0"/>
        <c:axPos val="l"/>
        <c:majorGridlines>
          <c:spPr>
            <a:ln>
              <a:solidFill>
                <a:schemeClr val="bg1">
                  <a:lumMod val="85000"/>
                </a:schemeClr>
              </a:solidFill>
            </a:ln>
          </c:spPr>
        </c:majorGridlines>
        <c:numFmt formatCode="0.0%" sourceLinked="0"/>
        <c:majorTickMark val="out"/>
        <c:minorTickMark val="none"/>
        <c:tickLblPos val="nextTo"/>
        <c:crossAx val="133671168"/>
        <c:crosses val="autoZero"/>
        <c:crossBetween val="between"/>
        <c:majorUnit val="1.0000000000000002E-3"/>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Fiche_FPE!$C$70:$W$70</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53.750866849712985</c:v>
                </c:pt>
                <c:pt idx="10">
                  <c:v>53.440823415918921</c:v>
                </c:pt>
                <c:pt idx="11">
                  <c:v>52.693229096700456</c:v>
                </c:pt>
                <c:pt idx="12">
                  <c:v>51.893306903816104</c:v>
                </c:pt>
                <c:pt idx="13">
                  <c:v>51.557673140456032</c:v>
                </c:pt>
                <c:pt idx="14">
                  <c:v>51.397621535591256</c:v>
                </c:pt>
                <c:pt idx="15">
                  <c:v>51.275475209334239</c:v>
                </c:pt>
                <c:pt idx="16">
                  <c:v>51.1553184781705</c:v>
                </c:pt>
                <c:pt idx="17">
                  <c:v>51.087570512415581</c:v>
                </c:pt>
                <c:pt idx="18">
                  <c:v>51.038797969774095</c:v>
                </c:pt>
                <c:pt idx="19">
                  <c:v>51.005272630390444</c:v>
                </c:pt>
                <c:pt idx="20">
                  <c:v>50.960633531385874</c:v>
                </c:pt>
              </c:numCache>
            </c:numRef>
          </c:val>
          <c:smooth val="0"/>
          <c:extLst>
            <c:ext xmlns:c16="http://schemas.microsoft.com/office/drawing/2014/chart" uri="{C3380CC4-5D6E-409C-BE32-E72D297353CC}">
              <c16:uniqueId val="{00000000-D7CB-4030-B175-4AE7ECB06A56}"/>
            </c:ext>
          </c:extLst>
        </c:ser>
        <c:ser>
          <c:idx val="2"/>
          <c:order val="1"/>
          <c:tx>
            <c:v>1,5%</c:v>
          </c:tx>
          <c:spPr>
            <a:ln w="22225">
              <a:solidFill>
                <a:schemeClr val="accent5">
                  <a:lumMod val="75000"/>
                </a:schemeClr>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Fiche_FPE!$C$71:$W$71</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53.750866849712985</c:v>
                </c:pt>
                <c:pt idx="10">
                  <c:v>53.440823415918921</c:v>
                </c:pt>
                <c:pt idx="11">
                  <c:v>52.693229096700456</c:v>
                </c:pt>
                <c:pt idx="12">
                  <c:v>51.893306903816104</c:v>
                </c:pt>
                <c:pt idx="13">
                  <c:v>51.550371656579685</c:v>
                </c:pt>
                <c:pt idx="14">
                  <c:v>51.386173280685533</c:v>
                </c:pt>
                <c:pt idx="15">
                  <c:v>51.264329823081859</c:v>
                </c:pt>
                <c:pt idx="16">
                  <c:v>51.141314597553844</c:v>
                </c:pt>
                <c:pt idx="17">
                  <c:v>51.072251105779735</c:v>
                </c:pt>
                <c:pt idx="18">
                  <c:v>51.025622475610646</c:v>
                </c:pt>
                <c:pt idx="19">
                  <c:v>50.993034997101056</c:v>
                </c:pt>
                <c:pt idx="20">
                  <c:v>50.946305158997134</c:v>
                </c:pt>
              </c:numCache>
            </c:numRef>
          </c:val>
          <c:smooth val="0"/>
          <c:extLst>
            <c:ext xmlns:c16="http://schemas.microsoft.com/office/drawing/2014/chart" uri="{C3380CC4-5D6E-409C-BE32-E72D297353CC}">
              <c16:uniqueId val="{00000001-D7CB-4030-B175-4AE7ECB06A56}"/>
            </c:ext>
          </c:extLst>
        </c:ser>
        <c:ser>
          <c:idx val="3"/>
          <c:order val="2"/>
          <c:tx>
            <c:v>1,3%</c:v>
          </c:tx>
          <c:spPr>
            <a:ln w="22225">
              <a:solidFill>
                <a:schemeClr val="accent6">
                  <a:lumMod val="75000"/>
                </a:schemeClr>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Fiche_FPE!$C$72:$W$72</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53.750866849712985</c:v>
                </c:pt>
                <c:pt idx="10">
                  <c:v>53.440823415918921</c:v>
                </c:pt>
                <c:pt idx="11">
                  <c:v>52.693229096700456</c:v>
                </c:pt>
                <c:pt idx="12">
                  <c:v>51.893306903816104</c:v>
                </c:pt>
                <c:pt idx="13">
                  <c:v>51.541439528388999</c:v>
                </c:pt>
                <c:pt idx="14">
                  <c:v>51.378015047063457</c:v>
                </c:pt>
                <c:pt idx="15">
                  <c:v>51.257244617947599</c:v>
                </c:pt>
                <c:pt idx="16">
                  <c:v>51.134646123193328</c:v>
                </c:pt>
                <c:pt idx="17">
                  <c:v>51.065414101121306</c:v>
                </c:pt>
                <c:pt idx="18">
                  <c:v>51.018005833760171</c:v>
                </c:pt>
                <c:pt idx="19">
                  <c:v>50.984080922888658</c:v>
                </c:pt>
                <c:pt idx="20">
                  <c:v>50.937363424848655</c:v>
                </c:pt>
              </c:numCache>
            </c:numRef>
          </c:val>
          <c:smooth val="0"/>
          <c:extLst>
            <c:ext xmlns:c16="http://schemas.microsoft.com/office/drawing/2014/chart" uri="{C3380CC4-5D6E-409C-BE32-E72D297353CC}">
              <c16:uniqueId val="{00000002-D7CB-4030-B175-4AE7ECB06A56}"/>
            </c:ext>
          </c:extLst>
        </c:ser>
        <c:ser>
          <c:idx val="4"/>
          <c:order val="3"/>
          <c:tx>
            <c:v>1%</c:v>
          </c:tx>
          <c:spPr>
            <a:ln w="22225">
              <a:solidFill>
                <a:srgbClr val="800000"/>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Fiche_FPE!$C$73:$W$73</c:f>
              <c:numCache>
                <c:formatCode>0.0</c:formatCode>
                <c:ptCount val="21"/>
                <c:pt idx="0">
                  <c:v>50.016372731853778</c:v>
                </c:pt>
                <c:pt idx="1">
                  <c:v>50.814664946636384</c:v>
                </c:pt>
                <c:pt idx="2">
                  <c:v>51.719533296508828</c:v>
                </c:pt>
                <c:pt idx="3">
                  <c:v>52.607173727377251</c:v>
                </c:pt>
                <c:pt idx="4">
                  <c:v>53.209009217971285</c:v>
                </c:pt>
                <c:pt idx="5">
                  <c:v>53.507105747412091</c:v>
                </c:pt>
                <c:pt idx="6">
                  <c:v>54.235494947266119</c:v>
                </c:pt>
                <c:pt idx="7">
                  <c:v>54.134314826836182</c:v>
                </c:pt>
                <c:pt idx="8">
                  <c:v>54.062435550766615</c:v>
                </c:pt>
                <c:pt idx="9">
                  <c:v>53.750866849712985</c:v>
                </c:pt>
                <c:pt idx="10">
                  <c:v>53.440823415918921</c:v>
                </c:pt>
                <c:pt idx="11">
                  <c:v>52.693229096700456</c:v>
                </c:pt>
                <c:pt idx="12">
                  <c:v>51.893306903816104</c:v>
                </c:pt>
                <c:pt idx="13">
                  <c:v>51.531109047982717</c:v>
                </c:pt>
                <c:pt idx="14">
                  <c:v>51.364039495910923</c:v>
                </c:pt>
                <c:pt idx="15">
                  <c:v>51.243669161554891</c:v>
                </c:pt>
                <c:pt idx="16">
                  <c:v>51.122973960286878</c:v>
                </c:pt>
                <c:pt idx="17">
                  <c:v>51.052373579743943</c:v>
                </c:pt>
                <c:pt idx="18">
                  <c:v>51.002745042751812</c:v>
                </c:pt>
                <c:pt idx="19">
                  <c:v>50.970008322930582</c:v>
                </c:pt>
                <c:pt idx="20">
                  <c:v>50.92340758980518</c:v>
                </c:pt>
              </c:numCache>
            </c:numRef>
          </c:val>
          <c:smooth val="0"/>
          <c:extLst>
            <c:ext xmlns:c16="http://schemas.microsoft.com/office/drawing/2014/chart" uri="{C3380CC4-5D6E-409C-BE32-E72D297353CC}">
              <c16:uniqueId val="{00000003-D7CB-4030-B175-4AE7ECB06A56}"/>
            </c:ext>
          </c:extLst>
        </c:ser>
        <c:dLbls>
          <c:showLegendKey val="0"/>
          <c:showVal val="0"/>
          <c:showCatName val="0"/>
          <c:showSerName val="0"/>
          <c:showPercent val="0"/>
          <c:showBubbleSize val="0"/>
        </c:dLbls>
        <c:smooth val="0"/>
        <c:axId val="133781376"/>
        <c:axId val="133782912"/>
      </c:lineChart>
      <c:catAx>
        <c:axId val="13378137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782912"/>
        <c:crosses val="autoZero"/>
        <c:auto val="1"/>
        <c:lblAlgn val="ctr"/>
        <c:lblOffset val="100"/>
        <c:tickLblSkip val="4"/>
        <c:noMultiLvlLbl val="0"/>
      </c:catAx>
      <c:valAx>
        <c:axId val="133782912"/>
        <c:scaling>
          <c:orientation val="minMax"/>
          <c:max val="70"/>
          <c:min val="0"/>
        </c:scaling>
        <c:delete val="0"/>
        <c:axPos val="l"/>
        <c:majorGridlines/>
        <c:numFmt formatCode="0" sourceLinked="0"/>
        <c:majorTickMark val="out"/>
        <c:minorTickMark val="none"/>
        <c:tickLblPos val="nextTo"/>
        <c:crossAx val="133781376"/>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Fiche_FPE!$C$75:$W$75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Fiche_FPE!$C$76:$W$76</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2.2505056109170838E-2</c:v>
                </c:pt>
                <c:pt idx="10">
                  <c:v>2.208809813856543E-2</c:v>
                </c:pt>
                <c:pt idx="11">
                  <c:v>2.1499608426264045E-2</c:v>
                </c:pt>
                <c:pt idx="12">
                  <c:v>2.0901468236209725E-2</c:v>
                </c:pt>
                <c:pt idx="13">
                  <c:v>2.0509804056425742E-2</c:v>
                </c:pt>
                <c:pt idx="14">
                  <c:v>2.0157877379572336E-2</c:v>
                </c:pt>
                <c:pt idx="15">
                  <c:v>1.9801075454471993E-2</c:v>
                </c:pt>
                <c:pt idx="16">
                  <c:v>1.9420639471650188E-2</c:v>
                </c:pt>
                <c:pt idx="17">
                  <c:v>1.9048241591455461E-2</c:v>
                </c:pt>
                <c:pt idx="18">
                  <c:v>1.8678893324424042E-2</c:v>
                </c:pt>
                <c:pt idx="19">
                  <c:v>1.8307791201010008E-2</c:v>
                </c:pt>
                <c:pt idx="20">
                  <c:v>1.7915542095013049E-2</c:v>
                </c:pt>
              </c:numCache>
            </c:numRef>
          </c:val>
          <c:smooth val="0"/>
          <c:extLst>
            <c:ext xmlns:c16="http://schemas.microsoft.com/office/drawing/2014/chart" uri="{C3380CC4-5D6E-409C-BE32-E72D297353CC}">
              <c16:uniqueId val="{00000000-5DBD-4EC3-8649-4B6514DC411E}"/>
            </c:ext>
          </c:extLst>
        </c:ser>
        <c:ser>
          <c:idx val="2"/>
          <c:order val="1"/>
          <c:tx>
            <c:v>1,5%</c:v>
          </c:tx>
          <c:spPr>
            <a:ln w="22225">
              <a:solidFill>
                <a:schemeClr val="accent5">
                  <a:lumMod val="75000"/>
                </a:schemeClr>
              </a:solidFill>
            </a:ln>
          </c:spPr>
          <c:marker>
            <c:symbol val="none"/>
          </c:marker>
          <c:cat>
            <c:numRef>
              <c:f>Fiche_FPE!$C$75:$W$75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Fiche_FPE!$C$77:$W$77</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2.2505056109170838E-2</c:v>
                </c:pt>
                <c:pt idx="10">
                  <c:v>2.208809813856543E-2</c:v>
                </c:pt>
                <c:pt idx="11">
                  <c:v>2.1499608426264045E-2</c:v>
                </c:pt>
                <c:pt idx="12">
                  <c:v>2.0901468236209725E-2</c:v>
                </c:pt>
                <c:pt idx="13">
                  <c:v>2.05068995032428E-2</c:v>
                </c:pt>
                <c:pt idx="14">
                  <c:v>2.0159349974751297E-2</c:v>
                </c:pt>
                <c:pt idx="15">
                  <c:v>1.981628679895471E-2</c:v>
                </c:pt>
                <c:pt idx="16">
                  <c:v>1.9453587009737552E-2</c:v>
                </c:pt>
                <c:pt idx="17">
                  <c:v>1.9106329687209621E-2</c:v>
                </c:pt>
                <c:pt idx="18">
                  <c:v>1.8767953724868613E-2</c:v>
                </c:pt>
                <c:pt idx="19">
                  <c:v>1.8431571918435884E-2</c:v>
                </c:pt>
                <c:pt idx="20">
                  <c:v>1.8076647973584357E-2</c:v>
                </c:pt>
              </c:numCache>
            </c:numRef>
          </c:val>
          <c:smooth val="0"/>
          <c:extLst>
            <c:ext xmlns:c16="http://schemas.microsoft.com/office/drawing/2014/chart" uri="{C3380CC4-5D6E-409C-BE32-E72D297353CC}">
              <c16:uniqueId val="{00000001-5DBD-4EC3-8649-4B6514DC411E}"/>
            </c:ext>
          </c:extLst>
        </c:ser>
        <c:ser>
          <c:idx val="3"/>
          <c:order val="2"/>
          <c:tx>
            <c:v>1,3%</c:v>
          </c:tx>
          <c:spPr>
            <a:ln w="22225">
              <a:solidFill>
                <a:schemeClr val="accent6">
                  <a:lumMod val="75000"/>
                </a:schemeClr>
              </a:solidFill>
            </a:ln>
          </c:spPr>
          <c:marker>
            <c:symbol val="none"/>
          </c:marker>
          <c:cat>
            <c:numRef>
              <c:f>Fiche_FPE!$C$75:$W$75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Fiche_FPE!$C$78:$W$78</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2.2505056109170838E-2</c:v>
                </c:pt>
                <c:pt idx="10">
                  <c:v>2.208809813856543E-2</c:v>
                </c:pt>
                <c:pt idx="11">
                  <c:v>2.1499608426264045E-2</c:v>
                </c:pt>
                <c:pt idx="12">
                  <c:v>2.0901468236209725E-2</c:v>
                </c:pt>
                <c:pt idx="13">
                  <c:v>2.0503346274638037E-2</c:v>
                </c:pt>
                <c:pt idx="14">
                  <c:v>2.0162114534358608E-2</c:v>
                </c:pt>
                <c:pt idx="15">
                  <c:v>1.9827226190981154E-2</c:v>
                </c:pt>
                <c:pt idx="16">
                  <c:v>1.9477895502931178E-2</c:v>
                </c:pt>
                <c:pt idx="17">
                  <c:v>1.9147085408086909E-2</c:v>
                </c:pt>
                <c:pt idx="18">
                  <c:v>1.8828060607885434E-2</c:v>
                </c:pt>
                <c:pt idx="19">
                  <c:v>1.8513766317946309E-2</c:v>
                </c:pt>
                <c:pt idx="20">
                  <c:v>1.8185824273843125E-2</c:v>
                </c:pt>
              </c:numCache>
            </c:numRef>
          </c:val>
          <c:smooth val="0"/>
          <c:extLst>
            <c:ext xmlns:c16="http://schemas.microsoft.com/office/drawing/2014/chart" uri="{C3380CC4-5D6E-409C-BE32-E72D297353CC}">
              <c16:uniqueId val="{00000002-5DBD-4EC3-8649-4B6514DC411E}"/>
            </c:ext>
          </c:extLst>
        </c:ser>
        <c:ser>
          <c:idx val="4"/>
          <c:order val="3"/>
          <c:tx>
            <c:v>1%</c:v>
          </c:tx>
          <c:spPr>
            <a:ln w="22225">
              <a:solidFill>
                <a:srgbClr val="800000"/>
              </a:solidFill>
            </a:ln>
          </c:spPr>
          <c:marker>
            <c:symbol val="none"/>
          </c:marker>
          <c:cat>
            <c:numRef>
              <c:f>Fiche_FPE!$C$75:$W$75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Fiche_FPE!$C$79:$W$79</c:f>
              <c:numCache>
                <c:formatCode>0.0%</c:formatCode>
                <c:ptCount val="21"/>
                <c:pt idx="0">
                  <c:v>2.3029562279068768E-2</c:v>
                </c:pt>
                <c:pt idx="1">
                  <c:v>2.3159047983156291E-2</c:v>
                </c:pt>
                <c:pt idx="2">
                  <c:v>2.3681935965471079E-2</c:v>
                </c:pt>
                <c:pt idx="3">
                  <c:v>2.3972715766593516E-2</c:v>
                </c:pt>
                <c:pt idx="4">
                  <c:v>2.3999593848630464E-2</c:v>
                </c:pt>
                <c:pt idx="5">
                  <c:v>2.3609233291694606E-2</c:v>
                </c:pt>
                <c:pt idx="6">
                  <c:v>2.3590646867674186E-2</c:v>
                </c:pt>
                <c:pt idx="7">
                  <c:v>2.315942785755043E-2</c:v>
                </c:pt>
                <c:pt idx="8">
                  <c:v>2.2975084766643519E-2</c:v>
                </c:pt>
                <c:pt idx="9">
                  <c:v>2.2505056109170838E-2</c:v>
                </c:pt>
                <c:pt idx="10">
                  <c:v>2.208809813856543E-2</c:v>
                </c:pt>
                <c:pt idx="11">
                  <c:v>2.1499608426264045E-2</c:v>
                </c:pt>
                <c:pt idx="12">
                  <c:v>2.0901468236209725E-2</c:v>
                </c:pt>
                <c:pt idx="13">
                  <c:v>2.0499236777136776E-2</c:v>
                </c:pt>
                <c:pt idx="14">
                  <c:v>2.0162597183150308E-2</c:v>
                </c:pt>
                <c:pt idx="15">
                  <c:v>1.9841533481847279E-2</c:v>
                </c:pt>
                <c:pt idx="16">
                  <c:v>1.9511878103261108E-2</c:v>
                </c:pt>
                <c:pt idx="17">
                  <c:v>1.920454599843557E-2</c:v>
                </c:pt>
                <c:pt idx="18">
                  <c:v>1.8915387027424482E-2</c:v>
                </c:pt>
                <c:pt idx="19">
                  <c:v>1.8636740570643111E-2</c:v>
                </c:pt>
                <c:pt idx="20">
                  <c:v>1.8348148815112077E-2</c:v>
                </c:pt>
              </c:numCache>
            </c:numRef>
          </c:val>
          <c:smooth val="0"/>
          <c:extLst>
            <c:ext xmlns:c16="http://schemas.microsoft.com/office/drawing/2014/chart" uri="{C3380CC4-5D6E-409C-BE32-E72D297353CC}">
              <c16:uniqueId val="{00000003-5DBD-4EC3-8649-4B6514DC411E}"/>
            </c:ext>
          </c:extLst>
        </c:ser>
        <c:dLbls>
          <c:showLegendKey val="0"/>
          <c:showVal val="0"/>
          <c:showCatName val="0"/>
          <c:showSerName val="0"/>
          <c:showPercent val="0"/>
          <c:showBubbleSize val="0"/>
        </c:dLbls>
        <c:smooth val="0"/>
        <c:axId val="133813760"/>
        <c:axId val="133815296"/>
      </c:lineChart>
      <c:catAx>
        <c:axId val="1338137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3815296"/>
        <c:crosses val="autoZero"/>
        <c:auto val="1"/>
        <c:lblAlgn val="ctr"/>
        <c:lblOffset val="100"/>
        <c:tickLblSkip val="4"/>
        <c:noMultiLvlLbl val="0"/>
      </c:catAx>
      <c:valAx>
        <c:axId val="133815296"/>
        <c:scaling>
          <c:orientation val="minMax"/>
          <c:max val="2.5000000000000005E-2"/>
          <c:min val="1.5000000000000003E-2"/>
        </c:scaling>
        <c:delete val="0"/>
        <c:axPos val="l"/>
        <c:majorGridlines>
          <c:spPr>
            <a:ln>
              <a:solidFill>
                <a:schemeClr val="bg1">
                  <a:lumMod val="85000"/>
                </a:schemeClr>
              </a:solidFill>
            </a:ln>
          </c:spPr>
        </c:majorGridlines>
        <c:numFmt formatCode="0.0%" sourceLinked="0"/>
        <c:majorTickMark val="out"/>
        <c:minorTickMark val="none"/>
        <c:tickLblPos val="nextTo"/>
        <c:crossAx val="133813760"/>
        <c:crosses val="autoZero"/>
        <c:crossBetween val="between"/>
        <c:majorUnit val="1.0000000000000002E-3"/>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1,8%</c:v>
          </c:tx>
          <c:spPr>
            <a:ln>
              <a:solidFill>
                <a:srgbClr val="006600"/>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Fiche_FPE!$C$104:$AQ$104</c:f>
              <c:numCache>
                <c:formatCode>0.0%</c:formatCode>
                <c:ptCount val="41"/>
                <c:pt idx="0">
                  <c:v>2.2975084766643519E-2</c:v>
                </c:pt>
                <c:pt idx="1">
                  <c:v>2.287712046832802E-2</c:v>
                </c:pt>
                <c:pt idx="2">
                  <c:v>2.2825600970261612E-2</c:v>
                </c:pt>
                <c:pt idx="3">
                  <c:v>2.2687131710378401E-2</c:v>
                </c:pt>
                <c:pt idx="4">
                  <c:v>2.2571351723037845E-2</c:v>
                </c:pt>
                <c:pt idx="5">
                  <c:v>2.2485294849787681E-2</c:v>
                </c:pt>
                <c:pt idx="6">
                  <c:v>2.2397678987493549E-2</c:v>
                </c:pt>
                <c:pt idx="7">
                  <c:v>2.2312394272306912E-2</c:v>
                </c:pt>
                <c:pt idx="8">
                  <c:v>2.2220495264341219E-2</c:v>
                </c:pt>
                <c:pt idx="9">
                  <c:v>2.2131342329596581E-2</c:v>
                </c:pt>
                <c:pt idx="10">
                  <c:v>2.2042929715366612E-2</c:v>
                </c:pt>
                <c:pt idx="11">
                  <c:v>2.1947394134673281E-2</c:v>
                </c:pt>
                <c:pt idx="12">
                  <c:v>2.1843926891007497E-2</c:v>
                </c:pt>
                <c:pt idx="14">
                  <c:v>2.2975084766643519E-2</c:v>
                </c:pt>
                <c:pt idx="15">
                  <c:v>2.2505056109170838E-2</c:v>
                </c:pt>
                <c:pt idx="16">
                  <c:v>2.208809813856543E-2</c:v>
                </c:pt>
                <c:pt idx="17">
                  <c:v>2.1499608426264045E-2</c:v>
                </c:pt>
                <c:pt idx="18">
                  <c:v>2.0901468236209725E-2</c:v>
                </c:pt>
                <c:pt idx="19">
                  <c:v>2.0509804056425742E-2</c:v>
                </c:pt>
                <c:pt idx="20">
                  <c:v>2.0157877379572336E-2</c:v>
                </c:pt>
                <c:pt idx="21">
                  <c:v>1.9801075454471993E-2</c:v>
                </c:pt>
                <c:pt idx="22">
                  <c:v>1.9420639471650188E-2</c:v>
                </c:pt>
                <c:pt idx="23">
                  <c:v>1.9048241591455461E-2</c:v>
                </c:pt>
                <c:pt idx="24">
                  <c:v>1.8678893324424042E-2</c:v>
                </c:pt>
                <c:pt idx="25">
                  <c:v>1.8307791201010008E-2</c:v>
                </c:pt>
                <c:pt idx="26">
                  <c:v>1.7915542095013049E-2</c:v>
                </c:pt>
                <c:pt idx="28">
                  <c:v>2.2975084766643519E-2</c:v>
                </c:pt>
                <c:pt idx="29">
                  <c:v>2.2551607717315156E-2</c:v>
                </c:pt>
                <c:pt idx="30">
                  <c:v>2.2313368016210741E-2</c:v>
                </c:pt>
                <c:pt idx="31">
                  <c:v>2.2138683039720435E-2</c:v>
                </c:pt>
                <c:pt idx="32">
                  <c:v>2.196846975295038E-2</c:v>
                </c:pt>
                <c:pt idx="33">
                  <c:v>2.1822410664584246E-2</c:v>
                </c:pt>
                <c:pt idx="34">
                  <c:v>2.1670914967581077E-2</c:v>
                </c:pt>
                <c:pt idx="35">
                  <c:v>2.1508178102277759E-2</c:v>
                </c:pt>
                <c:pt idx="36">
                  <c:v>2.1313154732021538E-2</c:v>
                </c:pt>
                <c:pt idx="37">
                  <c:v>2.1042925520911103E-2</c:v>
                </c:pt>
                <c:pt idx="38">
                  <c:v>2.0778131529826879E-2</c:v>
                </c:pt>
                <c:pt idx="39">
                  <c:v>2.0475985959148915E-2</c:v>
                </c:pt>
                <c:pt idx="40">
                  <c:v>2.0117274267210095E-2</c:v>
                </c:pt>
              </c:numCache>
            </c:numRef>
          </c:val>
          <c:smooth val="0"/>
          <c:extLst>
            <c:ext xmlns:c16="http://schemas.microsoft.com/office/drawing/2014/chart" uri="{C3380CC4-5D6E-409C-BE32-E72D297353CC}">
              <c16:uniqueId val="{00000000-B6F0-4E19-96F6-A2CDD998E896}"/>
            </c:ext>
          </c:extLst>
        </c:ser>
        <c:ser>
          <c:idx val="1"/>
          <c:order val="1"/>
          <c:tx>
            <c:v>1,5%</c:v>
          </c:tx>
          <c:spPr>
            <a:ln>
              <a:solidFill>
                <a:schemeClr val="accent5">
                  <a:lumMod val="75000"/>
                </a:schemeClr>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Fiche_FPE!$C$105:$AQ$105</c:f>
              <c:numCache>
                <c:formatCode>0.0%</c:formatCode>
                <c:ptCount val="41"/>
                <c:pt idx="0">
                  <c:v>2.2975084766643519E-2</c:v>
                </c:pt>
                <c:pt idx="1">
                  <c:v>2.287712046832802E-2</c:v>
                </c:pt>
                <c:pt idx="2">
                  <c:v>2.2825600970261612E-2</c:v>
                </c:pt>
                <c:pt idx="3">
                  <c:v>2.2687131710378401E-2</c:v>
                </c:pt>
                <c:pt idx="4">
                  <c:v>2.2571351723037845E-2</c:v>
                </c:pt>
                <c:pt idx="5">
                  <c:v>2.2485835194506441E-2</c:v>
                </c:pt>
                <c:pt idx="6">
                  <c:v>2.2398261607484555E-2</c:v>
                </c:pt>
                <c:pt idx="7">
                  <c:v>2.2316955268481438E-2</c:v>
                </c:pt>
                <c:pt idx="8">
                  <c:v>2.2229334363824869E-2</c:v>
                </c:pt>
                <c:pt idx="9">
                  <c:v>2.2147052040263793E-2</c:v>
                </c:pt>
                <c:pt idx="10">
                  <c:v>2.2068151277034525E-2</c:v>
                </c:pt>
                <c:pt idx="11">
                  <c:v>2.1982892471345761E-2</c:v>
                </c:pt>
                <c:pt idx="12">
                  <c:v>2.1889706100349734E-2</c:v>
                </c:pt>
                <c:pt idx="14">
                  <c:v>2.2975084766643519E-2</c:v>
                </c:pt>
                <c:pt idx="15">
                  <c:v>2.2505056109170838E-2</c:v>
                </c:pt>
                <c:pt idx="16">
                  <c:v>2.208809813856543E-2</c:v>
                </c:pt>
                <c:pt idx="17">
                  <c:v>2.1499608426264045E-2</c:v>
                </c:pt>
                <c:pt idx="18">
                  <c:v>2.0901468236209725E-2</c:v>
                </c:pt>
                <c:pt idx="19">
                  <c:v>2.05068995032428E-2</c:v>
                </c:pt>
                <c:pt idx="20">
                  <c:v>2.0159349974751297E-2</c:v>
                </c:pt>
                <c:pt idx="21">
                  <c:v>1.981628679895471E-2</c:v>
                </c:pt>
                <c:pt idx="22">
                  <c:v>1.9453587009737552E-2</c:v>
                </c:pt>
                <c:pt idx="23">
                  <c:v>1.9106329687209621E-2</c:v>
                </c:pt>
                <c:pt idx="24">
                  <c:v>1.8767953724868613E-2</c:v>
                </c:pt>
                <c:pt idx="25">
                  <c:v>1.8431571918435884E-2</c:v>
                </c:pt>
                <c:pt idx="26">
                  <c:v>1.8076647973584357E-2</c:v>
                </c:pt>
                <c:pt idx="28">
                  <c:v>2.2975084766643519E-2</c:v>
                </c:pt>
                <c:pt idx="29">
                  <c:v>2.2551607717315156E-2</c:v>
                </c:pt>
                <c:pt idx="30">
                  <c:v>2.2313368016210741E-2</c:v>
                </c:pt>
                <c:pt idx="31">
                  <c:v>2.2138683039720435E-2</c:v>
                </c:pt>
                <c:pt idx="32">
                  <c:v>2.196846975295038E-2</c:v>
                </c:pt>
                <c:pt idx="33">
                  <c:v>2.1822196186008502E-2</c:v>
                </c:pt>
                <c:pt idx="34">
                  <c:v>2.1677297252534047E-2</c:v>
                </c:pt>
                <c:pt idx="35">
                  <c:v>2.1529327793649081E-2</c:v>
                </c:pt>
                <c:pt idx="36">
                  <c:v>2.1355305922575681E-2</c:v>
                </c:pt>
                <c:pt idx="37">
                  <c:v>2.1113661152285669E-2</c:v>
                </c:pt>
                <c:pt idx="38">
                  <c:v>2.0882662251078529E-2</c:v>
                </c:pt>
                <c:pt idx="39">
                  <c:v>2.0619366017916686E-2</c:v>
                </c:pt>
                <c:pt idx="40">
                  <c:v>2.0304012905778643E-2</c:v>
                </c:pt>
              </c:numCache>
            </c:numRef>
          </c:val>
          <c:smooth val="0"/>
          <c:extLst>
            <c:ext xmlns:c16="http://schemas.microsoft.com/office/drawing/2014/chart" uri="{C3380CC4-5D6E-409C-BE32-E72D297353CC}">
              <c16:uniqueId val="{00000001-B6F0-4E19-96F6-A2CDD998E896}"/>
            </c:ext>
          </c:extLst>
        </c:ser>
        <c:ser>
          <c:idx val="2"/>
          <c:order val="2"/>
          <c:tx>
            <c:v>1,3%</c:v>
          </c:tx>
          <c:spPr>
            <a:ln>
              <a:solidFill>
                <a:schemeClr val="accent6">
                  <a:lumMod val="75000"/>
                </a:schemeClr>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Fiche_FPE!$C$106:$AQ$106</c:f>
              <c:numCache>
                <c:formatCode>0.0%</c:formatCode>
                <c:ptCount val="41"/>
                <c:pt idx="0">
                  <c:v>2.2975084766643519E-2</c:v>
                </c:pt>
                <c:pt idx="1">
                  <c:v>2.287712046832802E-2</c:v>
                </c:pt>
                <c:pt idx="2">
                  <c:v>2.2825600970261612E-2</c:v>
                </c:pt>
                <c:pt idx="3">
                  <c:v>2.2687131710378401E-2</c:v>
                </c:pt>
                <c:pt idx="4">
                  <c:v>2.2571351723037845E-2</c:v>
                </c:pt>
                <c:pt idx="5">
                  <c:v>2.2484250478988367E-2</c:v>
                </c:pt>
                <c:pt idx="6">
                  <c:v>2.2398684949361258E-2</c:v>
                </c:pt>
                <c:pt idx="7">
                  <c:v>2.2320001983461905E-2</c:v>
                </c:pt>
                <c:pt idx="8">
                  <c:v>2.2236309452637926E-2</c:v>
                </c:pt>
                <c:pt idx="9">
                  <c:v>2.2158701075048685E-2</c:v>
                </c:pt>
                <c:pt idx="10">
                  <c:v>2.2085181717593032E-2</c:v>
                </c:pt>
                <c:pt idx="11">
                  <c:v>2.2005963477155149E-2</c:v>
                </c:pt>
                <c:pt idx="12">
                  <c:v>2.192059585169958E-2</c:v>
                </c:pt>
                <c:pt idx="14">
                  <c:v>2.2975084766643519E-2</c:v>
                </c:pt>
                <c:pt idx="15">
                  <c:v>2.2505056109170838E-2</c:v>
                </c:pt>
                <c:pt idx="16">
                  <c:v>2.208809813856543E-2</c:v>
                </c:pt>
                <c:pt idx="17">
                  <c:v>2.1499608426264045E-2</c:v>
                </c:pt>
                <c:pt idx="18">
                  <c:v>2.0901468236209725E-2</c:v>
                </c:pt>
                <c:pt idx="19">
                  <c:v>2.0503346274638037E-2</c:v>
                </c:pt>
                <c:pt idx="20">
                  <c:v>2.0162114534358608E-2</c:v>
                </c:pt>
                <c:pt idx="21">
                  <c:v>1.9827226190981154E-2</c:v>
                </c:pt>
                <c:pt idx="22">
                  <c:v>1.9477895502931178E-2</c:v>
                </c:pt>
                <c:pt idx="23">
                  <c:v>1.9147085408086909E-2</c:v>
                </c:pt>
                <c:pt idx="24">
                  <c:v>1.8828060607885434E-2</c:v>
                </c:pt>
                <c:pt idx="25">
                  <c:v>1.8513766317946309E-2</c:v>
                </c:pt>
                <c:pt idx="26">
                  <c:v>1.8185824273843125E-2</c:v>
                </c:pt>
                <c:pt idx="28">
                  <c:v>2.2975084766643519E-2</c:v>
                </c:pt>
                <c:pt idx="29">
                  <c:v>2.2551607717315156E-2</c:v>
                </c:pt>
                <c:pt idx="30">
                  <c:v>2.2313368016210741E-2</c:v>
                </c:pt>
                <c:pt idx="31">
                  <c:v>2.2138683039720435E-2</c:v>
                </c:pt>
                <c:pt idx="32">
                  <c:v>2.196846975295038E-2</c:v>
                </c:pt>
                <c:pt idx="33">
                  <c:v>2.1822410664584246E-2</c:v>
                </c:pt>
                <c:pt idx="34">
                  <c:v>2.1683810204817758E-2</c:v>
                </c:pt>
                <c:pt idx="35">
                  <c:v>2.1544211248881392E-2</c:v>
                </c:pt>
                <c:pt idx="36">
                  <c:v>2.1384767380591568E-2</c:v>
                </c:pt>
                <c:pt idx="37">
                  <c:v>2.116152629457849E-2</c:v>
                </c:pt>
                <c:pt idx="38">
                  <c:v>2.0952714697130972E-2</c:v>
                </c:pt>
                <c:pt idx="39">
                  <c:v>2.0715085075092243E-2</c:v>
                </c:pt>
                <c:pt idx="40">
                  <c:v>2.043034568274335E-2</c:v>
                </c:pt>
              </c:numCache>
            </c:numRef>
          </c:val>
          <c:smooth val="0"/>
          <c:extLst>
            <c:ext xmlns:c16="http://schemas.microsoft.com/office/drawing/2014/chart" uri="{C3380CC4-5D6E-409C-BE32-E72D297353CC}">
              <c16:uniqueId val="{00000002-B6F0-4E19-96F6-A2CDD998E896}"/>
            </c:ext>
          </c:extLst>
        </c:ser>
        <c:ser>
          <c:idx val="3"/>
          <c:order val="3"/>
          <c:tx>
            <c:v>1,0%</c:v>
          </c:tx>
          <c:spPr>
            <a:ln>
              <a:solidFill>
                <a:srgbClr val="800000"/>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Fiche_FPE!$C$107:$AQ$107</c:f>
              <c:numCache>
                <c:formatCode>0.0%</c:formatCode>
                <c:ptCount val="41"/>
                <c:pt idx="0">
                  <c:v>2.2975084766643519E-2</c:v>
                </c:pt>
                <c:pt idx="1">
                  <c:v>2.287712046832802E-2</c:v>
                </c:pt>
                <c:pt idx="2">
                  <c:v>2.2825600970261612E-2</c:v>
                </c:pt>
                <c:pt idx="3">
                  <c:v>2.2687131710378401E-2</c:v>
                </c:pt>
                <c:pt idx="4">
                  <c:v>2.2571351723037845E-2</c:v>
                </c:pt>
                <c:pt idx="5">
                  <c:v>2.2483585879388805E-2</c:v>
                </c:pt>
                <c:pt idx="6">
                  <c:v>2.239827613950043E-2</c:v>
                </c:pt>
                <c:pt idx="7">
                  <c:v>2.2323633108511036E-2</c:v>
                </c:pt>
                <c:pt idx="8">
                  <c:v>2.2246077006993579E-2</c:v>
                </c:pt>
                <c:pt idx="9">
                  <c:v>2.2174835692938821E-2</c:v>
                </c:pt>
                <c:pt idx="10">
                  <c:v>2.2109349126115577E-2</c:v>
                </c:pt>
                <c:pt idx="11">
                  <c:v>2.2040746713452918E-2</c:v>
                </c:pt>
                <c:pt idx="12">
                  <c:v>2.1966801581200169E-2</c:v>
                </c:pt>
                <c:pt idx="14">
                  <c:v>2.2975084766643519E-2</c:v>
                </c:pt>
                <c:pt idx="15">
                  <c:v>2.2505056109170838E-2</c:v>
                </c:pt>
                <c:pt idx="16">
                  <c:v>2.208809813856543E-2</c:v>
                </c:pt>
                <c:pt idx="17">
                  <c:v>2.1499608426264045E-2</c:v>
                </c:pt>
                <c:pt idx="18">
                  <c:v>2.0901468236209725E-2</c:v>
                </c:pt>
                <c:pt idx="19">
                  <c:v>2.0499236777136776E-2</c:v>
                </c:pt>
                <c:pt idx="20">
                  <c:v>2.0162597183150308E-2</c:v>
                </c:pt>
                <c:pt idx="21">
                  <c:v>1.9841533481847279E-2</c:v>
                </c:pt>
                <c:pt idx="22">
                  <c:v>1.9511878103261108E-2</c:v>
                </c:pt>
                <c:pt idx="23">
                  <c:v>1.920454599843557E-2</c:v>
                </c:pt>
                <c:pt idx="24">
                  <c:v>1.8915387027424482E-2</c:v>
                </c:pt>
                <c:pt idx="25">
                  <c:v>1.8636740570643111E-2</c:v>
                </c:pt>
                <c:pt idx="26">
                  <c:v>1.8348148815112077E-2</c:v>
                </c:pt>
                <c:pt idx="28">
                  <c:v>2.2975084766643519E-2</c:v>
                </c:pt>
                <c:pt idx="29">
                  <c:v>2.2551607717315156E-2</c:v>
                </c:pt>
                <c:pt idx="30">
                  <c:v>2.2313368016210741E-2</c:v>
                </c:pt>
                <c:pt idx="31">
                  <c:v>2.2138683039720435E-2</c:v>
                </c:pt>
                <c:pt idx="32">
                  <c:v>2.196846975295038E-2</c:v>
                </c:pt>
                <c:pt idx="33">
                  <c:v>2.1822410664584246E-2</c:v>
                </c:pt>
                <c:pt idx="34">
                  <c:v>2.1690378597422878E-2</c:v>
                </c:pt>
                <c:pt idx="35">
                  <c:v>2.1565588433818134E-2</c:v>
                </c:pt>
                <c:pt idx="36">
                  <c:v>2.1426947450302096E-2</c:v>
                </c:pt>
                <c:pt idx="37">
                  <c:v>2.1230525430315055E-2</c:v>
                </c:pt>
                <c:pt idx="38">
                  <c:v>2.1056413871092517E-2</c:v>
                </c:pt>
                <c:pt idx="39">
                  <c:v>2.0858561135518351E-2</c:v>
                </c:pt>
                <c:pt idx="40">
                  <c:v>2.0618452166094946E-2</c:v>
                </c:pt>
              </c:numCache>
            </c:numRef>
          </c:val>
          <c:smooth val="0"/>
          <c:extLst>
            <c:ext xmlns:c16="http://schemas.microsoft.com/office/drawing/2014/chart" uri="{C3380CC4-5D6E-409C-BE32-E72D297353CC}">
              <c16:uniqueId val="{00000003-B6F0-4E19-96F6-A2CDD998E896}"/>
            </c:ext>
          </c:extLst>
        </c:ser>
        <c:dLbls>
          <c:showLegendKey val="0"/>
          <c:showVal val="0"/>
          <c:showCatName val="0"/>
          <c:showSerName val="0"/>
          <c:showPercent val="0"/>
          <c:showBubbleSize val="0"/>
        </c:dLbls>
        <c:smooth val="0"/>
        <c:axId val="134513792"/>
        <c:axId val="134515328"/>
      </c:lineChart>
      <c:catAx>
        <c:axId val="134513792"/>
        <c:scaling>
          <c:orientation val="minMax"/>
        </c:scaling>
        <c:delete val="0"/>
        <c:axPos val="b"/>
        <c:numFmt formatCode="General" sourceLinked="1"/>
        <c:majorTickMark val="out"/>
        <c:minorTickMark val="none"/>
        <c:tickLblPos val="nextTo"/>
        <c:crossAx val="134515328"/>
        <c:crosses val="autoZero"/>
        <c:auto val="1"/>
        <c:lblAlgn val="ctr"/>
        <c:lblOffset val="100"/>
        <c:noMultiLvlLbl val="0"/>
      </c:catAx>
      <c:valAx>
        <c:axId val="134515328"/>
        <c:scaling>
          <c:orientation val="minMax"/>
          <c:max val="2.5000000000000005E-2"/>
          <c:min val="1.5000000000000003E-2"/>
        </c:scaling>
        <c:delete val="0"/>
        <c:axPos val="l"/>
        <c:majorGridlines>
          <c:spPr>
            <a:ln>
              <a:solidFill>
                <a:schemeClr val="bg1">
                  <a:lumMod val="85000"/>
                </a:schemeClr>
              </a:solidFill>
            </a:ln>
          </c:spPr>
        </c:majorGridlines>
        <c:numFmt formatCode="0.0%" sourceLinked="1"/>
        <c:majorTickMark val="out"/>
        <c:minorTickMark val="none"/>
        <c:tickLblPos val="nextTo"/>
        <c:crossAx val="134513792"/>
        <c:crosses val="autoZero"/>
        <c:crossBetween val="between"/>
        <c:majorUnit val="1.0000000000000002E-3"/>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9638034719344297"/>
        </c:manualLayout>
      </c:layout>
      <c:lineChart>
        <c:grouping val="standard"/>
        <c:varyColors val="0"/>
        <c:ser>
          <c:idx val="1"/>
          <c:order val="0"/>
          <c:tx>
            <c:v>1,8%</c:v>
          </c:tx>
          <c:spPr>
            <a:ln w="22225">
              <a:solidFill>
                <a:srgbClr val="006600"/>
              </a:solidFill>
            </a:ln>
          </c:spPr>
          <c:marker>
            <c:symbol val="none"/>
          </c:marker>
          <c:cat>
            <c:numRef>
              <c:f>Fiche_FPE!$C$129:$W$129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Fiche_FPE!$C$130:$W$130</c:f>
              <c:numCache>
                <c:formatCode>0.0</c:formatCode>
                <c:ptCount val="21"/>
                <c:pt idx="0">
                  <c:v>0</c:v>
                </c:pt>
                <c:pt idx="1">
                  <c:v>0</c:v>
                </c:pt>
                <c:pt idx="2">
                  <c:v>0</c:v>
                </c:pt>
                <c:pt idx="3">
                  <c:v>0</c:v>
                </c:pt>
                <c:pt idx="4">
                  <c:v>0</c:v>
                </c:pt>
                <c:pt idx="5">
                  <c:v>0</c:v>
                </c:pt>
                <c:pt idx="6">
                  <c:v>0</c:v>
                </c:pt>
                <c:pt idx="7">
                  <c:v>0</c:v>
                </c:pt>
                <c:pt idx="8">
                  <c:v>0</c:v>
                </c:pt>
                <c:pt idx="9">
                  <c:v>0.51872147003773472</c:v>
                </c:pt>
                <c:pt idx="10">
                  <c:v>0.94168920021743918</c:v>
                </c:pt>
                <c:pt idx="11">
                  <c:v>0.96887505647351801</c:v>
                </c:pt>
                <c:pt idx="12">
                  <c:v>1.0311519400098064</c:v>
                </c:pt>
                <c:pt idx="13">
                  <c:v>1.1165369342312628</c:v>
                </c:pt>
                <c:pt idx="14">
                  <c:v>1.3208644209394138</c:v>
                </c:pt>
                <c:pt idx="15">
                  <c:v>1.5484738187284151</c:v>
                </c:pt>
                <c:pt idx="16">
                  <c:v>1.8507799790187835</c:v>
                </c:pt>
                <c:pt idx="17">
                  <c:v>2.3581406542272969</c:v>
                </c:pt>
                <c:pt idx="18">
                  <c:v>2.8731951645934064</c:v>
                </c:pt>
                <c:pt idx="19">
                  <c:v>3.5080511286597353</c:v>
                </c:pt>
                <c:pt idx="20">
                  <c:v>4.3096323166654908</c:v>
                </c:pt>
              </c:numCache>
            </c:numRef>
          </c:val>
          <c:smooth val="0"/>
          <c:extLst>
            <c:ext xmlns:c16="http://schemas.microsoft.com/office/drawing/2014/chart" uri="{C3380CC4-5D6E-409C-BE32-E72D297353CC}">
              <c16:uniqueId val="{00000000-E4E1-4FED-9765-0199CA33B1BA}"/>
            </c:ext>
          </c:extLst>
        </c:ser>
        <c:ser>
          <c:idx val="2"/>
          <c:order val="1"/>
          <c:tx>
            <c:v>1,5%</c:v>
          </c:tx>
          <c:spPr>
            <a:ln w="22225">
              <a:solidFill>
                <a:schemeClr val="accent5">
                  <a:lumMod val="75000"/>
                </a:schemeClr>
              </a:solidFill>
            </a:ln>
          </c:spPr>
          <c:marker>
            <c:symbol val="none"/>
          </c:marker>
          <c:cat>
            <c:numRef>
              <c:f>Fiche_FPE!$C$129:$W$129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Fiche_FPE!$C$131:$W$131</c:f>
              <c:numCache>
                <c:formatCode>0.0</c:formatCode>
                <c:ptCount val="21"/>
                <c:pt idx="0">
                  <c:v>0</c:v>
                </c:pt>
                <c:pt idx="1">
                  <c:v>0</c:v>
                </c:pt>
                <c:pt idx="2">
                  <c:v>0</c:v>
                </c:pt>
                <c:pt idx="3">
                  <c:v>0</c:v>
                </c:pt>
                <c:pt idx="4">
                  <c:v>0</c:v>
                </c:pt>
                <c:pt idx="5">
                  <c:v>0</c:v>
                </c:pt>
                <c:pt idx="6">
                  <c:v>0</c:v>
                </c:pt>
                <c:pt idx="7">
                  <c:v>0</c:v>
                </c:pt>
                <c:pt idx="8">
                  <c:v>0</c:v>
                </c:pt>
                <c:pt idx="9">
                  <c:v>0.51872147003773472</c:v>
                </c:pt>
                <c:pt idx="10">
                  <c:v>0.94168920021743918</c:v>
                </c:pt>
                <c:pt idx="11">
                  <c:v>0.96887505647351801</c:v>
                </c:pt>
                <c:pt idx="12">
                  <c:v>1.0311519400098064</c:v>
                </c:pt>
                <c:pt idx="13">
                  <c:v>1.1148662596197882</c:v>
                </c:pt>
                <c:pt idx="14">
                  <c:v>1.3051505797049006</c:v>
                </c:pt>
                <c:pt idx="15">
                  <c:v>1.502990566899713</c:v>
                </c:pt>
                <c:pt idx="16">
                  <c:v>1.761687876594108</c:v>
                </c:pt>
                <c:pt idx="17">
                  <c:v>2.2064753487505175</c:v>
                </c:pt>
                <c:pt idx="18">
                  <c:v>2.643409167414057</c:v>
                </c:pt>
                <c:pt idx="19">
                  <c:v>3.1836849054957721</c:v>
                </c:pt>
                <c:pt idx="20">
                  <c:v>3.8730375970029676</c:v>
                </c:pt>
              </c:numCache>
            </c:numRef>
          </c:val>
          <c:smooth val="0"/>
          <c:extLst>
            <c:ext xmlns:c16="http://schemas.microsoft.com/office/drawing/2014/chart" uri="{C3380CC4-5D6E-409C-BE32-E72D297353CC}">
              <c16:uniqueId val="{00000001-E4E1-4FED-9765-0199CA33B1BA}"/>
            </c:ext>
          </c:extLst>
        </c:ser>
        <c:ser>
          <c:idx val="3"/>
          <c:order val="2"/>
          <c:tx>
            <c:v>1,3%</c:v>
          </c:tx>
          <c:spPr>
            <a:ln w="22225">
              <a:solidFill>
                <a:schemeClr val="accent6">
                  <a:lumMod val="75000"/>
                </a:schemeClr>
              </a:solidFill>
            </a:ln>
          </c:spPr>
          <c:marker>
            <c:symbol val="none"/>
          </c:marker>
          <c:cat>
            <c:numRef>
              <c:f>Fiche_FPE!$C$129:$W$129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Fiche_FPE!$C$132:$W$132</c:f>
              <c:numCache>
                <c:formatCode>0.0</c:formatCode>
                <c:ptCount val="21"/>
                <c:pt idx="0">
                  <c:v>0</c:v>
                </c:pt>
                <c:pt idx="1">
                  <c:v>0</c:v>
                </c:pt>
                <c:pt idx="2">
                  <c:v>0</c:v>
                </c:pt>
                <c:pt idx="3">
                  <c:v>0</c:v>
                </c:pt>
                <c:pt idx="4">
                  <c:v>0</c:v>
                </c:pt>
                <c:pt idx="5">
                  <c:v>0</c:v>
                </c:pt>
                <c:pt idx="6">
                  <c:v>0</c:v>
                </c:pt>
                <c:pt idx="7">
                  <c:v>0</c:v>
                </c:pt>
                <c:pt idx="8">
                  <c:v>0</c:v>
                </c:pt>
                <c:pt idx="9">
                  <c:v>0.51872147003773472</c:v>
                </c:pt>
                <c:pt idx="10">
                  <c:v>0.94168920021743918</c:v>
                </c:pt>
                <c:pt idx="11">
                  <c:v>0.96887505647351801</c:v>
                </c:pt>
                <c:pt idx="12">
                  <c:v>1.0311519400098064</c:v>
                </c:pt>
                <c:pt idx="13">
                  <c:v>1.1139115884132218</c:v>
                </c:pt>
                <c:pt idx="14">
                  <c:v>1.2908133761465068</c:v>
                </c:pt>
                <c:pt idx="15">
                  <c:v>1.4715724407234443</c:v>
                </c:pt>
                <c:pt idx="16">
                  <c:v>1.6997935200699144</c:v>
                </c:pt>
                <c:pt idx="17">
                  <c:v>2.1044050976048005</c:v>
                </c:pt>
                <c:pt idx="18">
                  <c:v>2.4909923100748257</c:v>
                </c:pt>
                <c:pt idx="19">
                  <c:v>2.970222958853511</c:v>
                </c:pt>
                <c:pt idx="20">
                  <c:v>3.5825763827476003</c:v>
                </c:pt>
              </c:numCache>
            </c:numRef>
          </c:val>
          <c:smooth val="0"/>
          <c:extLst>
            <c:ext xmlns:c16="http://schemas.microsoft.com/office/drawing/2014/chart" uri="{C3380CC4-5D6E-409C-BE32-E72D297353CC}">
              <c16:uniqueId val="{00000002-E4E1-4FED-9765-0199CA33B1BA}"/>
            </c:ext>
          </c:extLst>
        </c:ser>
        <c:ser>
          <c:idx val="4"/>
          <c:order val="3"/>
          <c:tx>
            <c:v>1%</c:v>
          </c:tx>
          <c:spPr>
            <a:ln w="22225">
              <a:solidFill>
                <a:srgbClr val="800000"/>
              </a:solidFill>
            </a:ln>
          </c:spPr>
          <c:marker>
            <c:symbol val="none"/>
          </c:marker>
          <c:cat>
            <c:numRef>
              <c:f>Fiche_FPE!$C$129:$W$129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Fiche_FPE!$C$133:$W$133</c:f>
              <c:numCache>
                <c:formatCode>0.0</c:formatCode>
                <c:ptCount val="21"/>
                <c:pt idx="0">
                  <c:v>0</c:v>
                </c:pt>
                <c:pt idx="1">
                  <c:v>0</c:v>
                </c:pt>
                <c:pt idx="2">
                  <c:v>0</c:v>
                </c:pt>
                <c:pt idx="3">
                  <c:v>0</c:v>
                </c:pt>
                <c:pt idx="4">
                  <c:v>0</c:v>
                </c:pt>
                <c:pt idx="5">
                  <c:v>0</c:v>
                </c:pt>
                <c:pt idx="6">
                  <c:v>0</c:v>
                </c:pt>
                <c:pt idx="7">
                  <c:v>0</c:v>
                </c:pt>
                <c:pt idx="8">
                  <c:v>0</c:v>
                </c:pt>
                <c:pt idx="9">
                  <c:v>0.51872147003773472</c:v>
                </c:pt>
                <c:pt idx="10">
                  <c:v>0.94168920021743918</c:v>
                </c:pt>
                <c:pt idx="11">
                  <c:v>0.96887505647351801</c:v>
                </c:pt>
                <c:pt idx="12">
                  <c:v>1.0311519400098064</c:v>
                </c:pt>
                <c:pt idx="13">
                  <c:v>1.1122409138017473</c:v>
                </c:pt>
                <c:pt idx="14">
                  <c:v>1.2750995349119474</c:v>
                </c:pt>
                <c:pt idx="15">
                  <c:v>1.4261204431113557</c:v>
                </c:pt>
                <c:pt idx="16">
                  <c:v>1.610876854689187</c:v>
                </c:pt>
                <c:pt idx="17">
                  <c:v>1.9576630757936784</c:v>
                </c:pt>
                <c:pt idx="18">
                  <c:v>2.2670384937948458</c:v>
                </c:pt>
                <c:pt idx="19">
                  <c:v>2.6532743942739185</c:v>
                </c:pt>
                <c:pt idx="20">
                  <c:v>3.1559870900877396</c:v>
                </c:pt>
              </c:numCache>
            </c:numRef>
          </c:val>
          <c:smooth val="0"/>
          <c:extLst>
            <c:ext xmlns:c16="http://schemas.microsoft.com/office/drawing/2014/chart" uri="{C3380CC4-5D6E-409C-BE32-E72D297353CC}">
              <c16:uniqueId val="{00000003-E4E1-4FED-9765-0199CA33B1BA}"/>
            </c:ext>
          </c:extLst>
        </c:ser>
        <c:dLbls>
          <c:showLegendKey val="0"/>
          <c:showVal val="0"/>
          <c:showCatName val="0"/>
          <c:showSerName val="0"/>
          <c:showPercent val="0"/>
          <c:showBubbleSize val="0"/>
        </c:dLbls>
        <c:smooth val="0"/>
        <c:axId val="134394624"/>
        <c:axId val="134396160"/>
      </c:lineChart>
      <c:catAx>
        <c:axId val="1343946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4396160"/>
        <c:crosses val="autoZero"/>
        <c:auto val="1"/>
        <c:lblAlgn val="ctr"/>
        <c:lblOffset val="100"/>
        <c:tickLblSkip val="4"/>
        <c:noMultiLvlLbl val="0"/>
      </c:catAx>
      <c:valAx>
        <c:axId val="134396160"/>
        <c:scaling>
          <c:orientation val="minMax"/>
          <c:max val="6"/>
          <c:min val="-8"/>
        </c:scaling>
        <c:delete val="0"/>
        <c:axPos val="l"/>
        <c:majorGridlines>
          <c:spPr>
            <a:ln>
              <a:solidFill>
                <a:schemeClr val="bg1">
                  <a:lumMod val="85000"/>
                </a:schemeClr>
              </a:solidFill>
            </a:ln>
          </c:spPr>
        </c:majorGridlines>
        <c:numFmt formatCode="0" sourceLinked="0"/>
        <c:majorTickMark val="out"/>
        <c:minorTickMark val="none"/>
        <c:tickLblPos val="nextTo"/>
        <c:crossAx val="13439462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2"/>
          <c:order val="0"/>
          <c:tx>
            <c:strRef>
              <c:f>'Fig 1.5'!$B$4</c:f>
              <c:strCache>
                <c:ptCount val="1"/>
                <c:pt idx="0">
                  <c:v>Observée</c:v>
                </c:pt>
              </c:strCache>
            </c:strRef>
          </c:tx>
          <c:spPr>
            <a:ln>
              <a:prstDash val="solid"/>
            </a:ln>
          </c:spPr>
          <c:marker>
            <c:symbol val="none"/>
          </c:marker>
          <c:cat>
            <c:numRef>
              <c:f>'Fig 1.5'!$C$3:$AQ$3</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1.5'!$C$4:$AQ$4</c:f>
              <c:numCache>
                <c:formatCode>0.0%</c:formatCode>
                <c:ptCount val="41"/>
                <c:pt idx="0">
                  <c:v>0.57036797906791803</c:v>
                </c:pt>
                <c:pt idx="1">
                  <c:v>0.57477894056021939</c:v>
                </c:pt>
                <c:pt idx="2">
                  <c:v>0.57265401333836252</c:v>
                </c:pt>
                <c:pt idx="3">
                  <c:v>0.57653221548417943</c:v>
                </c:pt>
                <c:pt idx="4">
                  <c:v>0.57383138015875568</c:v>
                </c:pt>
                <c:pt idx="5">
                  <c:v>0.57605519391216653</c:v>
                </c:pt>
                <c:pt idx="6">
                  <c:v>0.57825450624078778</c:v>
                </c:pt>
                <c:pt idx="7">
                  <c:v>0.57412333243937519</c:v>
                </c:pt>
                <c:pt idx="8">
                  <c:v>0.56855440358366383</c:v>
                </c:pt>
                <c:pt idx="9">
                  <c:v>0.57460378848050064</c:v>
                </c:pt>
                <c:pt idx="10">
                  <c:v>0.57203285490921418</c:v>
                </c:pt>
                <c:pt idx="11">
                  <c:v>0.57308548928823411</c:v>
                </c:pt>
                <c:pt idx="12">
                  <c:v>0.57786067103685834</c:v>
                </c:pt>
                <c:pt idx="13">
                  <c:v>0.57884735921073371</c:v>
                </c:pt>
                <c:pt idx="14">
                  <c:v>0.57436960992566088</c:v>
                </c:pt>
                <c:pt idx="15">
                  <c:v>0.57556900782265574</c:v>
                </c:pt>
                <c:pt idx="16">
                  <c:v>0.57556366143739979</c:v>
                </c:pt>
                <c:pt idx="17">
                  <c:v>0.56853510398841589</c:v>
                </c:pt>
                <c:pt idx="18">
                  <c:v>0.57004747977666737</c:v>
                </c:pt>
                <c:pt idx="19">
                  <c:v>0.58579867794752294</c:v>
                </c:pt>
                <c:pt idx="20">
                  <c:v>0.58591643072883925</c:v>
                </c:pt>
                <c:pt idx="21">
                  <c:v>0.58627395071110966</c:v>
                </c:pt>
                <c:pt idx="22">
                  <c:v>0.59107683391906274</c:v>
                </c:pt>
                <c:pt idx="23">
                  <c:v>0.59280694580194104</c:v>
                </c:pt>
                <c:pt idx="24">
                  <c:v>0.59370754029125195</c:v>
                </c:pt>
                <c:pt idx="25">
                  <c:v>0.59003216828143412</c:v>
                </c:pt>
                <c:pt idx="26">
                  <c:v>0.59240639667425565</c:v>
                </c:pt>
                <c:pt idx="27">
                  <c:v>0.5958857226327211</c:v>
                </c:pt>
                <c:pt idx="28">
                  <c:v>0.59875366165692212</c:v>
                </c:pt>
              </c:numCache>
            </c:numRef>
          </c:val>
          <c:smooth val="0"/>
          <c:extLst>
            <c:ext xmlns:c16="http://schemas.microsoft.com/office/drawing/2014/chart" uri="{C3380CC4-5D6E-409C-BE32-E72D297353CC}">
              <c16:uniqueId val="{00000000-4CA9-4217-BB13-8DE313E6A081}"/>
            </c:ext>
          </c:extLst>
        </c:ser>
        <c:ser>
          <c:idx val="3"/>
          <c:order val="1"/>
          <c:tx>
            <c:strRef>
              <c:f>'Fig 1.5'!$B$5</c:f>
              <c:strCache>
                <c:ptCount val="1"/>
                <c:pt idx="0">
                  <c:v>Projetée</c:v>
                </c:pt>
              </c:strCache>
            </c:strRef>
          </c:tx>
          <c:spPr>
            <a:ln>
              <a:prstDash val="sysDash"/>
            </a:ln>
          </c:spPr>
          <c:marker>
            <c:symbol val="none"/>
          </c:marker>
          <c:cat>
            <c:numRef>
              <c:f>'Fig 1.5'!$C$3:$AQ$3</c:f>
              <c:numCache>
                <c:formatCode>General</c:formatCode>
                <c:ptCount val="4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'Fig 1.5'!$C$5:$AQ$5</c:f>
              <c:numCache>
                <c:formatCode>0.0%</c:formatCode>
                <c:ptCount val="41"/>
                <c:pt idx="28">
                  <c:v>0.59875366165692212</c:v>
                </c:pt>
                <c:pt idx="29">
                  <c:v>0.58792204609034404</c:v>
                </c:pt>
                <c:pt idx="30">
                  <c:v>0.58645619235705182</c:v>
                </c:pt>
                <c:pt idx="31">
                  <c:v>0.58652356292107866</c:v>
                </c:pt>
                <c:pt idx="32">
                  <c:v>0.5867458151237771</c:v>
                </c:pt>
                <c:pt idx="33">
                  <c:v>0.58678909957642955</c:v>
                </c:pt>
                <c:pt idx="34">
                  <c:v>0.58678909957642955</c:v>
                </c:pt>
                <c:pt idx="35">
                  <c:v>0.58678909957642955</c:v>
                </c:pt>
                <c:pt idx="36">
                  <c:v>0.58678909957642955</c:v>
                </c:pt>
                <c:pt idx="37">
                  <c:v>0.58678909957642955</c:v>
                </c:pt>
                <c:pt idx="38">
                  <c:v>0.58678909957642955</c:v>
                </c:pt>
                <c:pt idx="39">
                  <c:v>0.58678909957642955</c:v>
                </c:pt>
                <c:pt idx="40">
                  <c:v>0.58678909957642955</c:v>
                </c:pt>
              </c:numCache>
            </c:numRef>
          </c:val>
          <c:smooth val="0"/>
          <c:extLst>
            <c:ext xmlns:c16="http://schemas.microsoft.com/office/drawing/2014/chart" uri="{C3380CC4-5D6E-409C-BE32-E72D297353CC}">
              <c16:uniqueId val="{00000001-4CA9-4217-BB13-8DE313E6A081}"/>
            </c:ext>
          </c:extLst>
        </c:ser>
        <c:dLbls>
          <c:showLegendKey val="0"/>
          <c:showVal val="0"/>
          <c:showCatName val="0"/>
          <c:showSerName val="0"/>
          <c:showPercent val="0"/>
          <c:showBubbleSize val="0"/>
        </c:dLbls>
        <c:smooth val="0"/>
        <c:axId val="122736000"/>
        <c:axId val="122737792"/>
      </c:lineChart>
      <c:catAx>
        <c:axId val="122736000"/>
        <c:scaling>
          <c:orientation val="minMax"/>
        </c:scaling>
        <c:delete val="0"/>
        <c:axPos val="b"/>
        <c:numFmt formatCode="General" sourceLinked="1"/>
        <c:majorTickMark val="out"/>
        <c:minorTickMark val="none"/>
        <c:tickLblPos val="nextTo"/>
        <c:crossAx val="122737792"/>
        <c:crosses val="autoZero"/>
        <c:auto val="1"/>
        <c:lblAlgn val="ctr"/>
        <c:lblOffset val="100"/>
        <c:noMultiLvlLbl val="0"/>
      </c:catAx>
      <c:valAx>
        <c:axId val="122737792"/>
        <c:scaling>
          <c:orientation val="minMax"/>
          <c:max val="0.65000000000000013"/>
          <c:min val="0.5"/>
        </c:scaling>
        <c:delete val="0"/>
        <c:axPos val="l"/>
        <c:majorGridlines/>
        <c:numFmt formatCode="0.0%" sourceLinked="0"/>
        <c:majorTickMark val="out"/>
        <c:minorTickMark val="none"/>
        <c:tickLblPos val="nextTo"/>
        <c:crossAx val="122736000"/>
        <c:crosses val="autoZero"/>
        <c:crossBetween val="between"/>
      </c:valAx>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81048882990488835"/>
        </c:manualLayout>
      </c:layout>
      <c:lineChart>
        <c:grouping val="standard"/>
        <c:varyColors val="0"/>
        <c:ser>
          <c:idx val="1"/>
          <c:order val="0"/>
          <c:tx>
            <c:v>1,8%</c:v>
          </c:tx>
          <c:spPr>
            <a:ln w="22225">
              <a:solidFill>
                <a:srgbClr val="006600"/>
              </a:solidFill>
            </a:ln>
          </c:spPr>
          <c:marker>
            <c:symbol val="none"/>
          </c:marker>
          <c:cat>
            <c:numRef>
              <c:f>Fiche_FPE!$C$135:$W$135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Fiche_FPE!$C$136:$W$136</c:f>
              <c:numCache>
                <c:formatCode>0.0%</c:formatCode>
                <c:ptCount val="21"/>
                <c:pt idx="0">
                  <c:v>0</c:v>
                </c:pt>
                <c:pt idx="1">
                  <c:v>0</c:v>
                </c:pt>
                <c:pt idx="2">
                  <c:v>0</c:v>
                </c:pt>
                <c:pt idx="3">
                  <c:v>0</c:v>
                </c:pt>
                <c:pt idx="4">
                  <c:v>0</c:v>
                </c:pt>
                <c:pt idx="5">
                  <c:v>0</c:v>
                </c:pt>
                <c:pt idx="6">
                  <c:v>0</c:v>
                </c:pt>
                <c:pt idx="7">
                  <c:v>0</c:v>
                </c:pt>
                <c:pt idx="8">
                  <c:v>0</c:v>
                </c:pt>
                <c:pt idx="9">
                  <c:v>2.1718451203532797E-4</c:v>
                </c:pt>
                <c:pt idx="10">
                  <c:v>3.8921787017664208E-4</c:v>
                </c:pt>
                <c:pt idx="11">
                  <c:v>3.9531519865537067E-4</c:v>
                </c:pt>
                <c:pt idx="12">
                  <c:v>4.1532503528380992E-4</c:v>
                </c:pt>
                <c:pt idx="13">
                  <c:v>4.4416189381666423E-4</c:v>
                </c:pt>
                <c:pt idx="14">
                  <c:v>5.1803609266041551E-4</c:v>
                </c:pt>
                <c:pt idx="15">
                  <c:v>5.9797489538105915E-4</c:v>
                </c:pt>
                <c:pt idx="16">
                  <c:v>7.0263135453276827E-4</c:v>
                </c:pt>
                <c:pt idx="17">
                  <c:v>8.792438637777475E-4</c:v>
                </c:pt>
                <c:pt idx="18">
                  <c:v>1.0515158686040026E-3</c:v>
                </c:pt>
                <c:pt idx="19">
                  <c:v>1.2591770276648416E-3</c:v>
                </c:pt>
                <c:pt idx="20">
                  <c:v>1.5150792647759595E-3</c:v>
                </c:pt>
              </c:numCache>
            </c:numRef>
          </c:val>
          <c:smooth val="0"/>
          <c:extLst>
            <c:ext xmlns:c16="http://schemas.microsoft.com/office/drawing/2014/chart" uri="{C3380CC4-5D6E-409C-BE32-E72D297353CC}">
              <c16:uniqueId val="{00000000-F32D-4803-8163-EE711651D5B6}"/>
            </c:ext>
          </c:extLst>
        </c:ser>
        <c:ser>
          <c:idx val="2"/>
          <c:order val="1"/>
          <c:tx>
            <c:v>1,5%</c:v>
          </c:tx>
          <c:spPr>
            <a:ln w="22225">
              <a:solidFill>
                <a:schemeClr val="accent5">
                  <a:lumMod val="75000"/>
                </a:schemeClr>
              </a:solidFill>
            </a:ln>
          </c:spPr>
          <c:marker>
            <c:symbol val="none"/>
          </c:marker>
          <c:cat>
            <c:numRef>
              <c:f>Fiche_FPE!$C$135:$W$135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Fiche_FPE!$C$137:$W$137</c:f>
              <c:numCache>
                <c:formatCode>0.0%</c:formatCode>
                <c:ptCount val="21"/>
                <c:pt idx="0">
                  <c:v>0</c:v>
                </c:pt>
                <c:pt idx="1">
                  <c:v>0</c:v>
                </c:pt>
                <c:pt idx="2">
                  <c:v>0</c:v>
                </c:pt>
                <c:pt idx="3">
                  <c:v>0</c:v>
                </c:pt>
                <c:pt idx="4">
                  <c:v>0</c:v>
                </c:pt>
                <c:pt idx="5">
                  <c:v>0</c:v>
                </c:pt>
                <c:pt idx="6">
                  <c:v>0</c:v>
                </c:pt>
                <c:pt idx="7">
                  <c:v>0</c:v>
                </c:pt>
                <c:pt idx="8">
                  <c:v>0</c:v>
                </c:pt>
                <c:pt idx="9">
                  <c:v>2.1718451203532797E-4</c:v>
                </c:pt>
                <c:pt idx="10">
                  <c:v>3.8921787017664208E-4</c:v>
                </c:pt>
                <c:pt idx="11">
                  <c:v>3.9531519865537067E-4</c:v>
                </c:pt>
                <c:pt idx="12">
                  <c:v>4.1532503528380992E-4</c:v>
                </c:pt>
                <c:pt idx="13">
                  <c:v>4.4349729421710435E-4</c:v>
                </c:pt>
                <c:pt idx="14">
                  <c:v>5.1202464838747026E-4</c:v>
                </c:pt>
                <c:pt idx="15">
                  <c:v>5.8098276584507449E-4</c:v>
                </c:pt>
                <c:pt idx="16">
                  <c:v>6.7012646548124724E-4</c:v>
                </c:pt>
                <c:pt idx="17">
                  <c:v>8.2545109226950307E-4</c:v>
                </c:pt>
                <c:pt idx="18">
                  <c:v>9.7228369832497109E-4</c:v>
                </c:pt>
                <c:pt idx="19">
                  <c:v>1.1507516135217297E-3</c:v>
                </c:pt>
                <c:pt idx="20">
                  <c:v>1.3742220757910187E-3</c:v>
                </c:pt>
              </c:numCache>
            </c:numRef>
          </c:val>
          <c:smooth val="0"/>
          <c:extLst>
            <c:ext xmlns:c16="http://schemas.microsoft.com/office/drawing/2014/chart" uri="{C3380CC4-5D6E-409C-BE32-E72D297353CC}">
              <c16:uniqueId val="{00000001-F32D-4803-8163-EE711651D5B6}"/>
            </c:ext>
          </c:extLst>
        </c:ser>
        <c:ser>
          <c:idx val="3"/>
          <c:order val="2"/>
          <c:tx>
            <c:v>1,3%</c:v>
          </c:tx>
          <c:spPr>
            <a:ln w="22225">
              <a:solidFill>
                <a:schemeClr val="accent6">
                  <a:lumMod val="75000"/>
                </a:schemeClr>
              </a:solidFill>
            </a:ln>
          </c:spPr>
          <c:marker>
            <c:symbol val="none"/>
          </c:marker>
          <c:cat>
            <c:numRef>
              <c:f>Fiche_FPE!$C$135:$W$135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Fiche_FPE!$C$138:$W$138</c:f>
              <c:numCache>
                <c:formatCode>0.0%</c:formatCode>
                <c:ptCount val="21"/>
                <c:pt idx="0">
                  <c:v>0</c:v>
                </c:pt>
                <c:pt idx="1">
                  <c:v>0</c:v>
                </c:pt>
                <c:pt idx="2">
                  <c:v>0</c:v>
                </c:pt>
                <c:pt idx="3">
                  <c:v>0</c:v>
                </c:pt>
                <c:pt idx="4">
                  <c:v>0</c:v>
                </c:pt>
                <c:pt idx="5">
                  <c:v>0</c:v>
                </c:pt>
                <c:pt idx="6">
                  <c:v>0</c:v>
                </c:pt>
                <c:pt idx="7">
                  <c:v>0</c:v>
                </c:pt>
                <c:pt idx="8">
                  <c:v>0</c:v>
                </c:pt>
                <c:pt idx="9">
                  <c:v>2.1718451203532797E-4</c:v>
                </c:pt>
                <c:pt idx="10">
                  <c:v>3.8921787017664208E-4</c:v>
                </c:pt>
                <c:pt idx="11">
                  <c:v>3.9531519865537067E-4</c:v>
                </c:pt>
                <c:pt idx="12">
                  <c:v>4.1532503528380992E-4</c:v>
                </c:pt>
                <c:pt idx="13">
                  <c:v>4.4311752301735195E-4</c:v>
                </c:pt>
                <c:pt idx="14">
                  <c:v>5.0654987563275859E-4</c:v>
                </c:pt>
                <c:pt idx="15">
                  <c:v>5.6923074691419553E-4</c:v>
                </c:pt>
                <c:pt idx="16">
                  <c:v>6.4747491320692337E-4</c:v>
                </c:pt>
                <c:pt idx="17">
                  <c:v>7.8905115813342284E-4</c:v>
                </c:pt>
                <c:pt idx="18">
                  <c:v>9.1929414765227525E-4</c:v>
                </c:pt>
                <c:pt idx="19">
                  <c:v>1.0785722283703243E-3</c:v>
                </c:pt>
                <c:pt idx="20">
                  <c:v>1.2790631505769183E-3</c:v>
                </c:pt>
              </c:numCache>
            </c:numRef>
          </c:val>
          <c:smooth val="0"/>
          <c:extLst>
            <c:ext xmlns:c16="http://schemas.microsoft.com/office/drawing/2014/chart" uri="{C3380CC4-5D6E-409C-BE32-E72D297353CC}">
              <c16:uniqueId val="{00000002-F32D-4803-8163-EE711651D5B6}"/>
            </c:ext>
          </c:extLst>
        </c:ser>
        <c:ser>
          <c:idx val="4"/>
          <c:order val="3"/>
          <c:tx>
            <c:v>1%</c:v>
          </c:tx>
          <c:spPr>
            <a:ln w="22225">
              <a:solidFill>
                <a:srgbClr val="800000"/>
              </a:solidFill>
            </a:ln>
          </c:spPr>
          <c:marker>
            <c:symbol val="none"/>
          </c:marker>
          <c:cat>
            <c:numRef>
              <c:f>Fiche_FPE!$C$135:$W$135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Fiche_FPE!$C$139:$W$139</c:f>
              <c:numCache>
                <c:formatCode>0.0%</c:formatCode>
                <c:ptCount val="21"/>
                <c:pt idx="0">
                  <c:v>0</c:v>
                </c:pt>
                <c:pt idx="1">
                  <c:v>0</c:v>
                </c:pt>
                <c:pt idx="2">
                  <c:v>0</c:v>
                </c:pt>
                <c:pt idx="3">
                  <c:v>0</c:v>
                </c:pt>
                <c:pt idx="4">
                  <c:v>0</c:v>
                </c:pt>
                <c:pt idx="5">
                  <c:v>0</c:v>
                </c:pt>
                <c:pt idx="6">
                  <c:v>0</c:v>
                </c:pt>
                <c:pt idx="7">
                  <c:v>0</c:v>
                </c:pt>
                <c:pt idx="8">
                  <c:v>0</c:v>
                </c:pt>
                <c:pt idx="9">
                  <c:v>2.1718451203532797E-4</c:v>
                </c:pt>
                <c:pt idx="10">
                  <c:v>3.8921787017664208E-4</c:v>
                </c:pt>
                <c:pt idx="11">
                  <c:v>3.9531519865537067E-4</c:v>
                </c:pt>
                <c:pt idx="12">
                  <c:v>4.1532503528380992E-4</c:v>
                </c:pt>
                <c:pt idx="13">
                  <c:v>4.4245292341779207E-4</c:v>
                </c:pt>
                <c:pt idx="14">
                  <c:v>5.0053147188508431E-4</c:v>
                </c:pt>
                <c:pt idx="15">
                  <c:v>5.5219341206679201E-4</c:v>
                </c:pt>
                <c:pt idx="16">
                  <c:v>6.148162047942739E-4</c:v>
                </c:pt>
                <c:pt idx="17">
                  <c:v>7.3642081557272676E-4</c:v>
                </c:pt>
                <c:pt idx="18">
                  <c:v>8.407765205628489E-4</c:v>
                </c:pt>
                <c:pt idx="19">
                  <c:v>9.7014672305963177E-4</c:v>
                </c:pt>
                <c:pt idx="20">
                  <c:v>1.137129731261252E-3</c:v>
                </c:pt>
              </c:numCache>
            </c:numRef>
          </c:val>
          <c:smooth val="0"/>
          <c:extLst>
            <c:ext xmlns:c16="http://schemas.microsoft.com/office/drawing/2014/chart" uri="{C3380CC4-5D6E-409C-BE32-E72D297353CC}">
              <c16:uniqueId val="{00000003-F32D-4803-8163-EE711651D5B6}"/>
            </c:ext>
          </c:extLst>
        </c:ser>
        <c:dLbls>
          <c:showLegendKey val="0"/>
          <c:showVal val="0"/>
          <c:showCatName val="0"/>
          <c:showSerName val="0"/>
          <c:showPercent val="0"/>
          <c:showBubbleSize val="0"/>
        </c:dLbls>
        <c:smooth val="0"/>
        <c:axId val="134422912"/>
        <c:axId val="134424448"/>
      </c:lineChart>
      <c:catAx>
        <c:axId val="1344229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4424448"/>
        <c:crosses val="autoZero"/>
        <c:auto val="1"/>
        <c:lblAlgn val="ctr"/>
        <c:lblOffset val="100"/>
        <c:tickLblSkip val="4"/>
        <c:noMultiLvlLbl val="0"/>
      </c:catAx>
      <c:valAx>
        <c:axId val="134424448"/>
        <c:scaling>
          <c:orientation val="minMax"/>
          <c:max val="3.0000000000000009E-3"/>
          <c:min val="-3.0000000000000009E-3"/>
        </c:scaling>
        <c:delete val="0"/>
        <c:axPos val="l"/>
        <c:majorGridlines>
          <c:spPr>
            <a:ln>
              <a:solidFill>
                <a:schemeClr val="bg1">
                  <a:lumMod val="85000"/>
                </a:schemeClr>
              </a:solidFill>
            </a:ln>
          </c:spPr>
        </c:majorGridlines>
        <c:numFmt formatCode="0.0%" sourceLinked="0"/>
        <c:majorTickMark val="out"/>
        <c:minorTickMark val="none"/>
        <c:tickLblPos val="nextTo"/>
        <c:crossAx val="134422912"/>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9601266370612922"/>
        </c:manualLayout>
      </c:layout>
      <c:lineChart>
        <c:grouping val="standard"/>
        <c:varyColors val="0"/>
        <c:ser>
          <c:idx val="1"/>
          <c:order val="0"/>
          <c:spPr>
            <a:ln w="22225">
              <a:solidFill>
                <a:srgbClr val="006600"/>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Fiche_FPE!$C$162:$W$162</c:f>
              <c:numCache>
                <c:formatCode>0.0</c:formatCode>
                <c:ptCount val="21"/>
                <c:pt idx="0">
                  <c:v>0</c:v>
                </c:pt>
                <c:pt idx="1">
                  <c:v>0</c:v>
                </c:pt>
                <c:pt idx="2">
                  <c:v>0</c:v>
                </c:pt>
                <c:pt idx="3">
                  <c:v>0</c:v>
                </c:pt>
                <c:pt idx="4">
                  <c:v>0</c:v>
                </c:pt>
                <c:pt idx="5">
                  <c:v>0</c:v>
                </c:pt>
                <c:pt idx="6">
                  <c:v>0</c:v>
                </c:pt>
                <c:pt idx="7">
                  <c:v>0</c:v>
                </c:pt>
                <c:pt idx="8">
                  <c:v>0</c:v>
                </c:pt>
                <c:pt idx="9">
                  <c:v>-0.3641364315775531</c:v>
                </c:pt>
                <c:pt idx="10">
                  <c:v>-0.83105419437234618</c:v>
                </c:pt>
                <c:pt idx="11">
                  <c:v>-1.9226952927311471</c:v>
                </c:pt>
                <c:pt idx="12">
                  <c:v>-3.0878129343329617</c:v>
                </c:pt>
                <c:pt idx="13">
                  <c:v>-3.8171793709348814</c:v>
                </c:pt>
                <c:pt idx="14">
                  <c:v>-4.3529501848801182</c:v>
                </c:pt>
                <c:pt idx="15">
                  <c:v>-4.9123832288708007</c:v>
                </c:pt>
                <c:pt idx="16">
                  <c:v>-5.4762892683884754</c:v>
                </c:pt>
                <c:pt idx="17">
                  <c:v>-5.8570082654239961</c:v>
                </c:pt>
                <c:pt idx="18">
                  <c:v>-6.2590454725524296</c:v>
                </c:pt>
                <c:pt idx="19">
                  <c:v>-6.565915196279863</c:v>
                </c:pt>
                <c:pt idx="20">
                  <c:v>-6.7919849810917272</c:v>
                </c:pt>
              </c:numCache>
            </c:numRef>
          </c:val>
          <c:smooth val="0"/>
          <c:extLst>
            <c:ext xmlns:c16="http://schemas.microsoft.com/office/drawing/2014/chart" uri="{C3380CC4-5D6E-409C-BE32-E72D297353CC}">
              <c16:uniqueId val="{00000000-F155-4D9D-86C5-CB5F4E5AF6FA}"/>
            </c:ext>
          </c:extLst>
        </c:ser>
        <c:ser>
          <c:idx val="2"/>
          <c:order val="1"/>
          <c:spPr>
            <a:ln w="22225">
              <a:solidFill>
                <a:schemeClr val="accent5">
                  <a:lumMod val="75000"/>
                </a:schemeClr>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Fiche_FPE!$C$163:$W$163</c:f>
              <c:numCache>
                <c:formatCode>0.0</c:formatCode>
                <c:ptCount val="21"/>
                <c:pt idx="0">
                  <c:v>0</c:v>
                </c:pt>
                <c:pt idx="1">
                  <c:v>0</c:v>
                </c:pt>
                <c:pt idx="2">
                  <c:v>0</c:v>
                </c:pt>
                <c:pt idx="3">
                  <c:v>0</c:v>
                </c:pt>
                <c:pt idx="4">
                  <c:v>0</c:v>
                </c:pt>
                <c:pt idx="5">
                  <c:v>0</c:v>
                </c:pt>
                <c:pt idx="6">
                  <c:v>0</c:v>
                </c:pt>
                <c:pt idx="7">
                  <c:v>0</c:v>
                </c:pt>
                <c:pt idx="8">
                  <c:v>0</c:v>
                </c:pt>
                <c:pt idx="9">
                  <c:v>-0.3641364315775531</c:v>
                </c:pt>
                <c:pt idx="10">
                  <c:v>-0.83105419437234618</c:v>
                </c:pt>
                <c:pt idx="11">
                  <c:v>-1.9226952927311471</c:v>
                </c:pt>
                <c:pt idx="12">
                  <c:v>-3.0878129343329617</c:v>
                </c:pt>
                <c:pt idx="13">
                  <c:v>-3.8274535525859146</c:v>
                </c:pt>
                <c:pt idx="14">
                  <c:v>-4.3647320810873786</c:v>
                </c:pt>
                <c:pt idx="15">
                  <c:v>-4.9241306234303472</c:v>
                </c:pt>
                <c:pt idx="16">
                  <c:v>-5.4880031186425535</c:v>
                </c:pt>
                <c:pt idx="17">
                  <c:v>-5.8686982171385695</c:v>
                </c:pt>
                <c:pt idx="18">
                  <c:v>-6.2707152450444426</c:v>
                </c:pt>
                <c:pt idx="19">
                  <c:v>-6.5775716256447883</c:v>
                </c:pt>
                <c:pt idx="20">
                  <c:v>-6.8036266013901923</c:v>
                </c:pt>
              </c:numCache>
            </c:numRef>
          </c:val>
          <c:smooth val="0"/>
          <c:extLst>
            <c:ext xmlns:c16="http://schemas.microsoft.com/office/drawing/2014/chart" uri="{C3380CC4-5D6E-409C-BE32-E72D297353CC}">
              <c16:uniqueId val="{00000001-F155-4D9D-86C5-CB5F4E5AF6FA}"/>
            </c:ext>
          </c:extLst>
        </c:ser>
        <c:ser>
          <c:idx val="3"/>
          <c:order val="2"/>
          <c:spPr>
            <a:ln w="22225">
              <a:solidFill>
                <a:schemeClr val="accent6">
                  <a:lumMod val="75000"/>
                </a:schemeClr>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Fiche_FPE!$C$164:$W$164</c:f>
              <c:numCache>
                <c:formatCode>0.0</c:formatCode>
                <c:ptCount val="21"/>
                <c:pt idx="0">
                  <c:v>0</c:v>
                </c:pt>
                <c:pt idx="1">
                  <c:v>0</c:v>
                </c:pt>
                <c:pt idx="2">
                  <c:v>0</c:v>
                </c:pt>
                <c:pt idx="3">
                  <c:v>0</c:v>
                </c:pt>
                <c:pt idx="4">
                  <c:v>0</c:v>
                </c:pt>
                <c:pt idx="5">
                  <c:v>0</c:v>
                </c:pt>
                <c:pt idx="6">
                  <c:v>0</c:v>
                </c:pt>
                <c:pt idx="7">
                  <c:v>0</c:v>
                </c:pt>
                <c:pt idx="8">
                  <c:v>0</c:v>
                </c:pt>
                <c:pt idx="9">
                  <c:v>-0.3641364315775531</c:v>
                </c:pt>
                <c:pt idx="10">
                  <c:v>-0.83105419437234618</c:v>
                </c:pt>
                <c:pt idx="11">
                  <c:v>-1.9226952927311471</c:v>
                </c:pt>
                <c:pt idx="12">
                  <c:v>-3.0878129343329617</c:v>
                </c:pt>
                <c:pt idx="13">
                  <c:v>-3.8333245135293659</c:v>
                </c:pt>
                <c:pt idx="14">
                  <c:v>-4.3714645932058156</c:v>
                </c:pt>
                <c:pt idx="15">
                  <c:v>-4.9308434203215219</c:v>
                </c:pt>
                <c:pt idx="16">
                  <c:v>-5.4946967473591659</c:v>
                </c:pt>
                <c:pt idx="17">
                  <c:v>-5.8753781895469066</c:v>
                </c:pt>
                <c:pt idx="18">
                  <c:v>-6.2773836864684522</c:v>
                </c:pt>
                <c:pt idx="19">
                  <c:v>-6.5842324424247476</c:v>
                </c:pt>
                <c:pt idx="20">
                  <c:v>-6.8102789558464849</c:v>
                </c:pt>
              </c:numCache>
            </c:numRef>
          </c:val>
          <c:smooth val="0"/>
          <c:extLst>
            <c:ext xmlns:c16="http://schemas.microsoft.com/office/drawing/2014/chart" uri="{C3380CC4-5D6E-409C-BE32-E72D297353CC}">
              <c16:uniqueId val="{00000002-F155-4D9D-86C5-CB5F4E5AF6FA}"/>
            </c:ext>
          </c:extLst>
        </c:ser>
        <c:ser>
          <c:idx val="4"/>
          <c:order val="3"/>
          <c:spPr>
            <a:ln w="22225">
              <a:solidFill>
                <a:srgbClr val="800000"/>
              </a:solidFill>
            </a:ln>
          </c:spPr>
          <c:marker>
            <c:symbol val="none"/>
          </c:marker>
          <c:cat>
            <c:numRef>
              <c:f>Fiche_FPE!$C$69:$W$69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Fiche_FPE!$C$165:$W$165</c:f>
              <c:numCache>
                <c:formatCode>0.0</c:formatCode>
                <c:ptCount val="21"/>
                <c:pt idx="0">
                  <c:v>0</c:v>
                </c:pt>
                <c:pt idx="1">
                  <c:v>0</c:v>
                </c:pt>
                <c:pt idx="2">
                  <c:v>0</c:v>
                </c:pt>
                <c:pt idx="3">
                  <c:v>0</c:v>
                </c:pt>
                <c:pt idx="4">
                  <c:v>0</c:v>
                </c:pt>
                <c:pt idx="5">
                  <c:v>0</c:v>
                </c:pt>
                <c:pt idx="6">
                  <c:v>0</c:v>
                </c:pt>
                <c:pt idx="7">
                  <c:v>0</c:v>
                </c:pt>
                <c:pt idx="8">
                  <c:v>0</c:v>
                </c:pt>
                <c:pt idx="9">
                  <c:v>-0.3641364315775531</c:v>
                </c:pt>
                <c:pt idx="10">
                  <c:v>-0.83105419437234618</c:v>
                </c:pt>
                <c:pt idx="11">
                  <c:v>-1.9226952927311471</c:v>
                </c:pt>
                <c:pt idx="12">
                  <c:v>-3.0878129343329617</c:v>
                </c:pt>
                <c:pt idx="13">
                  <c:v>-3.8435986951803986</c:v>
                </c:pt>
                <c:pt idx="14">
                  <c:v>-4.3832464894130823</c:v>
                </c:pt>
                <c:pt idx="15">
                  <c:v>-4.9425908148810755</c:v>
                </c:pt>
                <c:pt idx="16">
                  <c:v>-5.5064105976132494</c:v>
                </c:pt>
                <c:pt idx="17">
                  <c:v>-5.8870681412614809</c:v>
                </c:pt>
                <c:pt idx="18">
                  <c:v>-6.2890534589604608</c:v>
                </c:pt>
                <c:pt idx="19">
                  <c:v>-6.5958888717896791</c:v>
                </c:pt>
                <c:pt idx="20">
                  <c:v>-6.8219205761449544</c:v>
                </c:pt>
              </c:numCache>
            </c:numRef>
          </c:val>
          <c:smooth val="0"/>
          <c:extLst>
            <c:ext xmlns:c16="http://schemas.microsoft.com/office/drawing/2014/chart" uri="{C3380CC4-5D6E-409C-BE32-E72D297353CC}">
              <c16:uniqueId val="{00000003-F155-4D9D-86C5-CB5F4E5AF6FA}"/>
            </c:ext>
          </c:extLst>
        </c:ser>
        <c:dLbls>
          <c:showLegendKey val="0"/>
          <c:showVal val="0"/>
          <c:showCatName val="0"/>
          <c:showSerName val="0"/>
          <c:showPercent val="0"/>
          <c:showBubbleSize val="0"/>
        </c:dLbls>
        <c:smooth val="0"/>
        <c:axId val="134877184"/>
        <c:axId val="134878720"/>
      </c:lineChart>
      <c:catAx>
        <c:axId val="1348771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4878720"/>
        <c:crosses val="autoZero"/>
        <c:auto val="1"/>
        <c:lblAlgn val="ctr"/>
        <c:lblOffset val="100"/>
        <c:tickLblSkip val="4"/>
        <c:noMultiLvlLbl val="0"/>
      </c:catAx>
      <c:valAx>
        <c:axId val="134878720"/>
        <c:scaling>
          <c:orientation val="minMax"/>
          <c:max val="6"/>
          <c:min val="-8"/>
        </c:scaling>
        <c:delete val="0"/>
        <c:axPos val="l"/>
        <c:majorGridlines>
          <c:spPr>
            <a:ln>
              <a:solidFill>
                <a:schemeClr val="bg1">
                  <a:lumMod val="85000"/>
                </a:schemeClr>
              </a:solidFill>
            </a:ln>
          </c:spPr>
        </c:majorGridlines>
        <c:numFmt formatCode="0" sourceLinked="0"/>
        <c:majorTickMark val="out"/>
        <c:minorTickMark val="none"/>
        <c:tickLblPos val="nextTo"/>
        <c:crossAx val="13487718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80580697485806974"/>
        </c:manualLayout>
      </c:layout>
      <c:lineChart>
        <c:grouping val="standard"/>
        <c:varyColors val="0"/>
        <c:ser>
          <c:idx val="1"/>
          <c:order val="0"/>
          <c:tx>
            <c:v>1,8%</c:v>
          </c:tx>
          <c:spPr>
            <a:ln w="22225">
              <a:solidFill>
                <a:srgbClr val="006600"/>
              </a:solidFill>
            </a:ln>
          </c:spPr>
          <c:marker>
            <c:symbol val="none"/>
          </c:marker>
          <c:cat>
            <c:numRef>
              <c:f>Fiche_FPE!$C$167:$W$167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Fiche_FPE!$C$168:$W$168</c:f>
              <c:numCache>
                <c:formatCode>0.0%</c:formatCode>
                <c:ptCount val="21"/>
                <c:pt idx="0">
                  <c:v>0</c:v>
                </c:pt>
                <c:pt idx="1">
                  <c:v>0</c:v>
                </c:pt>
                <c:pt idx="2">
                  <c:v>0</c:v>
                </c:pt>
                <c:pt idx="3">
                  <c:v>0</c:v>
                </c:pt>
                <c:pt idx="4">
                  <c:v>0</c:v>
                </c:pt>
                <c:pt idx="5">
                  <c:v>0</c:v>
                </c:pt>
                <c:pt idx="6">
                  <c:v>0</c:v>
                </c:pt>
                <c:pt idx="7">
                  <c:v>0</c:v>
                </c:pt>
                <c:pt idx="8">
                  <c:v>0</c:v>
                </c:pt>
                <c:pt idx="9">
                  <c:v>-1.5246099838648163E-4</c:v>
                </c:pt>
                <c:pt idx="10">
                  <c:v>-3.4349033997658834E-4</c:v>
                </c:pt>
                <c:pt idx="11">
                  <c:v>-7.8448781039553404E-4</c:v>
                </c:pt>
                <c:pt idx="12">
                  <c:v>-1.2437022771730863E-3</c:v>
                </c:pt>
                <c:pt idx="13">
                  <c:v>-1.5184859241576783E-3</c:v>
                </c:pt>
                <c:pt idx="14">
                  <c:v>-1.7072042138260935E-3</c:v>
                </c:pt>
                <c:pt idx="15">
                  <c:v>-1.8970174450659459E-3</c:v>
                </c:pt>
                <c:pt idx="16">
                  <c:v>-2.0790221366566914E-3</c:v>
                </c:pt>
                <c:pt idx="17">
                  <c:v>-2.1838131530610653E-3</c:v>
                </c:pt>
                <c:pt idx="18">
                  <c:v>-2.2906503943091109E-3</c:v>
                </c:pt>
                <c:pt idx="19">
                  <c:v>-2.3567642766682767E-3</c:v>
                </c:pt>
                <c:pt idx="20">
                  <c:v>-2.3877664857228104E-3</c:v>
                </c:pt>
              </c:numCache>
            </c:numRef>
          </c:val>
          <c:smooth val="0"/>
          <c:extLst>
            <c:ext xmlns:c16="http://schemas.microsoft.com/office/drawing/2014/chart" uri="{C3380CC4-5D6E-409C-BE32-E72D297353CC}">
              <c16:uniqueId val="{00000000-52FC-403C-BF89-4316265EF0ED}"/>
            </c:ext>
          </c:extLst>
        </c:ser>
        <c:ser>
          <c:idx val="2"/>
          <c:order val="1"/>
          <c:tx>
            <c:v>1,5%</c:v>
          </c:tx>
          <c:spPr>
            <a:ln w="22225">
              <a:solidFill>
                <a:schemeClr val="accent5">
                  <a:lumMod val="75000"/>
                </a:schemeClr>
              </a:solidFill>
            </a:ln>
          </c:spPr>
          <c:marker>
            <c:symbol val="none"/>
          </c:marker>
          <c:cat>
            <c:numRef>
              <c:f>Fiche_FPE!$C$167:$W$167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Fiche_FPE!$C$169:$W$169</c:f>
              <c:numCache>
                <c:formatCode>0.0%</c:formatCode>
                <c:ptCount val="21"/>
                <c:pt idx="0">
                  <c:v>0</c:v>
                </c:pt>
                <c:pt idx="1">
                  <c:v>0</c:v>
                </c:pt>
                <c:pt idx="2">
                  <c:v>0</c:v>
                </c:pt>
                <c:pt idx="3">
                  <c:v>0</c:v>
                </c:pt>
                <c:pt idx="4">
                  <c:v>0</c:v>
                </c:pt>
                <c:pt idx="5">
                  <c:v>0</c:v>
                </c:pt>
                <c:pt idx="6">
                  <c:v>0</c:v>
                </c:pt>
                <c:pt idx="7">
                  <c:v>0</c:v>
                </c:pt>
                <c:pt idx="8">
                  <c:v>0</c:v>
                </c:pt>
                <c:pt idx="9">
                  <c:v>-1.5246099838648163E-4</c:v>
                </c:pt>
                <c:pt idx="10">
                  <c:v>-3.4349033997658834E-4</c:v>
                </c:pt>
                <c:pt idx="11">
                  <c:v>-7.8448781039553404E-4</c:v>
                </c:pt>
                <c:pt idx="12">
                  <c:v>-1.2437022771730863E-3</c:v>
                </c:pt>
                <c:pt idx="13">
                  <c:v>-1.5225730258375536E-3</c:v>
                </c:pt>
                <c:pt idx="14">
                  <c:v>-1.7123314687793223E-3</c:v>
                </c:pt>
                <c:pt idx="15">
                  <c:v>-1.9034284658779785E-3</c:v>
                </c:pt>
                <c:pt idx="16">
                  <c:v>-2.0875753198438601E-3</c:v>
                </c:pt>
                <c:pt idx="17">
                  <c:v>-2.1955030480083812E-3</c:v>
                </c:pt>
                <c:pt idx="18">
                  <c:v>-2.3064587521117513E-3</c:v>
                </c:pt>
                <c:pt idx="19">
                  <c:v>-2.377481247657201E-3</c:v>
                </c:pt>
                <c:pt idx="20">
                  <c:v>-2.4140467622375782E-3</c:v>
                </c:pt>
              </c:numCache>
            </c:numRef>
          </c:val>
          <c:smooth val="0"/>
          <c:extLst>
            <c:ext xmlns:c16="http://schemas.microsoft.com/office/drawing/2014/chart" uri="{C3380CC4-5D6E-409C-BE32-E72D297353CC}">
              <c16:uniqueId val="{00000001-52FC-403C-BF89-4316265EF0ED}"/>
            </c:ext>
          </c:extLst>
        </c:ser>
        <c:ser>
          <c:idx val="3"/>
          <c:order val="2"/>
          <c:tx>
            <c:v>1,3%</c:v>
          </c:tx>
          <c:spPr>
            <a:ln w="22225">
              <a:solidFill>
                <a:schemeClr val="accent6">
                  <a:lumMod val="75000"/>
                </a:schemeClr>
              </a:solidFill>
            </a:ln>
          </c:spPr>
          <c:marker>
            <c:symbol val="none"/>
          </c:marker>
          <c:cat>
            <c:numRef>
              <c:f>Fiche_FPE!$C$167:$W$167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Fiche_FPE!$C$170:$W$170</c:f>
              <c:numCache>
                <c:formatCode>0.0%</c:formatCode>
                <c:ptCount val="21"/>
                <c:pt idx="0">
                  <c:v>0</c:v>
                </c:pt>
                <c:pt idx="1">
                  <c:v>0</c:v>
                </c:pt>
                <c:pt idx="2">
                  <c:v>0</c:v>
                </c:pt>
                <c:pt idx="3">
                  <c:v>0</c:v>
                </c:pt>
                <c:pt idx="4">
                  <c:v>0</c:v>
                </c:pt>
                <c:pt idx="5">
                  <c:v>0</c:v>
                </c:pt>
                <c:pt idx="6">
                  <c:v>0</c:v>
                </c:pt>
                <c:pt idx="7">
                  <c:v>0</c:v>
                </c:pt>
                <c:pt idx="8">
                  <c:v>0</c:v>
                </c:pt>
                <c:pt idx="9">
                  <c:v>-1.5246099838648163E-4</c:v>
                </c:pt>
                <c:pt idx="10">
                  <c:v>-3.4349033997658834E-4</c:v>
                </c:pt>
                <c:pt idx="11">
                  <c:v>-7.8448781039553404E-4</c:v>
                </c:pt>
                <c:pt idx="12">
                  <c:v>-1.2437022771730863E-3</c:v>
                </c:pt>
                <c:pt idx="13">
                  <c:v>-1.5249085125117695E-3</c:v>
                </c:pt>
                <c:pt idx="14">
                  <c:v>-1.7154802444269712E-3</c:v>
                </c:pt>
                <c:pt idx="15">
                  <c:v>-1.9073391192938574E-3</c:v>
                </c:pt>
                <c:pt idx="16">
                  <c:v>-2.0930061549172215E-3</c:v>
                </c:pt>
                <c:pt idx="17">
                  <c:v>-2.2029855231820287E-3</c:v>
                </c:pt>
                <c:pt idx="18">
                  <c:v>-2.3166519070325709E-3</c:v>
                </c:pt>
                <c:pt idx="19">
                  <c:v>-2.3909216095600472E-3</c:v>
                </c:pt>
                <c:pt idx="20">
                  <c:v>-2.4314280916718648E-3</c:v>
                </c:pt>
              </c:numCache>
            </c:numRef>
          </c:val>
          <c:smooth val="0"/>
          <c:extLst>
            <c:ext xmlns:c16="http://schemas.microsoft.com/office/drawing/2014/chart" uri="{C3380CC4-5D6E-409C-BE32-E72D297353CC}">
              <c16:uniqueId val="{00000002-52FC-403C-BF89-4316265EF0ED}"/>
            </c:ext>
          </c:extLst>
        </c:ser>
        <c:ser>
          <c:idx val="4"/>
          <c:order val="3"/>
          <c:tx>
            <c:v>1%</c:v>
          </c:tx>
          <c:spPr>
            <a:ln w="22225">
              <a:solidFill>
                <a:srgbClr val="800000"/>
              </a:solidFill>
            </a:ln>
          </c:spPr>
          <c:marker>
            <c:symbol val="none"/>
          </c:marker>
          <c:cat>
            <c:numRef>
              <c:f>Fiche_FPE!$C$167:$W$167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Fiche_FPE!$C$171:$W$171</c:f>
              <c:numCache>
                <c:formatCode>0.0%</c:formatCode>
                <c:ptCount val="21"/>
                <c:pt idx="0">
                  <c:v>0</c:v>
                </c:pt>
                <c:pt idx="1">
                  <c:v>0</c:v>
                </c:pt>
                <c:pt idx="2">
                  <c:v>0</c:v>
                </c:pt>
                <c:pt idx="3">
                  <c:v>0</c:v>
                </c:pt>
                <c:pt idx="4">
                  <c:v>0</c:v>
                </c:pt>
                <c:pt idx="5">
                  <c:v>0</c:v>
                </c:pt>
                <c:pt idx="6">
                  <c:v>0</c:v>
                </c:pt>
                <c:pt idx="7">
                  <c:v>0</c:v>
                </c:pt>
                <c:pt idx="8">
                  <c:v>0</c:v>
                </c:pt>
                <c:pt idx="9">
                  <c:v>-1.5246099838648163E-4</c:v>
                </c:pt>
                <c:pt idx="10">
                  <c:v>-3.4349033997658834E-4</c:v>
                </c:pt>
                <c:pt idx="11">
                  <c:v>-7.8448781039553404E-4</c:v>
                </c:pt>
                <c:pt idx="12">
                  <c:v>-1.2437022771730863E-3</c:v>
                </c:pt>
                <c:pt idx="13">
                  <c:v>-1.5289956141916446E-3</c:v>
                </c:pt>
                <c:pt idx="14">
                  <c:v>-1.7206129850345867E-3</c:v>
                </c:pt>
                <c:pt idx="15">
                  <c:v>-1.9137696957521686E-3</c:v>
                </c:pt>
                <c:pt idx="16">
                  <c:v>-2.1016072431661787E-3</c:v>
                </c:pt>
                <c:pt idx="17">
                  <c:v>-2.2145585599106978E-3</c:v>
                </c:pt>
                <c:pt idx="18">
                  <c:v>-2.3324211297388901E-3</c:v>
                </c:pt>
                <c:pt idx="19">
                  <c:v>-2.4117294420969077E-3</c:v>
                </c:pt>
                <c:pt idx="20">
                  <c:v>-2.4579976058208956E-3</c:v>
                </c:pt>
              </c:numCache>
            </c:numRef>
          </c:val>
          <c:smooth val="0"/>
          <c:extLst>
            <c:ext xmlns:c16="http://schemas.microsoft.com/office/drawing/2014/chart" uri="{C3380CC4-5D6E-409C-BE32-E72D297353CC}">
              <c16:uniqueId val="{00000003-52FC-403C-BF89-4316265EF0ED}"/>
            </c:ext>
          </c:extLst>
        </c:ser>
        <c:dLbls>
          <c:showLegendKey val="0"/>
          <c:showVal val="0"/>
          <c:showCatName val="0"/>
          <c:showSerName val="0"/>
          <c:showPercent val="0"/>
          <c:showBubbleSize val="0"/>
        </c:dLbls>
        <c:smooth val="0"/>
        <c:axId val="134892928"/>
        <c:axId val="134907008"/>
      </c:lineChart>
      <c:catAx>
        <c:axId val="1348929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4907008"/>
        <c:crosses val="autoZero"/>
        <c:auto val="1"/>
        <c:lblAlgn val="ctr"/>
        <c:lblOffset val="100"/>
        <c:tickLblSkip val="4"/>
        <c:noMultiLvlLbl val="0"/>
      </c:catAx>
      <c:valAx>
        <c:axId val="134907008"/>
        <c:scaling>
          <c:orientation val="minMax"/>
          <c:max val="3.0000000000000009E-3"/>
          <c:min val="-3.0000000000000009E-3"/>
        </c:scaling>
        <c:delete val="0"/>
        <c:axPos val="l"/>
        <c:majorGridlines>
          <c:spPr>
            <a:ln>
              <a:solidFill>
                <a:schemeClr val="bg1">
                  <a:lumMod val="85000"/>
                </a:schemeClr>
              </a:solidFill>
            </a:ln>
          </c:spPr>
        </c:majorGridlines>
        <c:numFmt formatCode="0.0%" sourceLinked="0"/>
        <c:majorTickMark val="out"/>
        <c:minorTickMark val="none"/>
        <c:tickLblPos val="nextTo"/>
        <c:crossAx val="13489292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18095043046733"/>
          <c:y val="3.5880541376283527E-2"/>
          <c:w val="0.8384480056980057"/>
          <c:h val="0.80138364654308347"/>
        </c:manualLayout>
      </c:layout>
      <c:lineChart>
        <c:grouping val="standard"/>
        <c:varyColors val="0"/>
        <c:ser>
          <c:idx val="1"/>
          <c:order val="0"/>
          <c:tx>
            <c:v>1,8%</c:v>
          </c:tx>
          <c:spPr>
            <a:ln w="22225">
              <a:solidFill>
                <a:srgbClr val="006600"/>
              </a:solidFill>
            </a:ln>
          </c:spPr>
          <c:marker>
            <c:symbol val="none"/>
          </c:marker>
          <c:cat>
            <c:numRef>
              <c:f>Fiche_FPE!$C$195:$W$195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Fiche_FPE!$C$196:$W$196</c:f>
              <c:numCache>
                <c:formatCode>0.0</c:formatCode>
                <c:ptCount val="21"/>
                <c:pt idx="0">
                  <c:v>0</c:v>
                </c:pt>
                <c:pt idx="1">
                  <c:v>0</c:v>
                </c:pt>
                <c:pt idx="2">
                  <c:v>0</c:v>
                </c:pt>
                <c:pt idx="3">
                  <c:v>0</c:v>
                </c:pt>
                <c:pt idx="4">
                  <c:v>0</c:v>
                </c:pt>
                <c:pt idx="5">
                  <c:v>0</c:v>
                </c:pt>
                <c:pt idx="6">
                  <c:v>0</c:v>
                </c:pt>
                <c:pt idx="7">
                  <c:v>0</c:v>
                </c:pt>
                <c:pt idx="8">
                  <c:v>0</c:v>
                </c:pt>
                <c:pt idx="9">
                  <c:v>0.77745162921172206</c:v>
                </c:pt>
                <c:pt idx="10">
                  <c:v>1.2393167883228626</c:v>
                </c:pt>
                <c:pt idx="11">
                  <c:v>1.3441887348728361</c:v>
                </c:pt>
                <c:pt idx="12">
                  <c:v>1.4968105946895582</c:v>
                </c:pt>
                <c:pt idx="13">
                  <c:v>1.6663623921842712</c:v>
                </c:pt>
                <c:pt idx="14">
                  <c:v>1.8530692164543145</c:v>
                </c:pt>
                <c:pt idx="15">
                  <c:v>2.0825417480020021</c:v>
                </c:pt>
                <c:pt idx="16">
                  <c:v>2.3899982267176054</c:v>
                </c:pt>
                <c:pt idx="17">
                  <c:v>2.9191445411717392</c:v>
                </c:pt>
                <c:pt idx="18">
                  <c:v>3.4559745025092341</c:v>
                </c:pt>
                <c:pt idx="19">
                  <c:v>4.0993243979680845</c:v>
                </c:pt>
                <c:pt idx="20">
                  <c:v>4.9114512489040685</c:v>
                </c:pt>
              </c:numCache>
            </c:numRef>
          </c:val>
          <c:smooth val="0"/>
          <c:extLst>
            <c:ext xmlns:c16="http://schemas.microsoft.com/office/drawing/2014/chart" uri="{C3380CC4-5D6E-409C-BE32-E72D297353CC}">
              <c16:uniqueId val="{00000000-0B79-43F0-B2DA-CAC1E558AC94}"/>
            </c:ext>
          </c:extLst>
        </c:ser>
        <c:ser>
          <c:idx val="2"/>
          <c:order val="1"/>
          <c:tx>
            <c:v>1,5%</c:v>
          </c:tx>
          <c:spPr>
            <a:ln w="22225">
              <a:solidFill>
                <a:schemeClr val="accent5">
                  <a:lumMod val="75000"/>
                </a:schemeClr>
              </a:solidFill>
            </a:ln>
          </c:spPr>
          <c:marker>
            <c:symbol val="none"/>
          </c:marker>
          <c:cat>
            <c:numRef>
              <c:f>Fiche_FPE!$C$195:$W$195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Fiche_FPE!$C$197:$W$197</c:f>
              <c:numCache>
                <c:formatCode>0.0</c:formatCode>
                <c:ptCount val="21"/>
                <c:pt idx="0">
                  <c:v>0</c:v>
                </c:pt>
                <c:pt idx="1">
                  <c:v>0</c:v>
                </c:pt>
                <c:pt idx="2">
                  <c:v>0</c:v>
                </c:pt>
                <c:pt idx="3">
                  <c:v>0</c:v>
                </c:pt>
                <c:pt idx="4">
                  <c:v>0</c:v>
                </c:pt>
                <c:pt idx="5">
                  <c:v>0</c:v>
                </c:pt>
                <c:pt idx="6">
                  <c:v>0</c:v>
                </c:pt>
                <c:pt idx="7">
                  <c:v>0</c:v>
                </c:pt>
                <c:pt idx="8">
                  <c:v>0</c:v>
                </c:pt>
                <c:pt idx="9">
                  <c:v>0.77745162921172206</c:v>
                </c:pt>
                <c:pt idx="10">
                  <c:v>1.2393167883228626</c:v>
                </c:pt>
                <c:pt idx="11">
                  <c:v>1.3441887348728361</c:v>
                </c:pt>
                <c:pt idx="12">
                  <c:v>1.4968105946895582</c:v>
                </c:pt>
                <c:pt idx="13">
                  <c:v>1.6682598716818666</c:v>
                </c:pt>
                <c:pt idx="14">
                  <c:v>1.8377377901115317</c:v>
                </c:pt>
                <c:pt idx="15">
                  <c:v>2.0375762148162342</c:v>
                </c:pt>
                <c:pt idx="16">
                  <c:v>2.297723471705253</c:v>
                </c:pt>
                <c:pt idx="17">
                  <c:v>2.7623096526264965</c:v>
                </c:pt>
                <c:pt idx="18">
                  <c:v>3.2230639724594408</c:v>
                </c:pt>
                <c:pt idx="19">
                  <c:v>3.7723506419783548</c:v>
                </c:pt>
                <c:pt idx="20">
                  <c:v>4.4690370414479776</c:v>
                </c:pt>
              </c:numCache>
            </c:numRef>
          </c:val>
          <c:smooth val="0"/>
          <c:extLst>
            <c:ext xmlns:c16="http://schemas.microsoft.com/office/drawing/2014/chart" uri="{C3380CC4-5D6E-409C-BE32-E72D297353CC}">
              <c16:uniqueId val="{00000001-0B79-43F0-B2DA-CAC1E558AC94}"/>
            </c:ext>
          </c:extLst>
        </c:ser>
        <c:ser>
          <c:idx val="3"/>
          <c:order val="2"/>
          <c:tx>
            <c:v>1,3%</c:v>
          </c:tx>
          <c:spPr>
            <a:ln w="22225">
              <a:solidFill>
                <a:schemeClr val="accent6">
                  <a:lumMod val="75000"/>
                </a:schemeClr>
              </a:solidFill>
            </a:ln>
          </c:spPr>
          <c:marker>
            <c:symbol val="none"/>
          </c:marker>
          <c:cat>
            <c:numRef>
              <c:f>Fiche_FPE!$C$195:$W$195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Fiche_FPE!$C$198:$W$198</c:f>
              <c:numCache>
                <c:formatCode>0.0</c:formatCode>
                <c:ptCount val="21"/>
                <c:pt idx="0">
                  <c:v>0</c:v>
                </c:pt>
                <c:pt idx="1">
                  <c:v>0</c:v>
                </c:pt>
                <c:pt idx="2">
                  <c:v>0</c:v>
                </c:pt>
                <c:pt idx="3">
                  <c:v>0</c:v>
                </c:pt>
                <c:pt idx="4">
                  <c:v>0</c:v>
                </c:pt>
                <c:pt idx="5">
                  <c:v>0</c:v>
                </c:pt>
                <c:pt idx="6">
                  <c:v>0</c:v>
                </c:pt>
                <c:pt idx="7">
                  <c:v>0</c:v>
                </c:pt>
                <c:pt idx="8">
                  <c:v>0</c:v>
                </c:pt>
                <c:pt idx="9">
                  <c:v>0.77745162921172206</c:v>
                </c:pt>
                <c:pt idx="10">
                  <c:v>1.2393167883228626</c:v>
                </c:pt>
                <c:pt idx="11">
                  <c:v>1.3441887348728361</c:v>
                </c:pt>
                <c:pt idx="12">
                  <c:v>1.4968105946895582</c:v>
                </c:pt>
                <c:pt idx="13">
                  <c:v>1.66373704636623</c:v>
                </c:pt>
                <c:pt idx="14">
                  <c:v>1.8216762591707045</c:v>
                </c:pt>
                <c:pt idx="15">
                  <c:v>2.0055702735069691</c:v>
                </c:pt>
                <c:pt idx="16">
                  <c:v>2.2355239818669612</c:v>
                </c:pt>
                <c:pt idx="17">
                  <c:v>2.6594722909836936</c:v>
                </c:pt>
                <c:pt idx="18">
                  <c:v>3.0686224279667491</c:v>
                </c:pt>
                <c:pt idx="19">
                  <c:v>3.5548816908522451</c:v>
                </c:pt>
                <c:pt idx="20">
                  <c:v>4.1740980945937585</c:v>
                </c:pt>
              </c:numCache>
            </c:numRef>
          </c:val>
          <c:smooth val="0"/>
          <c:extLst>
            <c:ext xmlns:c16="http://schemas.microsoft.com/office/drawing/2014/chart" uri="{C3380CC4-5D6E-409C-BE32-E72D297353CC}">
              <c16:uniqueId val="{00000002-0B79-43F0-B2DA-CAC1E558AC94}"/>
            </c:ext>
          </c:extLst>
        </c:ser>
        <c:ser>
          <c:idx val="4"/>
          <c:order val="3"/>
          <c:tx>
            <c:v>1%</c:v>
          </c:tx>
          <c:spPr>
            <a:ln w="22225">
              <a:solidFill>
                <a:srgbClr val="800000"/>
              </a:solidFill>
            </a:ln>
          </c:spPr>
          <c:marker>
            <c:symbol val="none"/>
          </c:marker>
          <c:cat>
            <c:numRef>
              <c:f>Fiche_FPE!$C$195:$W$195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Fiche_FPE!$C$199:$W$199</c:f>
              <c:numCache>
                <c:formatCode>0.0</c:formatCode>
                <c:ptCount val="21"/>
                <c:pt idx="0">
                  <c:v>0</c:v>
                </c:pt>
                <c:pt idx="1">
                  <c:v>0</c:v>
                </c:pt>
                <c:pt idx="2">
                  <c:v>0</c:v>
                </c:pt>
                <c:pt idx="3">
                  <c:v>0</c:v>
                </c:pt>
                <c:pt idx="4">
                  <c:v>0</c:v>
                </c:pt>
                <c:pt idx="5">
                  <c:v>0</c:v>
                </c:pt>
                <c:pt idx="6">
                  <c:v>0</c:v>
                </c:pt>
                <c:pt idx="7">
                  <c:v>0</c:v>
                </c:pt>
                <c:pt idx="8">
                  <c:v>0</c:v>
                </c:pt>
                <c:pt idx="9">
                  <c:v>0.77745162921172206</c:v>
                </c:pt>
                <c:pt idx="10">
                  <c:v>1.2393167883228626</c:v>
                </c:pt>
                <c:pt idx="11">
                  <c:v>1.3441887348728361</c:v>
                </c:pt>
                <c:pt idx="12">
                  <c:v>1.4968105946895582</c:v>
                </c:pt>
                <c:pt idx="13">
                  <c:v>1.6620663717547486</c:v>
                </c:pt>
                <c:pt idx="14">
                  <c:v>1.8033627801043248</c:v>
                </c:pt>
                <c:pt idx="15">
                  <c:v>1.95776150846305</c:v>
                </c:pt>
                <c:pt idx="16">
                  <c:v>2.1461972433007999</c:v>
                </c:pt>
                <c:pt idx="17">
                  <c:v>2.5103056488074227</c:v>
                </c:pt>
                <c:pt idx="18">
                  <c:v>2.839095403155393</c:v>
                </c:pt>
                <c:pt idx="19">
                  <c:v>3.2331838562741839</c:v>
                </c:pt>
                <c:pt idx="20">
                  <c:v>3.7422056868389051</c:v>
                </c:pt>
              </c:numCache>
            </c:numRef>
          </c:val>
          <c:smooth val="0"/>
          <c:extLst>
            <c:ext xmlns:c16="http://schemas.microsoft.com/office/drawing/2014/chart" uri="{C3380CC4-5D6E-409C-BE32-E72D297353CC}">
              <c16:uniqueId val="{00000003-0B79-43F0-B2DA-CAC1E558AC94}"/>
            </c:ext>
          </c:extLst>
        </c:ser>
        <c:dLbls>
          <c:showLegendKey val="0"/>
          <c:showVal val="0"/>
          <c:showCatName val="0"/>
          <c:showSerName val="0"/>
          <c:showPercent val="0"/>
          <c:showBubbleSize val="0"/>
        </c:dLbls>
        <c:smooth val="0"/>
        <c:axId val="135204224"/>
        <c:axId val="135210112"/>
      </c:lineChart>
      <c:catAx>
        <c:axId val="1352042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210112"/>
        <c:crosses val="autoZero"/>
        <c:auto val="1"/>
        <c:lblAlgn val="ctr"/>
        <c:lblOffset val="100"/>
        <c:tickLblSkip val="4"/>
        <c:noMultiLvlLbl val="0"/>
      </c:catAx>
      <c:valAx>
        <c:axId val="135210112"/>
        <c:scaling>
          <c:orientation val="minMax"/>
          <c:max val="6"/>
          <c:min val="-8"/>
        </c:scaling>
        <c:delete val="0"/>
        <c:axPos val="l"/>
        <c:majorGridlines>
          <c:spPr>
            <a:ln>
              <a:solidFill>
                <a:schemeClr val="bg1">
                  <a:lumMod val="85000"/>
                </a:schemeClr>
              </a:solidFill>
            </a:ln>
          </c:spPr>
        </c:majorGridlines>
        <c:numFmt formatCode="0" sourceLinked="0"/>
        <c:majorTickMark val="out"/>
        <c:minorTickMark val="none"/>
        <c:tickLblPos val="nextTo"/>
        <c:crossAx val="135204224"/>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81517068495170686"/>
        </c:manualLayout>
      </c:layout>
      <c:lineChart>
        <c:grouping val="standard"/>
        <c:varyColors val="0"/>
        <c:ser>
          <c:idx val="1"/>
          <c:order val="0"/>
          <c:tx>
            <c:v>1,8%</c:v>
          </c:tx>
          <c:spPr>
            <a:ln w="22225">
              <a:solidFill>
                <a:srgbClr val="006600"/>
              </a:solidFill>
            </a:ln>
          </c:spPr>
          <c:marker>
            <c:symbol val="none"/>
          </c:marker>
          <c:cat>
            <c:numRef>
              <c:f>Fiche_FPE!$C$201:$W$201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Fiche_FPE!$C$202:$W$202</c:f>
              <c:numCache>
                <c:formatCode>0.0%</c:formatCode>
                <c:ptCount val="21"/>
                <c:pt idx="0">
                  <c:v>0</c:v>
                </c:pt>
                <c:pt idx="1">
                  <c:v>0</c:v>
                </c:pt>
                <c:pt idx="2">
                  <c:v>0</c:v>
                </c:pt>
                <c:pt idx="3">
                  <c:v>0</c:v>
                </c:pt>
                <c:pt idx="4">
                  <c:v>0</c:v>
                </c:pt>
                <c:pt idx="5">
                  <c:v>0</c:v>
                </c:pt>
                <c:pt idx="6">
                  <c:v>0</c:v>
                </c:pt>
                <c:pt idx="7">
                  <c:v>0</c:v>
                </c:pt>
                <c:pt idx="8">
                  <c:v>0</c:v>
                </c:pt>
                <c:pt idx="9">
                  <c:v>3.2551275101286141E-4</c:v>
                </c:pt>
                <c:pt idx="10">
                  <c:v>5.1223295405087091E-4</c:v>
                </c:pt>
                <c:pt idx="11">
                  <c:v>5.4844867065796991E-4</c:v>
                </c:pt>
                <c:pt idx="12">
                  <c:v>6.0288197008746282E-4</c:v>
                </c:pt>
                <c:pt idx="13">
                  <c:v>6.6288418520343579E-4</c:v>
                </c:pt>
                <c:pt idx="14">
                  <c:v>7.2676401991247431E-4</c:v>
                </c:pt>
                <c:pt idx="15">
                  <c:v>8.0421617002915445E-4</c:v>
                </c:pt>
                <c:pt idx="16">
                  <c:v>9.07340532319678E-4</c:v>
                </c:pt>
                <c:pt idx="17">
                  <c:v>1.088416808685478E-3</c:v>
                </c:pt>
                <c:pt idx="18">
                  <c:v>1.2647981855397358E-3</c:v>
                </c:pt>
                <c:pt idx="19">
                  <c:v>1.4714081755243676E-3</c:v>
                </c:pt>
                <c:pt idx="20">
                  <c:v>1.7266526237974013E-3</c:v>
                </c:pt>
              </c:numCache>
            </c:numRef>
          </c:val>
          <c:smooth val="0"/>
          <c:extLst>
            <c:ext xmlns:c16="http://schemas.microsoft.com/office/drawing/2014/chart" uri="{C3380CC4-5D6E-409C-BE32-E72D297353CC}">
              <c16:uniqueId val="{00000000-7587-4BA7-B310-8F11E888C95E}"/>
            </c:ext>
          </c:extLst>
        </c:ser>
        <c:ser>
          <c:idx val="2"/>
          <c:order val="1"/>
          <c:tx>
            <c:v>1,5%</c:v>
          </c:tx>
          <c:spPr>
            <a:ln w="22225">
              <a:solidFill>
                <a:schemeClr val="accent5">
                  <a:lumMod val="75000"/>
                </a:schemeClr>
              </a:solidFill>
            </a:ln>
          </c:spPr>
          <c:marker>
            <c:symbol val="none"/>
          </c:marker>
          <c:cat>
            <c:numRef>
              <c:f>Fiche_FPE!$C$201:$W$201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Fiche_FPE!$C$203:$W$203</c:f>
              <c:numCache>
                <c:formatCode>0.0%</c:formatCode>
                <c:ptCount val="21"/>
                <c:pt idx="0">
                  <c:v>0</c:v>
                </c:pt>
                <c:pt idx="1">
                  <c:v>0</c:v>
                </c:pt>
                <c:pt idx="2">
                  <c:v>0</c:v>
                </c:pt>
                <c:pt idx="3">
                  <c:v>0</c:v>
                </c:pt>
                <c:pt idx="4">
                  <c:v>0</c:v>
                </c:pt>
                <c:pt idx="5">
                  <c:v>0</c:v>
                </c:pt>
                <c:pt idx="6">
                  <c:v>0</c:v>
                </c:pt>
                <c:pt idx="7">
                  <c:v>0</c:v>
                </c:pt>
                <c:pt idx="8">
                  <c:v>0</c:v>
                </c:pt>
                <c:pt idx="9">
                  <c:v>3.2551275101286141E-4</c:v>
                </c:pt>
                <c:pt idx="10">
                  <c:v>5.1223295405087091E-4</c:v>
                </c:pt>
                <c:pt idx="11">
                  <c:v>5.4844867065796991E-4</c:v>
                </c:pt>
                <c:pt idx="12">
                  <c:v>6.0288197008746282E-4</c:v>
                </c:pt>
                <c:pt idx="13">
                  <c:v>6.636390084979384E-4</c:v>
                </c:pt>
                <c:pt idx="14">
                  <c:v>7.2096435495050675E-4</c:v>
                </c:pt>
                <c:pt idx="15">
                  <c:v>7.8762747483235686E-4</c:v>
                </c:pt>
                <c:pt idx="16">
                  <c:v>8.7402844124918899E-4</c:v>
                </c:pt>
                <c:pt idx="17">
                  <c:v>1.0333908879781217E-3</c:v>
                </c:pt>
                <c:pt idx="18">
                  <c:v>1.185489025955995E-3</c:v>
                </c:pt>
                <c:pt idx="19">
                  <c:v>1.3635264534290733E-3</c:v>
                </c:pt>
                <c:pt idx="20">
                  <c:v>1.5856931945710947E-3</c:v>
                </c:pt>
              </c:numCache>
            </c:numRef>
          </c:val>
          <c:smooth val="0"/>
          <c:extLst>
            <c:ext xmlns:c16="http://schemas.microsoft.com/office/drawing/2014/chart" uri="{C3380CC4-5D6E-409C-BE32-E72D297353CC}">
              <c16:uniqueId val="{00000001-7587-4BA7-B310-8F11E888C95E}"/>
            </c:ext>
          </c:extLst>
        </c:ser>
        <c:ser>
          <c:idx val="3"/>
          <c:order val="2"/>
          <c:tx>
            <c:v>1,3%</c:v>
          </c:tx>
          <c:spPr>
            <a:ln w="22225">
              <a:solidFill>
                <a:schemeClr val="accent6">
                  <a:lumMod val="75000"/>
                </a:schemeClr>
              </a:solidFill>
            </a:ln>
          </c:spPr>
          <c:marker>
            <c:symbol val="none"/>
          </c:marker>
          <c:cat>
            <c:numRef>
              <c:f>Fiche_FPE!$C$201:$W$201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Fiche_FPE!$C$204:$W$204</c:f>
              <c:numCache>
                <c:formatCode>0.0%</c:formatCode>
                <c:ptCount val="21"/>
                <c:pt idx="0">
                  <c:v>0</c:v>
                </c:pt>
                <c:pt idx="1">
                  <c:v>0</c:v>
                </c:pt>
                <c:pt idx="2">
                  <c:v>0</c:v>
                </c:pt>
                <c:pt idx="3">
                  <c:v>0</c:v>
                </c:pt>
                <c:pt idx="4">
                  <c:v>0</c:v>
                </c:pt>
                <c:pt idx="5">
                  <c:v>0</c:v>
                </c:pt>
                <c:pt idx="6">
                  <c:v>0</c:v>
                </c:pt>
                <c:pt idx="7">
                  <c:v>0</c:v>
                </c:pt>
                <c:pt idx="8">
                  <c:v>0</c:v>
                </c:pt>
                <c:pt idx="9">
                  <c:v>3.2551275101286141E-4</c:v>
                </c:pt>
                <c:pt idx="10">
                  <c:v>5.1223295405087091E-4</c:v>
                </c:pt>
                <c:pt idx="11">
                  <c:v>5.4844867065796991E-4</c:v>
                </c:pt>
                <c:pt idx="12">
                  <c:v>6.0288197008746282E-4</c:v>
                </c:pt>
                <c:pt idx="13">
                  <c:v>6.6183981440412346E-4</c:v>
                </c:pt>
                <c:pt idx="14">
                  <c:v>7.1487474454350172E-4</c:v>
                </c:pt>
                <c:pt idx="15">
                  <c:v>7.7579073458051311E-4</c:v>
                </c:pt>
                <c:pt idx="16">
                  <c:v>8.5154207204635743E-4</c:v>
                </c:pt>
                <c:pt idx="17">
                  <c:v>9.9717478047019713E-4</c:v>
                </c:pt>
                <c:pt idx="18">
                  <c:v>1.1324670204620624E-3</c:v>
                </c:pt>
                <c:pt idx="19">
                  <c:v>1.2908784020629045E-3</c:v>
                </c:pt>
                <c:pt idx="20">
                  <c:v>1.4902501689562284E-3</c:v>
                </c:pt>
              </c:numCache>
            </c:numRef>
          </c:val>
          <c:smooth val="0"/>
          <c:extLst>
            <c:ext xmlns:c16="http://schemas.microsoft.com/office/drawing/2014/chart" uri="{C3380CC4-5D6E-409C-BE32-E72D297353CC}">
              <c16:uniqueId val="{00000002-7587-4BA7-B310-8F11E888C95E}"/>
            </c:ext>
          </c:extLst>
        </c:ser>
        <c:ser>
          <c:idx val="4"/>
          <c:order val="3"/>
          <c:tx>
            <c:v>1%</c:v>
          </c:tx>
          <c:spPr>
            <a:ln w="22225">
              <a:solidFill>
                <a:srgbClr val="800000"/>
              </a:solidFill>
            </a:ln>
          </c:spPr>
          <c:marker>
            <c:symbol val="none"/>
          </c:marker>
          <c:cat>
            <c:numRef>
              <c:f>Fiche_FPE!$C$201:$W$201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Fiche_FPE!$C$205:$W$205</c:f>
              <c:numCache>
                <c:formatCode>0.0%</c:formatCode>
                <c:ptCount val="21"/>
                <c:pt idx="0">
                  <c:v>0</c:v>
                </c:pt>
                <c:pt idx="1">
                  <c:v>0</c:v>
                </c:pt>
                <c:pt idx="2">
                  <c:v>0</c:v>
                </c:pt>
                <c:pt idx="3">
                  <c:v>0</c:v>
                </c:pt>
                <c:pt idx="4">
                  <c:v>0</c:v>
                </c:pt>
                <c:pt idx="5">
                  <c:v>0</c:v>
                </c:pt>
                <c:pt idx="6">
                  <c:v>0</c:v>
                </c:pt>
                <c:pt idx="7">
                  <c:v>0</c:v>
                </c:pt>
                <c:pt idx="8">
                  <c:v>0</c:v>
                </c:pt>
                <c:pt idx="9">
                  <c:v>3.2551275101286141E-4</c:v>
                </c:pt>
                <c:pt idx="10">
                  <c:v>5.1223295405087091E-4</c:v>
                </c:pt>
                <c:pt idx="11">
                  <c:v>5.4844867065796991E-4</c:v>
                </c:pt>
                <c:pt idx="12">
                  <c:v>6.0288197008746282E-4</c:v>
                </c:pt>
                <c:pt idx="13">
                  <c:v>6.6117521480456092E-4</c:v>
                </c:pt>
                <c:pt idx="14">
                  <c:v>7.0789754207755057E-4</c:v>
                </c:pt>
                <c:pt idx="15">
                  <c:v>7.5804467469289946E-4</c:v>
                </c:pt>
                <c:pt idx="16">
                  <c:v>8.19129556691487E-4</c:v>
                </c:pt>
                <c:pt idx="17">
                  <c:v>9.443102626237697E-4</c:v>
                </c:pt>
                <c:pt idx="18">
                  <c:v>1.0529352550230602E-3</c:v>
                </c:pt>
                <c:pt idx="19">
                  <c:v>1.1821855779345681E-3</c:v>
                </c:pt>
                <c:pt idx="20">
                  <c:v>1.3483494151052277E-3</c:v>
                </c:pt>
              </c:numCache>
            </c:numRef>
          </c:val>
          <c:smooth val="0"/>
          <c:extLst>
            <c:ext xmlns:c16="http://schemas.microsoft.com/office/drawing/2014/chart" uri="{C3380CC4-5D6E-409C-BE32-E72D297353CC}">
              <c16:uniqueId val="{00000003-7587-4BA7-B310-8F11E888C95E}"/>
            </c:ext>
          </c:extLst>
        </c:ser>
        <c:dLbls>
          <c:showLegendKey val="0"/>
          <c:showVal val="0"/>
          <c:showCatName val="0"/>
          <c:showSerName val="0"/>
          <c:showPercent val="0"/>
          <c:showBubbleSize val="0"/>
        </c:dLbls>
        <c:smooth val="0"/>
        <c:axId val="135244800"/>
        <c:axId val="135258880"/>
      </c:lineChart>
      <c:catAx>
        <c:axId val="13524480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258880"/>
        <c:crosses val="autoZero"/>
        <c:auto val="1"/>
        <c:lblAlgn val="ctr"/>
        <c:lblOffset val="100"/>
        <c:tickLblSkip val="4"/>
        <c:noMultiLvlLbl val="0"/>
      </c:catAx>
      <c:valAx>
        <c:axId val="135258880"/>
        <c:scaling>
          <c:orientation val="minMax"/>
          <c:max val="3.0000000000000009E-3"/>
          <c:min val="-3.0000000000000009E-3"/>
        </c:scaling>
        <c:delete val="0"/>
        <c:axPos val="l"/>
        <c:majorGridlines>
          <c:spPr>
            <a:ln>
              <a:solidFill>
                <a:schemeClr val="bg1">
                  <a:lumMod val="85000"/>
                </a:schemeClr>
              </a:solidFill>
            </a:ln>
          </c:spPr>
        </c:majorGridlines>
        <c:numFmt formatCode="0.0%" sourceLinked="0"/>
        <c:majorTickMark val="out"/>
        <c:minorTickMark val="none"/>
        <c:tickLblPos val="nextTo"/>
        <c:crossAx val="135244800"/>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870795546707956"/>
        </c:manualLayout>
      </c:layout>
      <c:lineChart>
        <c:grouping val="standard"/>
        <c:varyColors val="0"/>
        <c:ser>
          <c:idx val="1"/>
          <c:order val="0"/>
          <c:tx>
            <c:v>1,8%</c:v>
          </c:tx>
          <c:spPr>
            <a:ln w="22225">
              <a:solidFill>
                <a:srgbClr val="006600"/>
              </a:solidFill>
            </a:ln>
          </c:spPr>
          <c:marker>
            <c:symbol val="none"/>
          </c:marker>
          <c:cat>
            <c:numRef>
              <c:f>Fiche_FPE!$C$227:$W$227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Fiche_FPE!$C$228:$W$228</c:f>
              <c:numCache>
                <c:formatCode>0.0</c:formatCode>
                <c:ptCount val="21"/>
                <c:pt idx="0">
                  <c:v>0</c:v>
                </c:pt>
                <c:pt idx="1">
                  <c:v>0</c:v>
                </c:pt>
                <c:pt idx="2">
                  <c:v>0</c:v>
                </c:pt>
                <c:pt idx="3">
                  <c:v>0</c:v>
                </c:pt>
                <c:pt idx="4">
                  <c:v>0</c:v>
                </c:pt>
                <c:pt idx="5">
                  <c:v>0</c:v>
                </c:pt>
                <c:pt idx="6">
                  <c:v>0</c:v>
                </c:pt>
                <c:pt idx="7">
                  <c:v>0</c:v>
                </c:pt>
                <c:pt idx="8">
                  <c:v>0</c:v>
                </c:pt>
                <c:pt idx="9">
                  <c:v>-0.11118342824240401</c:v>
                </c:pt>
                <c:pt idx="10">
                  <c:v>-0.54502690438293122</c:v>
                </c:pt>
                <c:pt idx="11">
                  <c:v>-1.5663031786013948</c:v>
                </c:pt>
                <c:pt idx="12">
                  <c:v>-2.6491075435139373</c:v>
                </c:pt>
                <c:pt idx="13">
                  <c:v>-3.2996386644774454</c:v>
                </c:pt>
                <c:pt idx="14">
                  <c:v>-3.8578731209271244</c:v>
                </c:pt>
                <c:pt idx="15">
                  <c:v>-4.4205931995266701</c:v>
                </c:pt>
                <c:pt idx="16">
                  <c:v>-4.9850171520056596</c:v>
                </c:pt>
                <c:pt idx="17">
                  <c:v>-5.3497618353264977</c:v>
                </c:pt>
                <c:pt idx="18">
                  <c:v>-5.7360247630885954</c:v>
                </c:pt>
                <c:pt idx="19">
                  <c:v>-6.0405629243006302</c:v>
                </c:pt>
                <c:pt idx="20">
                  <c:v>-6.2628116842095505</c:v>
                </c:pt>
              </c:numCache>
            </c:numRef>
          </c:val>
          <c:smooth val="0"/>
          <c:extLst>
            <c:ext xmlns:c16="http://schemas.microsoft.com/office/drawing/2014/chart" uri="{C3380CC4-5D6E-409C-BE32-E72D297353CC}">
              <c16:uniqueId val="{00000000-04A2-4E62-B2E5-AC1C2AC2AE37}"/>
            </c:ext>
          </c:extLst>
        </c:ser>
        <c:ser>
          <c:idx val="2"/>
          <c:order val="1"/>
          <c:tx>
            <c:v>1,5%</c:v>
          </c:tx>
          <c:spPr>
            <a:ln w="22225">
              <a:solidFill>
                <a:schemeClr val="accent5">
                  <a:lumMod val="75000"/>
                </a:schemeClr>
              </a:solidFill>
            </a:ln>
          </c:spPr>
          <c:marker>
            <c:symbol val="none"/>
          </c:marker>
          <c:cat>
            <c:numRef>
              <c:f>Fiche_FPE!$C$227:$W$227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Fiche_FPE!$C$229:$W$229</c:f>
              <c:numCache>
                <c:formatCode>0.0</c:formatCode>
                <c:ptCount val="21"/>
                <c:pt idx="0">
                  <c:v>0</c:v>
                </c:pt>
                <c:pt idx="1">
                  <c:v>0</c:v>
                </c:pt>
                <c:pt idx="2">
                  <c:v>0</c:v>
                </c:pt>
                <c:pt idx="3">
                  <c:v>0</c:v>
                </c:pt>
                <c:pt idx="4">
                  <c:v>0</c:v>
                </c:pt>
                <c:pt idx="5">
                  <c:v>0</c:v>
                </c:pt>
                <c:pt idx="6">
                  <c:v>0</c:v>
                </c:pt>
                <c:pt idx="7">
                  <c:v>0</c:v>
                </c:pt>
                <c:pt idx="8">
                  <c:v>0</c:v>
                </c:pt>
                <c:pt idx="9">
                  <c:v>-0.11118342824240401</c:v>
                </c:pt>
                <c:pt idx="10">
                  <c:v>-0.54502690438293122</c:v>
                </c:pt>
                <c:pt idx="11">
                  <c:v>-1.5663031786013948</c:v>
                </c:pt>
                <c:pt idx="12">
                  <c:v>-2.6491075435139373</c:v>
                </c:pt>
                <c:pt idx="13">
                  <c:v>-3.3064009907746543</c:v>
                </c:pt>
                <c:pt idx="14">
                  <c:v>-3.8692468727802605</c:v>
                </c:pt>
                <c:pt idx="15">
                  <c:v>-4.4316021181680139</c:v>
                </c:pt>
                <c:pt idx="16">
                  <c:v>-4.9994073149024221</c:v>
                </c:pt>
                <c:pt idx="17">
                  <c:v>-5.3657054136109696</c:v>
                </c:pt>
                <c:pt idx="18">
                  <c:v>-5.7493917816603926</c:v>
                </c:pt>
                <c:pt idx="19">
                  <c:v>-6.0527806079137161</c:v>
                </c:pt>
                <c:pt idx="20">
                  <c:v>-6.2774920273848833</c:v>
                </c:pt>
              </c:numCache>
            </c:numRef>
          </c:val>
          <c:smooth val="0"/>
          <c:extLst>
            <c:ext xmlns:c16="http://schemas.microsoft.com/office/drawing/2014/chart" uri="{C3380CC4-5D6E-409C-BE32-E72D297353CC}">
              <c16:uniqueId val="{00000001-04A2-4E62-B2E5-AC1C2AC2AE37}"/>
            </c:ext>
          </c:extLst>
        </c:ser>
        <c:ser>
          <c:idx val="3"/>
          <c:order val="2"/>
          <c:tx>
            <c:v>1,3%</c:v>
          </c:tx>
          <c:spPr>
            <a:ln w="22225">
              <a:solidFill>
                <a:schemeClr val="accent6">
                  <a:lumMod val="75000"/>
                </a:schemeClr>
              </a:solidFill>
            </a:ln>
          </c:spPr>
          <c:marker>
            <c:symbol val="none"/>
          </c:marker>
          <c:cat>
            <c:numRef>
              <c:f>Fiche_FPE!$C$227:$W$227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Fiche_FPE!$C$230:$W$230</c:f>
              <c:numCache>
                <c:formatCode>0.0</c:formatCode>
                <c:ptCount val="21"/>
                <c:pt idx="0">
                  <c:v>0</c:v>
                </c:pt>
                <c:pt idx="1">
                  <c:v>0</c:v>
                </c:pt>
                <c:pt idx="2">
                  <c:v>0</c:v>
                </c:pt>
                <c:pt idx="3">
                  <c:v>0</c:v>
                </c:pt>
                <c:pt idx="4">
                  <c:v>0</c:v>
                </c:pt>
                <c:pt idx="5">
                  <c:v>0</c:v>
                </c:pt>
                <c:pt idx="6">
                  <c:v>0</c:v>
                </c:pt>
                <c:pt idx="7">
                  <c:v>0</c:v>
                </c:pt>
                <c:pt idx="8">
                  <c:v>0</c:v>
                </c:pt>
                <c:pt idx="9">
                  <c:v>-0.11118342824240401</c:v>
                </c:pt>
                <c:pt idx="10">
                  <c:v>-0.54502690438293122</c:v>
                </c:pt>
                <c:pt idx="11">
                  <c:v>-1.5663031786013948</c:v>
                </c:pt>
                <c:pt idx="12">
                  <c:v>-2.6491075435139373</c:v>
                </c:pt>
                <c:pt idx="13">
                  <c:v>-3.3158722765444821</c:v>
                </c:pt>
                <c:pt idx="14">
                  <c:v>-3.8776539494739337</c:v>
                </c:pt>
                <c:pt idx="15">
                  <c:v>-4.4387410659684567</c:v>
                </c:pt>
                <c:pt idx="16">
                  <c:v>-5.0060448600188687</c:v>
                </c:pt>
                <c:pt idx="17">
                  <c:v>-5.3725282913019861</c:v>
                </c:pt>
                <c:pt idx="18">
                  <c:v>-5.7571311765617414</c:v>
                </c:pt>
                <c:pt idx="19">
                  <c:v>-6.0620951849548188</c:v>
                </c:pt>
                <c:pt idx="20">
                  <c:v>-6.2867649548580715</c:v>
                </c:pt>
              </c:numCache>
            </c:numRef>
          </c:val>
          <c:smooth val="0"/>
          <c:extLst>
            <c:ext xmlns:c16="http://schemas.microsoft.com/office/drawing/2014/chart" uri="{C3380CC4-5D6E-409C-BE32-E72D297353CC}">
              <c16:uniqueId val="{00000002-04A2-4E62-B2E5-AC1C2AC2AE37}"/>
            </c:ext>
          </c:extLst>
        </c:ser>
        <c:ser>
          <c:idx val="4"/>
          <c:order val="3"/>
          <c:tx>
            <c:v>1%</c:v>
          </c:tx>
          <c:spPr>
            <a:ln w="22225">
              <a:solidFill>
                <a:srgbClr val="800000"/>
              </a:solidFill>
            </a:ln>
          </c:spPr>
          <c:marker>
            <c:symbol val="none"/>
          </c:marker>
          <c:cat>
            <c:numRef>
              <c:f>Fiche_FPE!$C$227:$W$227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Fiche_FPE!$C$231:$W$231</c:f>
              <c:numCache>
                <c:formatCode>0.0</c:formatCode>
                <c:ptCount val="21"/>
                <c:pt idx="0">
                  <c:v>0</c:v>
                </c:pt>
                <c:pt idx="1">
                  <c:v>0</c:v>
                </c:pt>
                <c:pt idx="2">
                  <c:v>0</c:v>
                </c:pt>
                <c:pt idx="3">
                  <c:v>0</c:v>
                </c:pt>
                <c:pt idx="4">
                  <c:v>0</c:v>
                </c:pt>
                <c:pt idx="5">
                  <c:v>0</c:v>
                </c:pt>
                <c:pt idx="6">
                  <c:v>0</c:v>
                </c:pt>
                <c:pt idx="7">
                  <c:v>0</c:v>
                </c:pt>
                <c:pt idx="8">
                  <c:v>0</c:v>
                </c:pt>
                <c:pt idx="9">
                  <c:v>-0.11118342824240401</c:v>
                </c:pt>
                <c:pt idx="10">
                  <c:v>-0.54502690438293122</c:v>
                </c:pt>
                <c:pt idx="11">
                  <c:v>-1.5663031786013948</c:v>
                </c:pt>
                <c:pt idx="12">
                  <c:v>-2.6491075435139373</c:v>
                </c:pt>
                <c:pt idx="13">
                  <c:v>-3.326202756950762</c:v>
                </c:pt>
                <c:pt idx="14">
                  <c:v>-3.8920097540506395</c:v>
                </c:pt>
                <c:pt idx="15">
                  <c:v>-4.4526246752027578</c:v>
                </c:pt>
                <c:pt idx="16">
                  <c:v>-5.0176635915205301</c:v>
                </c:pt>
                <c:pt idx="17">
                  <c:v>-5.3857591233666389</c:v>
                </c:pt>
                <c:pt idx="18">
                  <c:v>-5.7729850348273208</c:v>
                </c:pt>
                <c:pt idx="19">
                  <c:v>-6.0765031446612818</c:v>
                </c:pt>
                <c:pt idx="20">
                  <c:v>-6.3009943978315572</c:v>
                </c:pt>
              </c:numCache>
            </c:numRef>
          </c:val>
          <c:smooth val="0"/>
          <c:extLst>
            <c:ext xmlns:c16="http://schemas.microsoft.com/office/drawing/2014/chart" uri="{C3380CC4-5D6E-409C-BE32-E72D297353CC}">
              <c16:uniqueId val="{00000003-04A2-4E62-B2E5-AC1C2AC2AE37}"/>
            </c:ext>
          </c:extLst>
        </c:ser>
        <c:dLbls>
          <c:showLegendKey val="0"/>
          <c:showVal val="0"/>
          <c:showCatName val="0"/>
          <c:showSerName val="0"/>
          <c:showPercent val="0"/>
          <c:showBubbleSize val="0"/>
        </c:dLbls>
        <c:smooth val="0"/>
        <c:axId val="135289472"/>
        <c:axId val="135303552"/>
      </c:lineChart>
      <c:catAx>
        <c:axId val="13528947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303552"/>
        <c:crosses val="autoZero"/>
        <c:auto val="1"/>
        <c:lblAlgn val="ctr"/>
        <c:lblOffset val="100"/>
        <c:tickLblSkip val="4"/>
        <c:noMultiLvlLbl val="0"/>
      </c:catAx>
      <c:valAx>
        <c:axId val="135303552"/>
        <c:scaling>
          <c:orientation val="minMax"/>
          <c:max val="6"/>
          <c:min val="-8"/>
        </c:scaling>
        <c:delete val="0"/>
        <c:axPos val="l"/>
        <c:majorGridlines>
          <c:spPr>
            <a:ln>
              <a:solidFill>
                <a:schemeClr val="bg1">
                  <a:lumMod val="85000"/>
                </a:schemeClr>
              </a:solidFill>
            </a:ln>
          </c:spPr>
        </c:majorGridlines>
        <c:numFmt formatCode="0" sourceLinked="0"/>
        <c:majorTickMark val="out"/>
        <c:minorTickMark val="none"/>
        <c:tickLblPos val="nextTo"/>
        <c:crossAx val="135289472"/>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80112511981125123"/>
        </c:manualLayout>
      </c:layout>
      <c:lineChart>
        <c:grouping val="standard"/>
        <c:varyColors val="0"/>
        <c:ser>
          <c:idx val="1"/>
          <c:order val="0"/>
          <c:tx>
            <c:v>1,8%</c:v>
          </c:tx>
          <c:spPr>
            <a:ln w="22225">
              <a:solidFill>
                <a:srgbClr val="006600"/>
              </a:solidFill>
            </a:ln>
          </c:spPr>
          <c:marker>
            <c:symbol val="none"/>
          </c:marker>
          <c:cat>
            <c:numRef>
              <c:f>Fiche_FPE!$C$233:$W$233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Fiche_FPE!$C$234:$W$234</c:f>
              <c:numCache>
                <c:formatCode>0.0%</c:formatCode>
                <c:ptCount val="21"/>
                <c:pt idx="0">
                  <c:v>0</c:v>
                </c:pt>
                <c:pt idx="1">
                  <c:v>0</c:v>
                </c:pt>
                <c:pt idx="2">
                  <c:v>0</c:v>
                </c:pt>
                <c:pt idx="3">
                  <c:v>0</c:v>
                </c:pt>
                <c:pt idx="4">
                  <c:v>0</c:v>
                </c:pt>
                <c:pt idx="5">
                  <c:v>0</c:v>
                </c:pt>
                <c:pt idx="6">
                  <c:v>0</c:v>
                </c:pt>
                <c:pt idx="7">
                  <c:v>0</c:v>
                </c:pt>
                <c:pt idx="8">
                  <c:v>0</c:v>
                </c:pt>
                <c:pt idx="9">
                  <c:v>-4.6551608144318387E-5</c:v>
                </c:pt>
                <c:pt idx="10">
                  <c:v>-2.2526987764531051E-4</c:v>
                </c:pt>
                <c:pt idx="11">
                  <c:v>-6.3907461345638725E-4</c:v>
                </c:pt>
                <c:pt idx="12">
                  <c:v>-1.0670015167406558E-3</c:v>
                </c:pt>
                <c:pt idx="13">
                  <c:v>-1.3126066081585025E-3</c:v>
                </c:pt>
                <c:pt idx="14">
                  <c:v>-1.513037588008739E-3</c:v>
                </c:pt>
                <c:pt idx="15">
                  <c:v>-1.7071026478057655E-3</c:v>
                </c:pt>
                <c:pt idx="16">
                  <c:v>-1.8925152603713525E-3</c:v>
                </c:pt>
                <c:pt idx="17">
                  <c:v>-1.9946839294556424E-3</c:v>
                </c:pt>
                <c:pt idx="18">
                  <c:v>-2.0992382054028373E-3</c:v>
                </c:pt>
                <c:pt idx="19">
                  <c:v>-2.1681947581389063E-3</c:v>
                </c:pt>
                <c:pt idx="20">
                  <c:v>-2.2017321721970445E-3</c:v>
                </c:pt>
              </c:numCache>
            </c:numRef>
          </c:val>
          <c:smooth val="0"/>
          <c:extLst>
            <c:ext xmlns:c16="http://schemas.microsoft.com/office/drawing/2014/chart" uri="{C3380CC4-5D6E-409C-BE32-E72D297353CC}">
              <c16:uniqueId val="{00000000-D4D7-4F48-A0BB-CEFE5946DD34}"/>
            </c:ext>
          </c:extLst>
        </c:ser>
        <c:ser>
          <c:idx val="2"/>
          <c:order val="1"/>
          <c:tx>
            <c:v>1,5%</c:v>
          </c:tx>
          <c:spPr>
            <a:ln w="22225">
              <a:solidFill>
                <a:schemeClr val="accent5">
                  <a:lumMod val="75000"/>
                </a:schemeClr>
              </a:solidFill>
            </a:ln>
          </c:spPr>
          <c:marker>
            <c:symbol val="none"/>
          </c:marker>
          <c:cat>
            <c:numRef>
              <c:f>Fiche_FPE!$C$233:$W$233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Fiche_FPE!$C$235:$W$235</c:f>
              <c:numCache>
                <c:formatCode>0.0%</c:formatCode>
                <c:ptCount val="21"/>
                <c:pt idx="0">
                  <c:v>0</c:v>
                </c:pt>
                <c:pt idx="1">
                  <c:v>0</c:v>
                </c:pt>
                <c:pt idx="2">
                  <c:v>0</c:v>
                </c:pt>
                <c:pt idx="3">
                  <c:v>0</c:v>
                </c:pt>
                <c:pt idx="4">
                  <c:v>0</c:v>
                </c:pt>
                <c:pt idx="5">
                  <c:v>0</c:v>
                </c:pt>
                <c:pt idx="6">
                  <c:v>0</c:v>
                </c:pt>
                <c:pt idx="7">
                  <c:v>0</c:v>
                </c:pt>
                <c:pt idx="8">
                  <c:v>0</c:v>
                </c:pt>
                <c:pt idx="9">
                  <c:v>-4.6551608144318387E-5</c:v>
                </c:pt>
                <c:pt idx="10">
                  <c:v>-2.2526987764531051E-4</c:v>
                </c:pt>
                <c:pt idx="11">
                  <c:v>-6.3907461345638725E-4</c:v>
                </c:pt>
                <c:pt idx="12">
                  <c:v>-1.0670015167406558E-3</c:v>
                </c:pt>
                <c:pt idx="13">
                  <c:v>-1.3152966827657011E-3</c:v>
                </c:pt>
                <c:pt idx="14">
                  <c:v>-1.5179472777827499E-3</c:v>
                </c:pt>
                <c:pt idx="15">
                  <c:v>-1.7130409946943723E-3</c:v>
                </c:pt>
                <c:pt idx="16">
                  <c:v>-1.9017189128381258E-3</c:v>
                </c:pt>
                <c:pt idx="17">
                  <c:v>-2.0073314650760482E-3</c:v>
                </c:pt>
                <c:pt idx="18">
                  <c:v>-2.1147085262099162E-3</c:v>
                </c:pt>
                <c:pt idx="19">
                  <c:v>-2.1877940994808019E-3</c:v>
                </c:pt>
                <c:pt idx="20">
                  <c:v>-2.227364932194283E-3</c:v>
                </c:pt>
              </c:numCache>
            </c:numRef>
          </c:val>
          <c:smooth val="0"/>
          <c:extLst>
            <c:ext xmlns:c16="http://schemas.microsoft.com/office/drawing/2014/chart" uri="{C3380CC4-5D6E-409C-BE32-E72D297353CC}">
              <c16:uniqueId val="{00000001-D4D7-4F48-A0BB-CEFE5946DD34}"/>
            </c:ext>
          </c:extLst>
        </c:ser>
        <c:ser>
          <c:idx val="3"/>
          <c:order val="2"/>
          <c:tx>
            <c:v>1,3%</c:v>
          </c:tx>
          <c:spPr>
            <a:ln w="22225">
              <a:solidFill>
                <a:schemeClr val="accent6">
                  <a:lumMod val="75000"/>
                </a:schemeClr>
              </a:solidFill>
            </a:ln>
          </c:spPr>
          <c:marker>
            <c:symbol val="none"/>
          </c:marker>
          <c:cat>
            <c:numRef>
              <c:f>Fiche_FPE!$C$233:$W$233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Fiche_FPE!$C$236:$W$236</c:f>
              <c:numCache>
                <c:formatCode>0.0%</c:formatCode>
                <c:ptCount val="21"/>
                <c:pt idx="0">
                  <c:v>0</c:v>
                </c:pt>
                <c:pt idx="1">
                  <c:v>0</c:v>
                </c:pt>
                <c:pt idx="2">
                  <c:v>0</c:v>
                </c:pt>
                <c:pt idx="3">
                  <c:v>0</c:v>
                </c:pt>
                <c:pt idx="4">
                  <c:v>0</c:v>
                </c:pt>
                <c:pt idx="5">
                  <c:v>0</c:v>
                </c:pt>
                <c:pt idx="6">
                  <c:v>0</c:v>
                </c:pt>
                <c:pt idx="7">
                  <c:v>0</c:v>
                </c:pt>
                <c:pt idx="8">
                  <c:v>0</c:v>
                </c:pt>
                <c:pt idx="9">
                  <c:v>-4.6551608144318387E-5</c:v>
                </c:pt>
                <c:pt idx="10">
                  <c:v>-2.2526987764531051E-4</c:v>
                </c:pt>
                <c:pt idx="11">
                  <c:v>-6.3907461345638725E-4</c:v>
                </c:pt>
                <c:pt idx="12">
                  <c:v>-1.0670015167406558E-3</c:v>
                </c:pt>
                <c:pt idx="13">
                  <c:v>-1.3190643899462088E-3</c:v>
                </c:pt>
                <c:pt idx="14">
                  <c:v>-1.5216956704591487E-3</c:v>
                </c:pt>
                <c:pt idx="15">
                  <c:v>-1.7169850579002374E-3</c:v>
                </c:pt>
                <c:pt idx="16">
                  <c:v>-1.9068718776603902E-3</c:v>
                </c:pt>
                <c:pt idx="17">
                  <c:v>-2.0144408864915786E-3</c:v>
                </c:pt>
                <c:pt idx="18">
                  <c:v>-2.1246540892455373E-3</c:v>
                </c:pt>
                <c:pt idx="19">
                  <c:v>-2.2013187571459348E-3</c:v>
                </c:pt>
                <c:pt idx="20">
                  <c:v>-2.2445214089002268E-3</c:v>
                </c:pt>
              </c:numCache>
            </c:numRef>
          </c:val>
          <c:smooth val="0"/>
          <c:extLst>
            <c:ext xmlns:c16="http://schemas.microsoft.com/office/drawing/2014/chart" uri="{C3380CC4-5D6E-409C-BE32-E72D297353CC}">
              <c16:uniqueId val="{00000002-D4D7-4F48-A0BB-CEFE5946DD34}"/>
            </c:ext>
          </c:extLst>
        </c:ser>
        <c:ser>
          <c:idx val="4"/>
          <c:order val="3"/>
          <c:tx>
            <c:v>1%</c:v>
          </c:tx>
          <c:spPr>
            <a:ln w="22225">
              <a:solidFill>
                <a:srgbClr val="800000"/>
              </a:solidFill>
            </a:ln>
          </c:spPr>
          <c:marker>
            <c:symbol val="none"/>
          </c:marker>
          <c:cat>
            <c:numRef>
              <c:f>Fiche_FPE!$C$233:$W$233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Fiche_FPE!$C$237:$W$237</c:f>
              <c:numCache>
                <c:formatCode>0.0%</c:formatCode>
                <c:ptCount val="21"/>
                <c:pt idx="0">
                  <c:v>0</c:v>
                </c:pt>
                <c:pt idx="1">
                  <c:v>0</c:v>
                </c:pt>
                <c:pt idx="2">
                  <c:v>0</c:v>
                </c:pt>
                <c:pt idx="3">
                  <c:v>0</c:v>
                </c:pt>
                <c:pt idx="4">
                  <c:v>0</c:v>
                </c:pt>
                <c:pt idx="5">
                  <c:v>0</c:v>
                </c:pt>
                <c:pt idx="6">
                  <c:v>0</c:v>
                </c:pt>
                <c:pt idx="7">
                  <c:v>0</c:v>
                </c:pt>
                <c:pt idx="8">
                  <c:v>0</c:v>
                </c:pt>
                <c:pt idx="9">
                  <c:v>-4.6551608144318387E-5</c:v>
                </c:pt>
                <c:pt idx="10">
                  <c:v>-2.2526987764531051E-4</c:v>
                </c:pt>
                <c:pt idx="11">
                  <c:v>-6.3907461345638725E-4</c:v>
                </c:pt>
                <c:pt idx="12">
                  <c:v>-1.0670015167406558E-3</c:v>
                </c:pt>
                <c:pt idx="13">
                  <c:v>-1.3231738874474699E-3</c:v>
                </c:pt>
                <c:pt idx="14">
                  <c:v>-1.5277814142725702E-3</c:v>
                </c:pt>
                <c:pt idx="15">
                  <c:v>-1.7240549519708548E-3</c:v>
                </c:pt>
                <c:pt idx="16">
                  <c:v>-1.9150693470409857E-3</c:v>
                </c:pt>
                <c:pt idx="17">
                  <c:v>-2.0259794318794808E-3</c:v>
                </c:pt>
                <c:pt idx="18">
                  <c:v>-2.1410268436680342E-3</c:v>
                </c:pt>
                <c:pt idx="19">
                  <c:v>-2.2218205648752406E-3</c:v>
                </c:pt>
                <c:pt idx="20">
                  <c:v>-2.2703033509828639E-3</c:v>
                </c:pt>
              </c:numCache>
            </c:numRef>
          </c:val>
          <c:smooth val="0"/>
          <c:extLst>
            <c:ext xmlns:c16="http://schemas.microsoft.com/office/drawing/2014/chart" uri="{C3380CC4-5D6E-409C-BE32-E72D297353CC}">
              <c16:uniqueId val="{00000003-D4D7-4F48-A0BB-CEFE5946DD34}"/>
            </c:ext>
          </c:extLst>
        </c:ser>
        <c:dLbls>
          <c:showLegendKey val="0"/>
          <c:showVal val="0"/>
          <c:showCatName val="0"/>
          <c:showSerName val="0"/>
          <c:showPercent val="0"/>
          <c:showBubbleSize val="0"/>
        </c:dLbls>
        <c:smooth val="0"/>
        <c:axId val="135334528"/>
        <c:axId val="135340416"/>
      </c:lineChart>
      <c:catAx>
        <c:axId val="135334528"/>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340416"/>
        <c:crosses val="autoZero"/>
        <c:auto val="1"/>
        <c:lblAlgn val="ctr"/>
        <c:lblOffset val="100"/>
        <c:tickLblSkip val="4"/>
        <c:noMultiLvlLbl val="0"/>
      </c:catAx>
      <c:valAx>
        <c:axId val="135340416"/>
        <c:scaling>
          <c:orientation val="minMax"/>
          <c:max val="3.0000000000000009E-3"/>
          <c:min val="-3.0000000000000009E-3"/>
        </c:scaling>
        <c:delete val="0"/>
        <c:axPos val="l"/>
        <c:majorGridlines>
          <c:spPr>
            <a:ln>
              <a:solidFill>
                <a:schemeClr val="bg1">
                  <a:lumMod val="85000"/>
                </a:schemeClr>
              </a:solidFill>
            </a:ln>
          </c:spPr>
        </c:majorGridlines>
        <c:numFmt formatCode="0.0%" sourceLinked="0"/>
        <c:majorTickMark val="out"/>
        <c:minorTickMark val="none"/>
        <c:tickLblPos val="nextTo"/>
        <c:crossAx val="135334528"/>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1,8%</c:v>
          </c:tx>
          <c:spPr>
            <a:ln>
              <a:solidFill>
                <a:srgbClr val="006600"/>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Fiche_FPE!$C$262:$AQ$262</c:f>
              <c:numCache>
                <c:formatCode>0.0%</c:formatCode>
                <c:ptCount val="41"/>
                <c:pt idx="0">
                  <c:v>0</c:v>
                </c:pt>
                <c:pt idx="1">
                  <c:v>3.2551275101286141E-4</c:v>
                </c:pt>
                <c:pt idx="2">
                  <c:v>5.1223295405087091E-4</c:v>
                </c:pt>
                <c:pt idx="3">
                  <c:v>5.4844867065796991E-4</c:v>
                </c:pt>
                <c:pt idx="4">
                  <c:v>6.0288197008746282E-4</c:v>
                </c:pt>
                <c:pt idx="5">
                  <c:v>6.6288418520343579E-4</c:v>
                </c:pt>
                <c:pt idx="6">
                  <c:v>7.2676401991247431E-4</c:v>
                </c:pt>
                <c:pt idx="7">
                  <c:v>8.0421617002915445E-4</c:v>
                </c:pt>
                <c:pt idx="8">
                  <c:v>9.07340532319678E-4</c:v>
                </c:pt>
                <c:pt idx="9">
                  <c:v>1.088416808685478E-3</c:v>
                </c:pt>
                <c:pt idx="10">
                  <c:v>1.2647981855397358E-3</c:v>
                </c:pt>
                <c:pt idx="11">
                  <c:v>1.4714081755243676E-3</c:v>
                </c:pt>
                <c:pt idx="12">
                  <c:v>1.7266526237974013E-3</c:v>
                </c:pt>
                <c:pt idx="14">
                  <c:v>0</c:v>
                </c:pt>
                <c:pt idx="15">
                  <c:v>-4.6551608144318387E-5</c:v>
                </c:pt>
                <c:pt idx="16">
                  <c:v>-2.2526987764531051E-4</c:v>
                </c:pt>
                <c:pt idx="17">
                  <c:v>-6.3907461345638725E-4</c:v>
                </c:pt>
                <c:pt idx="18">
                  <c:v>-1.0670015167406558E-3</c:v>
                </c:pt>
                <c:pt idx="19">
                  <c:v>-1.3126066081585025E-3</c:v>
                </c:pt>
                <c:pt idx="20">
                  <c:v>-1.513037588008739E-3</c:v>
                </c:pt>
                <c:pt idx="21">
                  <c:v>-1.7071026478057655E-3</c:v>
                </c:pt>
                <c:pt idx="22">
                  <c:v>-1.8925152603713525E-3</c:v>
                </c:pt>
                <c:pt idx="23">
                  <c:v>-1.9946839294556424E-3</c:v>
                </c:pt>
                <c:pt idx="24">
                  <c:v>-2.0992382054028373E-3</c:v>
                </c:pt>
                <c:pt idx="25">
                  <c:v>-2.1681947581389063E-3</c:v>
                </c:pt>
                <c:pt idx="26">
                  <c:v>-2.2017321721970445E-3</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9B9C-49C1-BBC1-730DC6923808}"/>
            </c:ext>
          </c:extLst>
        </c:ser>
        <c:ser>
          <c:idx val="1"/>
          <c:order val="1"/>
          <c:tx>
            <c:v>1,5%</c:v>
          </c:tx>
          <c:spPr>
            <a:ln>
              <a:solidFill>
                <a:schemeClr val="accent5">
                  <a:lumMod val="75000"/>
                </a:schemeClr>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Fiche_FPE!$C$263:$AQ$263</c:f>
              <c:numCache>
                <c:formatCode>0.0%</c:formatCode>
                <c:ptCount val="41"/>
                <c:pt idx="0">
                  <c:v>0</c:v>
                </c:pt>
                <c:pt idx="1">
                  <c:v>3.2551275101286141E-4</c:v>
                </c:pt>
                <c:pt idx="2">
                  <c:v>5.1223295405087091E-4</c:v>
                </c:pt>
                <c:pt idx="3">
                  <c:v>5.4844867065796991E-4</c:v>
                </c:pt>
                <c:pt idx="4">
                  <c:v>6.0288197008746282E-4</c:v>
                </c:pt>
                <c:pt idx="5">
                  <c:v>6.636390084979384E-4</c:v>
                </c:pt>
                <c:pt idx="6">
                  <c:v>7.2096435495050675E-4</c:v>
                </c:pt>
                <c:pt idx="7">
                  <c:v>7.8762747483235686E-4</c:v>
                </c:pt>
                <c:pt idx="8">
                  <c:v>8.7402844124918899E-4</c:v>
                </c:pt>
                <c:pt idx="9">
                  <c:v>1.0333908879781217E-3</c:v>
                </c:pt>
                <c:pt idx="10">
                  <c:v>1.185489025955995E-3</c:v>
                </c:pt>
                <c:pt idx="11">
                  <c:v>1.3635264534290733E-3</c:v>
                </c:pt>
                <c:pt idx="12">
                  <c:v>1.5856931945710947E-3</c:v>
                </c:pt>
                <c:pt idx="14">
                  <c:v>0</c:v>
                </c:pt>
                <c:pt idx="15">
                  <c:v>-4.6551608144318387E-5</c:v>
                </c:pt>
                <c:pt idx="16">
                  <c:v>-2.2526987764531051E-4</c:v>
                </c:pt>
                <c:pt idx="17">
                  <c:v>-6.3907461345638725E-4</c:v>
                </c:pt>
                <c:pt idx="18">
                  <c:v>-1.0670015167406558E-3</c:v>
                </c:pt>
                <c:pt idx="19">
                  <c:v>-1.3152966827657011E-3</c:v>
                </c:pt>
                <c:pt idx="20">
                  <c:v>-1.5179472777827499E-3</c:v>
                </c:pt>
                <c:pt idx="21">
                  <c:v>-1.7130409946943723E-3</c:v>
                </c:pt>
                <c:pt idx="22">
                  <c:v>-1.9017189128381258E-3</c:v>
                </c:pt>
                <c:pt idx="23">
                  <c:v>-2.0073314650760482E-3</c:v>
                </c:pt>
                <c:pt idx="24">
                  <c:v>-2.1147085262099162E-3</c:v>
                </c:pt>
                <c:pt idx="25">
                  <c:v>-2.1877940994808019E-3</c:v>
                </c:pt>
                <c:pt idx="26">
                  <c:v>-2.227364932194283E-3</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1-9B9C-49C1-BBC1-730DC6923808}"/>
            </c:ext>
          </c:extLst>
        </c:ser>
        <c:ser>
          <c:idx val="2"/>
          <c:order val="2"/>
          <c:tx>
            <c:v>1,3%</c:v>
          </c:tx>
          <c:spPr>
            <a:ln>
              <a:solidFill>
                <a:schemeClr val="accent6">
                  <a:lumMod val="75000"/>
                </a:schemeClr>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Fiche_FPE!$C$264:$AQ$264</c:f>
              <c:numCache>
                <c:formatCode>0.0%</c:formatCode>
                <c:ptCount val="41"/>
                <c:pt idx="0">
                  <c:v>0</c:v>
                </c:pt>
                <c:pt idx="1">
                  <c:v>3.2551275101286141E-4</c:v>
                </c:pt>
                <c:pt idx="2">
                  <c:v>5.1223295405087091E-4</c:v>
                </c:pt>
                <c:pt idx="3">
                  <c:v>5.4844867065796991E-4</c:v>
                </c:pt>
                <c:pt idx="4">
                  <c:v>6.0288197008746282E-4</c:v>
                </c:pt>
                <c:pt idx="5">
                  <c:v>6.6183981440412346E-4</c:v>
                </c:pt>
                <c:pt idx="6">
                  <c:v>7.1487474454350172E-4</c:v>
                </c:pt>
                <c:pt idx="7">
                  <c:v>7.7579073458051311E-4</c:v>
                </c:pt>
                <c:pt idx="8">
                  <c:v>8.5154207204635743E-4</c:v>
                </c:pt>
                <c:pt idx="9">
                  <c:v>9.9717478047019713E-4</c:v>
                </c:pt>
                <c:pt idx="10">
                  <c:v>1.1324670204620624E-3</c:v>
                </c:pt>
                <c:pt idx="11">
                  <c:v>1.2908784020629045E-3</c:v>
                </c:pt>
                <c:pt idx="12">
                  <c:v>1.4902501689562284E-3</c:v>
                </c:pt>
                <c:pt idx="14">
                  <c:v>0</c:v>
                </c:pt>
                <c:pt idx="15">
                  <c:v>-4.6551608144318387E-5</c:v>
                </c:pt>
                <c:pt idx="16">
                  <c:v>-2.2526987764531051E-4</c:v>
                </c:pt>
                <c:pt idx="17">
                  <c:v>-6.3907461345638725E-4</c:v>
                </c:pt>
                <c:pt idx="18">
                  <c:v>-1.0670015167406558E-3</c:v>
                </c:pt>
                <c:pt idx="19">
                  <c:v>-1.3190643899462088E-3</c:v>
                </c:pt>
                <c:pt idx="20">
                  <c:v>-1.5216956704591487E-3</c:v>
                </c:pt>
                <c:pt idx="21">
                  <c:v>-1.7169850579002374E-3</c:v>
                </c:pt>
                <c:pt idx="22">
                  <c:v>-1.9068718776603902E-3</c:v>
                </c:pt>
                <c:pt idx="23">
                  <c:v>-2.0144408864915786E-3</c:v>
                </c:pt>
                <c:pt idx="24">
                  <c:v>-2.1246540892455373E-3</c:v>
                </c:pt>
                <c:pt idx="25">
                  <c:v>-2.2013187571459348E-3</c:v>
                </c:pt>
                <c:pt idx="26">
                  <c:v>-2.2445214089002268E-3</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2-9B9C-49C1-BBC1-730DC6923808}"/>
            </c:ext>
          </c:extLst>
        </c:ser>
        <c:ser>
          <c:idx val="3"/>
          <c:order val="3"/>
          <c:tx>
            <c:v>1,0%</c:v>
          </c:tx>
          <c:spPr>
            <a:ln>
              <a:solidFill>
                <a:srgbClr val="800000"/>
              </a:solidFill>
            </a:ln>
          </c:spPr>
          <c:marker>
            <c:symbol val="none"/>
          </c:marker>
          <c:cat>
            <c:numRef>
              <c:f>Fiche_FPE!$C$103:$AQ$103</c:f>
              <c:numCache>
                <c:formatCode>General</c:formatCode>
                <c:ptCount val="41"/>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4">
                  <c:v>2018</c:v>
                </c:pt>
                <c:pt idx="15">
                  <c:v>2019</c:v>
                </c:pt>
                <c:pt idx="16">
                  <c:v>2020</c:v>
                </c:pt>
                <c:pt idx="17">
                  <c:v>2021</c:v>
                </c:pt>
                <c:pt idx="18">
                  <c:v>2022</c:v>
                </c:pt>
                <c:pt idx="19">
                  <c:v>2023</c:v>
                </c:pt>
                <c:pt idx="20">
                  <c:v>2024</c:v>
                </c:pt>
                <c:pt idx="21">
                  <c:v>2025</c:v>
                </c:pt>
                <c:pt idx="22">
                  <c:v>2026</c:v>
                </c:pt>
                <c:pt idx="23">
                  <c:v>2027</c:v>
                </c:pt>
                <c:pt idx="24">
                  <c:v>2028</c:v>
                </c:pt>
                <c:pt idx="25">
                  <c:v>2029</c:v>
                </c:pt>
                <c:pt idx="26">
                  <c:v>2030</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numCache>
            </c:numRef>
          </c:cat>
          <c:val>
            <c:numRef>
              <c:f>Fiche_FPE!$C$265:$AQ$265</c:f>
              <c:numCache>
                <c:formatCode>0.0%</c:formatCode>
                <c:ptCount val="41"/>
                <c:pt idx="0">
                  <c:v>0</c:v>
                </c:pt>
                <c:pt idx="1">
                  <c:v>3.2551275101286141E-4</c:v>
                </c:pt>
                <c:pt idx="2">
                  <c:v>5.1223295405087091E-4</c:v>
                </c:pt>
                <c:pt idx="3">
                  <c:v>5.4844867065796991E-4</c:v>
                </c:pt>
                <c:pt idx="4">
                  <c:v>6.0288197008746282E-4</c:v>
                </c:pt>
                <c:pt idx="5">
                  <c:v>6.6117521480456092E-4</c:v>
                </c:pt>
                <c:pt idx="6">
                  <c:v>7.0789754207755057E-4</c:v>
                </c:pt>
                <c:pt idx="7">
                  <c:v>7.5804467469289946E-4</c:v>
                </c:pt>
                <c:pt idx="8">
                  <c:v>8.19129556691487E-4</c:v>
                </c:pt>
                <c:pt idx="9">
                  <c:v>9.443102626237697E-4</c:v>
                </c:pt>
                <c:pt idx="10">
                  <c:v>1.0529352550230602E-3</c:v>
                </c:pt>
                <c:pt idx="11">
                  <c:v>1.1821855779345681E-3</c:v>
                </c:pt>
                <c:pt idx="12">
                  <c:v>1.3483494151052277E-3</c:v>
                </c:pt>
                <c:pt idx="14">
                  <c:v>0</c:v>
                </c:pt>
                <c:pt idx="15">
                  <c:v>-4.6551608144318387E-5</c:v>
                </c:pt>
                <c:pt idx="16">
                  <c:v>-2.2526987764531051E-4</c:v>
                </c:pt>
                <c:pt idx="17">
                  <c:v>-6.3907461345638725E-4</c:v>
                </c:pt>
                <c:pt idx="18">
                  <c:v>-1.0670015167406558E-3</c:v>
                </c:pt>
                <c:pt idx="19">
                  <c:v>-1.3231738874474699E-3</c:v>
                </c:pt>
                <c:pt idx="20">
                  <c:v>-1.5277814142725702E-3</c:v>
                </c:pt>
                <c:pt idx="21">
                  <c:v>-1.7240549519708548E-3</c:v>
                </c:pt>
                <c:pt idx="22">
                  <c:v>-1.9150693470409857E-3</c:v>
                </c:pt>
                <c:pt idx="23">
                  <c:v>-2.0259794318794808E-3</c:v>
                </c:pt>
                <c:pt idx="24">
                  <c:v>-2.1410268436680342E-3</c:v>
                </c:pt>
                <c:pt idx="25">
                  <c:v>-2.2218205648752406E-3</c:v>
                </c:pt>
                <c:pt idx="26">
                  <c:v>-2.2703033509828639E-3</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3-9B9C-49C1-BBC1-730DC6923808}"/>
            </c:ext>
          </c:extLst>
        </c:ser>
        <c:dLbls>
          <c:showLegendKey val="0"/>
          <c:showVal val="0"/>
          <c:showCatName val="0"/>
          <c:showSerName val="0"/>
          <c:showPercent val="0"/>
          <c:showBubbleSize val="0"/>
        </c:dLbls>
        <c:smooth val="0"/>
        <c:axId val="135375104"/>
        <c:axId val="135389184"/>
      </c:lineChart>
      <c:catAx>
        <c:axId val="135375104"/>
        <c:scaling>
          <c:orientation val="minMax"/>
        </c:scaling>
        <c:delete val="0"/>
        <c:axPos val="b"/>
        <c:numFmt formatCode="General" sourceLinked="1"/>
        <c:majorTickMark val="out"/>
        <c:minorTickMark val="none"/>
        <c:tickLblPos val="nextTo"/>
        <c:crossAx val="135389184"/>
        <c:crosses val="autoZero"/>
        <c:auto val="1"/>
        <c:lblAlgn val="ctr"/>
        <c:lblOffset val="100"/>
        <c:noMultiLvlLbl val="0"/>
      </c:catAx>
      <c:valAx>
        <c:axId val="135389184"/>
        <c:scaling>
          <c:orientation val="minMax"/>
          <c:max val="3.0000000000000009E-3"/>
          <c:min val="-3.0000000000000009E-3"/>
        </c:scaling>
        <c:delete val="0"/>
        <c:axPos val="l"/>
        <c:majorGridlines>
          <c:spPr>
            <a:ln>
              <a:solidFill>
                <a:schemeClr val="bg1">
                  <a:lumMod val="85000"/>
                </a:schemeClr>
              </a:solidFill>
            </a:ln>
          </c:spPr>
        </c:majorGridlines>
        <c:numFmt formatCode="0.0%" sourceLinked="1"/>
        <c:majorTickMark val="out"/>
        <c:minorTickMark val="none"/>
        <c:tickLblPos val="nextTo"/>
        <c:crossAx val="1353751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Fiche_CNRACL!$C$6:$W$6</c:f>
              <c:numCache>
                <c:formatCode>_-* #\ ##0.0\ _€_-;\-* #\ ##0.0\ _€_-;_-* "-"??\ _€_-;_-@_-</c:formatCode>
                <c:ptCount val="21"/>
                <c:pt idx="0" formatCode="0.0">
                  <c:v>18.033469540075558</c:v>
                </c:pt>
                <c:pt idx="1">
                  <c:v>17.967262552466853</c:v>
                </c:pt>
                <c:pt idx="2">
                  <c:v>18.368784827812455</c:v>
                </c:pt>
                <c:pt idx="3">
                  <c:v>19.102739182357166</c:v>
                </c:pt>
                <c:pt idx="4">
                  <c:v>19.697170345728949</c:v>
                </c:pt>
                <c:pt idx="5">
                  <c:v>20.418007643836312</c:v>
                </c:pt>
                <c:pt idx="6">
                  <c:v>20.952704175630156</c:v>
                </c:pt>
                <c:pt idx="7">
                  <c:v>21.637166157519548</c:v>
                </c:pt>
                <c:pt idx="8">
                  <c:v>22.037256387840003</c:v>
                </c:pt>
                <c:pt idx="9">
                  <c:v>22.406214411406832</c:v>
                </c:pt>
                <c:pt idx="10">
                  <c:v>22.965063788373428</c:v>
                </c:pt>
                <c:pt idx="11">
                  <c:v>23.478634689476252</c:v>
                </c:pt>
                <c:pt idx="12">
                  <c:v>23.979659732131715</c:v>
                </c:pt>
                <c:pt idx="13">
                  <c:v>24.584208855662823</c:v>
                </c:pt>
                <c:pt idx="14">
                  <c:v>24.920539335045667</c:v>
                </c:pt>
                <c:pt idx="15">
                  <c:v>25.368177914827278</c:v>
                </c:pt>
                <c:pt idx="16">
                  <c:v>25.860433955874456</c:v>
                </c:pt>
                <c:pt idx="17">
                  <c:v>26.301915856279077</c:v>
                </c:pt>
                <c:pt idx="18">
                  <c:v>26.761099128484517</c:v>
                </c:pt>
                <c:pt idx="19">
                  <c:v>27.21375924142886</c:v>
                </c:pt>
                <c:pt idx="20">
                  <c:v>27.682578693172033</c:v>
                </c:pt>
              </c:numCache>
            </c:numRef>
          </c:val>
          <c:smooth val="0"/>
          <c:extLst>
            <c:ext xmlns:c16="http://schemas.microsoft.com/office/drawing/2014/chart" uri="{C3380CC4-5D6E-409C-BE32-E72D297353CC}">
              <c16:uniqueId val="{00000000-BD6C-48FA-9AC7-80DF8339DADC}"/>
            </c:ext>
          </c:extLst>
        </c:ser>
        <c:ser>
          <c:idx val="2"/>
          <c:order val="1"/>
          <c:tx>
            <c:v>1,5%</c:v>
          </c:tx>
          <c:spPr>
            <a:ln w="22225">
              <a:solidFill>
                <a:schemeClr val="accent5">
                  <a:lumMod val="75000"/>
                </a:schemeClr>
              </a:solidFill>
            </a:ln>
          </c:spPr>
          <c:marker>
            <c:symbol val="none"/>
          </c:marker>
          <c:cat>
            <c:numRef>
              <c:f>Fiche_CNRACL!$C$5:$W$5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Fiche_CNRACL!$C$7:$W$7</c:f>
              <c:numCache>
                <c:formatCode>_-* #\ ##0.0\ _€_-;\-* #\ ##0.0\ _€_-;_-* "-"??\ _€_-;_-@_-</c:formatCode>
                <c:ptCount val="21"/>
                <c:pt idx="0" formatCode="0.0">
                  <c:v>18.033469540075558</c:v>
                </c:pt>
                <c:pt idx="1">
                  <c:v>17.967262552466853</c:v>
                </c:pt>
                <c:pt idx="2">
                  <c:v>18.368784827812455</c:v>
                </c:pt>
                <c:pt idx="3">
                  <c:v>19.102739182357166</c:v>
                </c:pt>
                <c:pt idx="4">
                  <c:v>19.697170345728949</c:v>
                </c:pt>
                <c:pt idx="5">
                  <c:v>20.418007643836312</c:v>
                </c:pt>
                <c:pt idx="6">
                  <c:v>20.952704175630156</c:v>
                </c:pt>
                <c:pt idx="7">
                  <c:v>21.637166157519548</c:v>
                </c:pt>
                <c:pt idx="8">
                  <c:v>22.037256387840003</c:v>
                </c:pt>
                <c:pt idx="9">
                  <c:v>22.406214411406832</c:v>
                </c:pt>
                <c:pt idx="10">
                  <c:v>22.965063788373428</c:v>
                </c:pt>
                <c:pt idx="11">
                  <c:v>23.478634689476252</c:v>
                </c:pt>
                <c:pt idx="12">
                  <c:v>23.979659732131715</c:v>
                </c:pt>
                <c:pt idx="13">
                  <c:v>24.584208855662823</c:v>
                </c:pt>
                <c:pt idx="14">
                  <c:v>24.921005957475888</c:v>
                </c:pt>
                <c:pt idx="15">
                  <c:v>25.369062746376912</c:v>
                </c:pt>
                <c:pt idx="16">
                  <c:v>25.861427102522676</c:v>
                </c:pt>
                <c:pt idx="17">
                  <c:v>26.302868066934373</c:v>
                </c:pt>
                <c:pt idx="18">
                  <c:v>26.762290025051481</c:v>
                </c:pt>
                <c:pt idx="19">
                  <c:v>27.215059671248071</c:v>
                </c:pt>
                <c:pt idx="20">
                  <c:v>27.682578693172033</c:v>
                </c:pt>
              </c:numCache>
            </c:numRef>
          </c:val>
          <c:smooth val="0"/>
          <c:extLst>
            <c:ext xmlns:c16="http://schemas.microsoft.com/office/drawing/2014/chart" uri="{C3380CC4-5D6E-409C-BE32-E72D297353CC}">
              <c16:uniqueId val="{00000001-BD6C-48FA-9AC7-80DF8339DADC}"/>
            </c:ext>
          </c:extLst>
        </c:ser>
        <c:ser>
          <c:idx val="3"/>
          <c:order val="2"/>
          <c:tx>
            <c:v>1,3%</c:v>
          </c:tx>
          <c:spPr>
            <a:ln w="22225">
              <a:solidFill>
                <a:schemeClr val="accent6">
                  <a:lumMod val="75000"/>
                </a:schemeClr>
              </a:solidFill>
            </a:ln>
          </c:spPr>
          <c:marker>
            <c:symbol val="none"/>
          </c:marker>
          <c:cat>
            <c:numRef>
              <c:f>Fiche_CNRACL!$C$5:$W$5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Fiche_CNRACL!$C$8:$W$8</c:f>
              <c:numCache>
                <c:formatCode>_-* #\ ##0.0\ _€_-;\-* #\ ##0.0\ _€_-;_-* "-"??\ _€_-;_-@_-</c:formatCode>
                <c:ptCount val="21"/>
                <c:pt idx="0" formatCode="0.0">
                  <c:v>18.033469540075558</c:v>
                </c:pt>
                <c:pt idx="1">
                  <c:v>17.967262552466853</c:v>
                </c:pt>
                <c:pt idx="2">
                  <c:v>18.368784827812455</c:v>
                </c:pt>
                <c:pt idx="3">
                  <c:v>19.102739182357166</c:v>
                </c:pt>
                <c:pt idx="4">
                  <c:v>19.697170345728949</c:v>
                </c:pt>
                <c:pt idx="5">
                  <c:v>20.418007643836312</c:v>
                </c:pt>
                <c:pt idx="6">
                  <c:v>20.952704175630156</c:v>
                </c:pt>
                <c:pt idx="7">
                  <c:v>21.637166157519548</c:v>
                </c:pt>
                <c:pt idx="8">
                  <c:v>22.037256387840003</c:v>
                </c:pt>
                <c:pt idx="9">
                  <c:v>22.406214411406832</c:v>
                </c:pt>
                <c:pt idx="10">
                  <c:v>22.965063788373428</c:v>
                </c:pt>
                <c:pt idx="11">
                  <c:v>23.478634689476252</c:v>
                </c:pt>
                <c:pt idx="12">
                  <c:v>23.979659732131715</c:v>
                </c:pt>
                <c:pt idx="13">
                  <c:v>24.584208855662823</c:v>
                </c:pt>
                <c:pt idx="14">
                  <c:v>24.921341498826948</c:v>
                </c:pt>
                <c:pt idx="15">
                  <c:v>25.369936360614656</c:v>
                </c:pt>
                <c:pt idx="16">
                  <c:v>25.862510201714262</c:v>
                </c:pt>
                <c:pt idx="17">
                  <c:v>26.304063637769357</c:v>
                </c:pt>
                <c:pt idx="18">
                  <c:v>26.76352888904535</c:v>
                </c:pt>
                <c:pt idx="19">
                  <c:v>27.216294554673695</c:v>
                </c:pt>
                <c:pt idx="20">
                  <c:v>27.682578693172033</c:v>
                </c:pt>
              </c:numCache>
            </c:numRef>
          </c:val>
          <c:smooth val="0"/>
          <c:extLst>
            <c:ext xmlns:c16="http://schemas.microsoft.com/office/drawing/2014/chart" uri="{C3380CC4-5D6E-409C-BE32-E72D297353CC}">
              <c16:uniqueId val="{00000002-BD6C-48FA-9AC7-80DF8339DADC}"/>
            </c:ext>
          </c:extLst>
        </c:ser>
        <c:ser>
          <c:idx val="4"/>
          <c:order val="3"/>
          <c:tx>
            <c:v>1%</c:v>
          </c:tx>
          <c:spPr>
            <a:ln w="22225">
              <a:solidFill>
                <a:srgbClr val="800000"/>
              </a:solidFill>
            </a:ln>
          </c:spPr>
          <c:marker>
            <c:symbol val="none"/>
          </c:marker>
          <c:cat>
            <c:numRef>
              <c:f>Fiche_CNRACL!$C$5:$W$5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Fiche_CNRACL!$C$9:$W$9</c:f>
              <c:numCache>
                <c:formatCode>_-* #\ ##0.0\ _€_-;\-* #\ ##0.0\ _€_-;_-* "-"??\ _€_-;_-@_-</c:formatCode>
                <c:ptCount val="21"/>
                <c:pt idx="0" formatCode="0.0">
                  <c:v>18.033469540075558</c:v>
                </c:pt>
                <c:pt idx="1">
                  <c:v>17.967262552466853</c:v>
                </c:pt>
                <c:pt idx="2">
                  <c:v>18.368784827812455</c:v>
                </c:pt>
                <c:pt idx="3">
                  <c:v>19.102739182357166</c:v>
                </c:pt>
                <c:pt idx="4">
                  <c:v>19.697170345728949</c:v>
                </c:pt>
                <c:pt idx="5">
                  <c:v>20.418007643836312</c:v>
                </c:pt>
                <c:pt idx="6">
                  <c:v>20.952704175630156</c:v>
                </c:pt>
                <c:pt idx="7">
                  <c:v>21.637166157519548</c:v>
                </c:pt>
                <c:pt idx="8">
                  <c:v>22.037256387840003</c:v>
                </c:pt>
                <c:pt idx="9">
                  <c:v>22.406214411406832</c:v>
                </c:pt>
                <c:pt idx="10">
                  <c:v>22.965063788373428</c:v>
                </c:pt>
                <c:pt idx="11">
                  <c:v>23.478634689476252</c:v>
                </c:pt>
                <c:pt idx="12">
                  <c:v>23.979659732131715</c:v>
                </c:pt>
                <c:pt idx="13">
                  <c:v>24.584208855662823</c:v>
                </c:pt>
                <c:pt idx="14">
                  <c:v>24.921611747241244</c:v>
                </c:pt>
                <c:pt idx="15">
                  <c:v>25.370624343300349</c:v>
                </c:pt>
                <c:pt idx="16">
                  <c:v>25.863721731787351</c:v>
                </c:pt>
                <c:pt idx="17">
                  <c:v>26.305487540779062</c:v>
                </c:pt>
                <c:pt idx="18">
                  <c:v>26.764823400400225</c:v>
                </c:pt>
                <c:pt idx="19">
                  <c:v>27.21770777546395</c:v>
                </c:pt>
                <c:pt idx="20">
                  <c:v>27.682578693172033</c:v>
                </c:pt>
              </c:numCache>
            </c:numRef>
          </c:val>
          <c:smooth val="0"/>
          <c:extLst>
            <c:ext xmlns:c16="http://schemas.microsoft.com/office/drawing/2014/chart" uri="{C3380CC4-5D6E-409C-BE32-E72D297353CC}">
              <c16:uniqueId val="{00000003-BD6C-48FA-9AC7-80DF8339DADC}"/>
            </c:ext>
          </c:extLst>
        </c:ser>
        <c:dLbls>
          <c:showLegendKey val="0"/>
          <c:showVal val="0"/>
          <c:showCatName val="0"/>
          <c:showSerName val="0"/>
          <c:showPercent val="0"/>
          <c:showBubbleSize val="0"/>
        </c:dLbls>
        <c:smooth val="0"/>
        <c:axId val="135023616"/>
        <c:axId val="135029504"/>
      </c:lineChart>
      <c:catAx>
        <c:axId val="13502361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029504"/>
        <c:crosses val="autoZero"/>
        <c:auto val="1"/>
        <c:lblAlgn val="ctr"/>
        <c:lblOffset val="100"/>
        <c:tickLblSkip val="4"/>
        <c:noMultiLvlLbl val="0"/>
      </c:catAx>
      <c:valAx>
        <c:axId val="135029504"/>
        <c:scaling>
          <c:orientation val="minMax"/>
        </c:scaling>
        <c:delete val="0"/>
        <c:axPos val="l"/>
        <c:majorGridlines/>
        <c:numFmt formatCode="0" sourceLinked="0"/>
        <c:majorTickMark val="out"/>
        <c:minorTickMark val="none"/>
        <c:tickLblPos val="nextTo"/>
        <c:crossAx val="135023616"/>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Fiche_CNRACL!$C$12:$W$12</c:f>
              <c:numCache>
                <c:formatCode>0.0%</c:formatCode>
                <c:ptCount val="21"/>
                <c:pt idx="0">
                  <c:v>8.3033392306828963E-3</c:v>
                </c:pt>
                <c:pt idx="1">
                  <c:v>8.1886734078739712E-3</c:v>
                </c:pt>
                <c:pt idx="2">
                  <c:v>8.4109108943783758E-3</c:v>
                </c:pt>
                <c:pt idx="3">
                  <c:v>8.7049826921931535E-3</c:v>
                </c:pt>
                <c:pt idx="4">
                  <c:v>8.8842866125971916E-3</c:v>
                </c:pt>
                <c:pt idx="5">
                  <c:v>9.0091493285123173E-3</c:v>
                </c:pt>
                <c:pt idx="6">
                  <c:v>9.1137334620203219E-3</c:v>
                </c:pt>
                <c:pt idx="7">
                  <c:v>9.2566866371141619E-3</c:v>
                </c:pt>
                <c:pt idx="8">
                  <c:v>9.3652427674931291E-3</c:v>
                </c:pt>
                <c:pt idx="9">
                  <c:v>9.381301959886729E-3</c:v>
                </c:pt>
                <c:pt idx="10">
                  <c:v>9.4918930939396177E-3</c:v>
                </c:pt>
                <c:pt idx="11">
                  <c:v>9.5796264692885793E-3</c:v>
                </c:pt>
                <c:pt idx="12">
                  <c:v>9.6584728573042775E-3</c:v>
                </c:pt>
                <c:pt idx="13">
                  <c:v>9.7796753770923017E-3</c:v>
                </c:pt>
                <c:pt idx="14">
                  <c:v>9.7737047190170328E-3</c:v>
                </c:pt>
                <c:pt idx="15">
                  <c:v>9.7964417293693387E-3</c:v>
                </c:pt>
                <c:pt idx="16">
                  <c:v>9.8176725192664592E-3</c:v>
                </c:pt>
                <c:pt idx="17">
                  <c:v>9.806793365262495E-3</c:v>
                </c:pt>
                <c:pt idx="18">
                  <c:v>9.7938771238564107E-3</c:v>
                </c:pt>
                <c:pt idx="19">
                  <c:v>9.7680846762061933E-3</c:v>
                </c:pt>
                <c:pt idx="20">
                  <c:v>9.7319905485591714E-3</c:v>
                </c:pt>
              </c:numCache>
            </c:numRef>
          </c:val>
          <c:smooth val="0"/>
          <c:extLst>
            <c:ext xmlns:c16="http://schemas.microsoft.com/office/drawing/2014/chart" uri="{C3380CC4-5D6E-409C-BE32-E72D297353CC}">
              <c16:uniqueId val="{00000000-C21F-449E-96CF-F4FF7CDBA813}"/>
            </c:ext>
          </c:extLst>
        </c:ser>
        <c:ser>
          <c:idx val="2"/>
          <c:order val="1"/>
          <c:tx>
            <c:v>1,5%</c:v>
          </c:tx>
          <c:spPr>
            <a:ln w="22225">
              <a:solidFill>
                <a:schemeClr val="accent5">
                  <a:lumMod val="75000"/>
                </a:schemeClr>
              </a:solidFill>
            </a:ln>
          </c:spPr>
          <c:marker>
            <c:symbol val="none"/>
          </c:marker>
          <c:cat>
            <c:numRef>
              <c:f>Fiche_CNRACL!$C$11:$W$11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Fiche_CNRACL!$C$13:$W$13</c:f>
              <c:numCache>
                <c:formatCode>0.0%</c:formatCode>
                <c:ptCount val="21"/>
                <c:pt idx="0">
                  <c:v>8.3033392306828963E-3</c:v>
                </c:pt>
                <c:pt idx="1">
                  <c:v>8.1886734078739712E-3</c:v>
                </c:pt>
                <c:pt idx="2">
                  <c:v>8.4109108943783758E-3</c:v>
                </c:pt>
                <c:pt idx="3">
                  <c:v>8.7049826921931535E-3</c:v>
                </c:pt>
                <c:pt idx="4">
                  <c:v>8.8842866125971916E-3</c:v>
                </c:pt>
                <c:pt idx="5">
                  <c:v>9.0091493285123173E-3</c:v>
                </c:pt>
                <c:pt idx="6">
                  <c:v>9.1137334620203219E-3</c:v>
                </c:pt>
                <c:pt idx="7">
                  <c:v>9.2566866371141619E-3</c:v>
                </c:pt>
                <c:pt idx="8">
                  <c:v>9.3652427674931291E-3</c:v>
                </c:pt>
                <c:pt idx="9">
                  <c:v>9.381301959886729E-3</c:v>
                </c:pt>
                <c:pt idx="10">
                  <c:v>9.4918930939396177E-3</c:v>
                </c:pt>
                <c:pt idx="11">
                  <c:v>9.5796264692885793E-3</c:v>
                </c:pt>
                <c:pt idx="12">
                  <c:v>9.6584728573042775E-3</c:v>
                </c:pt>
                <c:pt idx="13">
                  <c:v>9.7796753770923017E-3</c:v>
                </c:pt>
                <c:pt idx="14">
                  <c:v>9.776779408643993E-3</c:v>
                </c:pt>
                <c:pt idx="15">
                  <c:v>9.806440949054045E-3</c:v>
                </c:pt>
                <c:pt idx="16">
                  <c:v>9.837399102739796E-3</c:v>
                </c:pt>
                <c:pt idx="17">
                  <c:v>9.8400062289236648E-3</c:v>
                </c:pt>
                <c:pt idx="18">
                  <c:v>9.8435530306711493E-3</c:v>
                </c:pt>
                <c:pt idx="19">
                  <c:v>9.8369577261610257E-3</c:v>
                </c:pt>
                <c:pt idx="20">
                  <c:v>9.8222673553225379E-3</c:v>
                </c:pt>
              </c:numCache>
            </c:numRef>
          </c:val>
          <c:smooth val="0"/>
          <c:extLst>
            <c:ext xmlns:c16="http://schemas.microsoft.com/office/drawing/2014/chart" uri="{C3380CC4-5D6E-409C-BE32-E72D297353CC}">
              <c16:uniqueId val="{00000001-C21F-449E-96CF-F4FF7CDBA813}"/>
            </c:ext>
          </c:extLst>
        </c:ser>
        <c:ser>
          <c:idx val="3"/>
          <c:order val="2"/>
          <c:tx>
            <c:v>1,3%</c:v>
          </c:tx>
          <c:spPr>
            <a:ln w="22225">
              <a:solidFill>
                <a:schemeClr val="accent6">
                  <a:lumMod val="75000"/>
                </a:schemeClr>
              </a:solidFill>
            </a:ln>
          </c:spPr>
          <c:marker>
            <c:symbol val="none"/>
          </c:marker>
          <c:cat>
            <c:numRef>
              <c:f>Fiche_CNRACL!$C$11:$W$11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Fiche_CNRACL!$C$14:$W$14</c:f>
              <c:numCache>
                <c:formatCode>0.0%</c:formatCode>
                <c:ptCount val="21"/>
                <c:pt idx="0">
                  <c:v>8.3033392306828963E-3</c:v>
                </c:pt>
                <c:pt idx="1">
                  <c:v>8.1886734078739712E-3</c:v>
                </c:pt>
                <c:pt idx="2">
                  <c:v>8.4109108943783758E-3</c:v>
                </c:pt>
                <c:pt idx="3">
                  <c:v>8.7049826921931535E-3</c:v>
                </c:pt>
                <c:pt idx="4">
                  <c:v>8.8842866125971916E-3</c:v>
                </c:pt>
                <c:pt idx="5">
                  <c:v>9.0091493285123173E-3</c:v>
                </c:pt>
                <c:pt idx="6">
                  <c:v>9.1137334620203219E-3</c:v>
                </c:pt>
                <c:pt idx="7">
                  <c:v>9.2566866371141619E-3</c:v>
                </c:pt>
                <c:pt idx="8">
                  <c:v>9.3652427674931291E-3</c:v>
                </c:pt>
                <c:pt idx="9">
                  <c:v>9.381301959886729E-3</c:v>
                </c:pt>
                <c:pt idx="10">
                  <c:v>9.4918930939396177E-3</c:v>
                </c:pt>
                <c:pt idx="11">
                  <c:v>9.5796264692885793E-3</c:v>
                </c:pt>
                <c:pt idx="12">
                  <c:v>9.6584728573042775E-3</c:v>
                </c:pt>
                <c:pt idx="13">
                  <c:v>9.7796753770923017E-3</c:v>
                </c:pt>
                <c:pt idx="14">
                  <c:v>9.7798044784124447E-3</c:v>
                </c:pt>
                <c:pt idx="15">
                  <c:v>9.8135487075435655E-3</c:v>
                </c:pt>
                <c:pt idx="16">
                  <c:v>9.8513886248250658E-3</c:v>
                </c:pt>
                <c:pt idx="17">
                  <c:v>9.8627644936901404E-3</c:v>
                </c:pt>
                <c:pt idx="18">
                  <c:v>9.877009807984085E-3</c:v>
                </c:pt>
                <c:pt idx="19">
                  <c:v>9.883008741252303E-3</c:v>
                </c:pt>
                <c:pt idx="20">
                  <c:v>9.8833248859377179E-3</c:v>
                </c:pt>
              </c:numCache>
            </c:numRef>
          </c:val>
          <c:smooth val="0"/>
          <c:extLst>
            <c:ext xmlns:c16="http://schemas.microsoft.com/office/drawing/2014/chart" uri="{C3380CC4-5D6E-409C-BE32-E72D297353CC}">
              <c16:uniqueId val="{00000002-C21F-449E-96CF-F4FF7CDBA813}"/>
            </c:ext>
          </c:extLst>
        </c:ser>
        <c:ser>
          <c:idx val="4"/>
          <c:order val="3"/>
          <c:tx>
            <c:v>1%</c:v>
          </c:tx>
          <c:spPr>
            <a:ln w="22225">
              <a:solidFill>
                <a:srgbClr val="800000"/>
              </a:solidFill>
            </a:ln>
          </c:spPr>
          <c:marker>
            <c:symbol val="none"/>
          </c:marker>
          <c:cat>
            <c:numRef>
              <c:f>Fiche_CNRACL!$C$11:$W$11</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Fiche_CNRACL!$C$15:$W$15</c:f>
              <c:numCache>
                <c:formatCode>0.0%</c:formatCode>
                <c:ptCount val="21"/>
                <c:pt idx="0">
                  <c:v>8.3033392306828963E-3</c:v>
                </c:pt>
                <c:pt idx="1">
                  <c:v>8.1886734078739712E-3</c:v>
                </c:pt>
                <c:pt idx="2">
                  <c:v>8.4109108943783758E-3</c:v>
                </c:pt>
                <c:pt idx="3">
                  <c:v>8.7049826921931535E-3</c:v>
                </c:pt>
                <c:pt idx="4">
                  <c:v>8.8842866125971916E-3</c:v>
                </c:pt>
                <c:pt idx="5">
                  <c:v>9.0091493285123173E-3</c:v>
                </c:pt>
                <c:pt idx="6">
                  <c:v>9.1137334620203219E-3</c:v>
                </c:pt>
                <c:pt idx="7">
                  <c:v>9.2566866371141619E-3</c:v>
                </c:pt>
                <c:pt idx="8">
                  <c:v>9.3652427674931291E-3</c:v>
                </c:pt>
                <c:pt idx="9">
                  <c:v>9.381301959886729E-3</c:v>
                </c:pt>
                <c:pt idx="10">
                  <c:v>9.4918930939396177E-3</c:v>
                </c:pt>
                <c:pt idx="11">
                  <c:v>9.5796264692885793E-3</c:v>
                </c:pt>
                <c:pt idx="12">
                  <c:v>9.6584728573042775E-3</c:v>
                </c:pt>
                <c:pt idx="13">
                  <c:v>9.7796753770923017E-3</c:v>
                </c:pt>
                <c:pt idx="14">
                  <c:v>9.7828057089336708E-3</c:v>
                </c:pt>
                <c:pt idx="15">
                  <c:v>9.8234982115728165E-3</c:v>
                </c:pt>
                <c:pt idx="16">
                  <c:v>9.8712916451089063E-3</c:v>
                </c:pt>
                <c:pt idx="17">
                  <c:v>9.8954252283503536E-3</c:v>
                </c:pt>
                <c:pt idx="18">
                  <c:v>9.92626951578531E-3</c:v>
                </c:pt>
                <c:pt idx="19">
                  <c:v>9.9519183031150128E-3</c:v>
                </c:pt>
                <c:pt idx="20">
                  <c:v>9.9742750434096486E-3</c:v>
                </c:pt>
              </c:numCache>
            </c:numRef>
          </c:val>
          <c:smooth val="0"/>
          <c:extLst>
            <c:ext xmlns:c16="http://schemas.microsoft.com/office/drawing/2014/chart" uri="{C3380CC4-5D6E-409C-BE32-E72D297353CC}">
              <c16:uniqueId val="{00000003-C21F-449E-96CF-F4FF7CDBA813}"/>
            </c:ext>
          </c:extLst>
        </c:ser>
        <c:dLbls>
          <c:showLegendKey val="0"/>
          <c:showVal val="0"/>
          <c:showCatName val="0"/>
          <c:showSerName val="0"/>
          <c:showPercent val="0"/>
          <c:showBubbleSize val="0"/>
        </c:dLbls>
        <c:smooth val="0"/>
        <c:axId val="135445120"/>
        <c:axId val="135074176"/>
      </c:lineChart>
      <c:catAx>
        <c:axId val="13544512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074176"/>
        <c:crosses val="autoZero"/>
        <c:auto val="1"/>
        <c:lblAlgn val="ctr"/>
        <c:lblOffset val="100"/>
        <c:tickLblSkip val="4"/>
        <c:noMultiLvlLbl val="0"/>
      </c:catAx>
      <c:valAx>
        <c:axId val="135074176"/>
        <c:scaling>
          <c:orientation val="minMax"/>
        </c:scaling>
        <c:delete val="0"/>
        <c:axPos val="l"/>
        <c:majorGridlines/>
        <c:numFmt formatCode="0.0%" sourceLinked="0"/>
        <c:majorTickMark val="out"/>
        <c:minorTickMark val="none"/>
        <c:tickLblPos val="nextTo"/>
        <c:crossAx val="135445120"/>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71"/>
          <c:y val="3.2064285714285698E-2"/>
          <c:w val="0.81844079885722121"/>
          <c:h val="0.73300274028115242"/>
        </c:manualLayout>
      </c:layout>
      <c:lineChart>
        <c:grouping val="standard"/>
        <c:varyColors val="0"/>
        <c:ser>
          <c:idx val="1"/>
          <c:order val="0"/>
          <c:tx>
            <c:strRef>
              <c:f>'Fig 1.6'!$C$5</c:f>
              <c:strCache>
                <c:ptCount val="1"/>
                <c:pt idx="0">
                  <c:v>1,8%</c:v>
                </c:pt>
              </c:strCache>
            </c:strRef>
          </c:tx>
          <c:spPr>
            <a:ln w="28575">
              <a:solidFill>
                <a:srgbClr val="006600"/>
              </a:solidFill>
            </a:ln>
          </c:spPr>
          <c:marker>
            <c:symbol val="none"/>
          </c:marker>
          <c:cat>
            <c:numRef>
              <c:f>'Fig 1.6'!$T$3:$AH$3</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'Fig 1.6'!$T$5:$AH$5</c:f>
              <c:numCache>
                <c:formatCode>0.0%</c:formatCode>
                <c:ptCount val="15"/>
                <c:pt idx="1">
                  <c:v>0.11909288394171734</c:v>
                </c:pt>
                <c:pt idx="2">
                  <c:v>0.1160152170649181</c:v>
                </c:pt>
                <c:pt idx="3">
                  <c:v>0.11299577066426325</c:v>
                </c:pt>
                <c:pt idx="4">
                  <c:v>0.11081482855115676</c:v>
                </c:pt>
                <c:pt idx="5">
                  <c:v>0.10760404124213585</c:v>
                </c:pt>
                <c:pt idx="6">
                  <c:v>0.10427849631122053</c:v>
                </c:pt>
                <c:pt idx="7">
                  <c:v>0.10235217278144186</c:v>
                </c:pt>
                <c:pt idx="8">
                  <c:v>0.10076298490301568</c:v>
                </c:pt>
                <c:pt idx="9">
                  <c:v>9.9084124284372674E-2</c:v>
                </c:pt>
                <c:pt idx="10">
                  <c:v>9.7256912965546199E-2</c:v>
                </c:pt>
                <c:pt idx="11">
                  <c:v>9.5404114508632093E-2</c:v>
                </c:pt>
                <c:pt idx="12">
                  <c:v>9.3548780888683666E-2</c:v>
                </c:pt>
                <c:pt idx="13">
                  <c:v>9.1671024969622816E-2</c:v>
                </c:pt>
                <c:pt idx="14">
                  <c:v>8.9713523504627066E-2</c:v>
                </c:pt>
              </c:numCache>
            </c:numRef>
          </c:val>
          <c:smooth val="0"/>
          <c:extLst>
            <c:ext xmlns:c16="http://schemas.microsoft.com/office/drawing/2014/chart" uri="{C3380CC4-5D6E-409C-BE32-E72D297353CC}">
              <c16:uniqueId val="{00000000-4CDB-4406-AC7B-CAC423694C12}"/>
            </c:ext>
          </c:extLst>
        </c:ser>
        <c:ser>
          <c:idx val="2"/>
          <c:order val="1"/>
          <c:tx>
            <c:strRef>
              <c:f>'Fig 1.6'!$C$6</c:f>
              <c:strCache>
                <c:ptCount val="1"/>
                <c:pt idx="0">
                  <c:v>1,5%</c:v>
                </c:pt>
              </c:strCache>
            </c:strRef>
          </c:tx>
          <c:spPr>
            <a:ln w="28575">
              <a:solidFill>
                <a:schemeClr val="accent5">
                  <a:lumMod val="75000"/>
                </a:schemeClr>
              </a:solidFill>
            </a:ln>
          </c:spPr>
          <c:marker>
            <c:symbol val="none"/>
          </c:marker>
          <c:cat>
            <c:numRef>
              <c:f>'Fig 1.6'!$T$3:$AH$3</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'Fig 1.6'!$T$6:$AH$6</c:f>
              <c:numCache>
                <c:formatCode>0.0%</c:formatCode>
                <c:ptCount val="15"/>
                <c:pt idx="1">
                  <c:v>0.11909288394171734</c:v>
                </c:pt>
                <c:pt idx="2">
                  <c:v>0.1160152170649181</c:v>
                </c:pt>
                <c:pt idx="3">
                  <c:v>0.11299577066426325</c:v>
                </c:pt>
                <c:pt idx="4">
                  <c:v>0.11081482855115676</c:v>
                </c:pt>
                <c:pt idx="5">
                  <c:v>0.10760404124213585</c:v>
                </c:pt>
                <c:pt idx="6">
                  <c:v>0.10427849631122053</c:v>
                </c:pt>
                <c:pt idx="7">
                  <c:v>0.1023399373638423</c:v>
                </c:pt>
                <c:pt idx="8">
                  <c:v>0.10076885137208265</c:v>
                </c:pt>
                <c:pt idx="9">
                  <c:v>9.9154135418245901E-2</c:v>
                </c:pt>
                <c:pt idx="10">
                  <c:v>9.7415738296681695E-2</c:v>
                </c:pt>
                <c:pt idx="11">
                  <c:v>9.5683775344607258E-2</c:v>
                </c:pt>
                <c:pt idx="12">
                  <c:v>9.3970650281768014E-2</c:v>
                </c:pt>
                <c:pt idx="13">
                  <c:v>9.2255054579988324E-2</c:v>
                </c:pt>
                <c:pt idx="14">
                  <c:v>9.047742211330996E-2</c:v>
                </c:pt>
              </c:numCache>
            </c:numRef>
          </c:val>
          <c:smooth val="0"/>
          <c:extLst>
            <c:ext xmlns:c16="http://schemas.microsoft.com/office/drawing/2014/chart" uri="{C3380CC4-5D6E-409C-BE32-E72D297353CC}">
              <c16:uniqueId val="{00000001-4CDB-4406-AC7B-CAC423694C12}"/>
            </c:ext>
          </c:extLst>
        </c:ser>
        <c:ser>
          <c:idx val="3"/>
          <c:order val="2"/>
          <c:tx>
            <c:strRef>
              <c:f>'Fig 1.6'!$C$7</c:f>
              <c:strCache>
                <c:ptCount val="1"/>
                <c:pt idx="0">
                  <c:v>1,3%</c:v>
                </c:pt>
              </c:strCache>
            </c:strRef>
          </c:tx>
          <c:spPr>
            <a:ln w="28575">
              <a:solidFill>
                <a:schemeClr val="accent6">
                  <a:lumMod val="75000"/>
                </a:schemeClr>
              </a:solidFill>
            </a:ln>
          </c:spPr>
          <c:marker>
            <c:symbol val="none"/>
          </c:marker>
          <c:cat>
            <c:numRef>
              <c:f>'Fig 1.6'!$T$3:$AH$3</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'Fig 1.6'!$T$7:$AH$7</c:f>
              <c:numCache>
                <c:formatCode>0.0%</c:formatCode>
                <c:ptCount val="15"/>
                <c:pt idx="1">
                  <c:v>0.11909288394171734</c:v>
                </c:pt>
                <c:pt idx="2">
                  <c:v>0.1160152170649181</c:v>
                </c:pt>
                <c:pt idx="3">
                  <c:v>0.11299577066426325</c:v>
                </c:pt>
                <c:pt idx="4">
                  <c:v>0.11081482855115676</c:v>
                </c:pt>
                <c:pt idx="5">
                  <c:v>0.10760404124213585</c:v>
                </c:pt>
                <c:pt idx="6">
                  <c:v>0.10427849631122053</c:v>
                </c:pt>
                <c:pt idx="7">
                  <c:v>0.10233294569664252</c:v>
                </c:pt>
                <c:pt idx="8">
                  <c:v>0.10077487411584002</c:v>
                </c:pt>
                <c:pt idx="9">
                  <c:v>9.9196813705437287E-2</c:v>
                </c:pt>
                <c:pt idx="10">
                  <c:v>9.7520878910608746E-2</c:v>
                </c:pt>
                <c:pt idx="11">
                  <c:v>9.5866953596110763E-2</c:v>
                </c:pt>
                <c:pt idx="12">
                  <c:v>9.4246563220138163E-2</c:v>
                </c:pt>
                <c:pt idx="13">
                  <c:v>9.2637579371778883E-2</c:v>
                </c:pt>
                <c:pt idx="14">
                  <c:v>9.0987526317209536E-2</c:v>
                </c:pt>
              </c:numCache>
            </c:numRef>
          </c:val>
          <c:smooth val="0"/>
          <c:extLst>
            <c:ext xmlns:c16="http://schemas.microsoft.com/office/drawing/2014/chart" uri="{C3380CC4-5D6E-409C-BE32-E72D297353CC}">
              <c16:uniqueId val="{00000002-4CDB-4406-AC7B-CAC423694C12}"/>
            </c:ext>
          </c:extLst>
        </c:ser>
        <c:ser>
          <c:idx val="4"/>
          <c:order val="3"/>
          <c:tx>
            <c:strRef>
              <c:f>'Fig 1.6'!$C$8</c:f>
              <c:strCache>
                <c:ptCount val="1"/>
                <c:pt idx="0">
                  <c:v>1%</c:v>
                </c:pt>
              </c:strCache>
            </c:strRef>
          </c:tx>
          <c:spPr>
            <a:ln w="28575">
              <a:solidFill>
                <a:srgbClr val="800000"/>
              </a:solidFill>
            </a:ln>
          </c:spPr>
          <c:marker>
            <c:symbol val="none"/>
          </c:marker>
          <c:cat>
            <c:numRef>
              <c:f>'Fig 1.6'!$T$3:$AH$3</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'Fig 1.6'!$T$8:$AH$8</c:f>
              <c:numCache>
                <c:formatCode>0.0%</c:formatCode>
                <c:ptCount val="15"/>
                <c:pt idx="1">
                  <c:v>0.11909288394171734</c:v>
                </c:pt>
                <c:pt idx="2">
                  <c:v>0.1160152170649181</c:v>
                </c:pt>
                <c:pt idx="3">
                  <c:v>0.11299577066426325</c:v>
                </c:pt>
                <c:pt idx="4">
                  <c:v>0.11081482855115676</c:v>
                </c:pt>
                <c:pt idx="5">
                  <c:v>0.10760404124213585</c:v>
                </c:pt>
                <c:pt idx="6">
                  <c:v>0.10427849631122053</c:v>
                </c:pt>
                <c:pt idx="7">
                  <c:v>0.10232071027904294</c:v>
                </c:pt>
                <c:pt idx="8">
                  <c:v>0.10079009274564139</c:v>
                </c:pt>
                <c:pt idx="9">
                  <c:v>9.9276190307322876E-2</c:v>
                </c:pt>
                <c:pt idx="10">
                  <c:v>9.7689449962186287E-2</c:v>
                </c:pt>
                <c:pt idx="11">
                  <c:v>9.6148564791556548E-2</c:v>
                </c:pt>
                <c:pt idx="12">
                  <c:v>9.4672693604509681E-2</c:v>
                </c:pt>
                <c:pt idx="13">
                  <c:v>9.3229623353420429E-2</c:v>
                </c:pt>
                <c:pt idx="14">
                  <c:v>9.1765158908971065E-2</c:v>
                </c:pt>
              </c:numCache>
            </c:numRef>
          </c:val>
          <c:smooth val="0"/>
          <c:extLst>
            <c:ext xmlns:c16="http://schemas.microsoft.com/office/drawing/2014/chart" uri="{C3380CC4-5D6E-409C-BE32-E72D297353CC}">
              <c16:uniqueId val="{00000003-4CDB-4406-AC7B-CAC423694C12}"/>
            </c:ext>
          </c:extLst>
        </c:ser>
        <c:dLbls>
          <c:showLegendKey val="0"/>
          <c:showVal val="0"/>
          <c:showCatName val="0"/>
          <c:showSerName val="0"/>
          <c:showPercent val="0"/>
          <c:showBubbleSize val="0"/>
        </c:dLbls>
        <c:smooth val="0"/>
        <c:axId val="123470592"/>
        <c:axId val="123472128"/>
      </c:lineChart>
      <c:catAx>
        <c:axId val="12347059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472128"/>
        <c:crosses val="autoZero"/>
        <c:auto val="1"/>
        <c:lblAlgn val="ctr"/>
        <c:lblOffset val="100"/>
        <c:tickLblSkip val="2"/>
        <c:tickMarkSkip val="10"/>
        <c:noMultiLvlLbl val="0"/>
      </c:catAx>
      <c:valAx>
        <c:axId val="123472128"/>
        <c:scaling>
          <c:orientation val="minMax"/>
          <c:min val="6.0000000000000012E-2"/>
        </c:scaling>
        <c:delete val="0"/>
        <c:axPos val="l"/>
        <c:majorGridlines/>
        <c:title>
          <c:tx>
            <c:rich>
              <a:bodyPr rot="-5400000" vert="horz"/>
              <a:lstStyle/>
              <a:p>
                <a:pPr>
                  <a:defRPr/>
                </a:pPr>
                <a:r>
                  <a:rPr lang="en-US"/>
                  <a:t>en % de la MS totale</a:t>
                </a:r>
              </a:p>
            </c:rich>
          </c:tx>
          <c:overlay val="0"/>
        </c:title>
        <c:numFmt formatCode="0%" sourceLinked="0"/>
        <c:majorTickMark val="out"/>
        <c:minorTickMark val="none"/>
        <c:tickLblPos val="nextTo"/>
        <c:crossAx val="123470592"/>
        <c:crosses val="autoZero"/>
        <c:crossBetween val="between"/>
      </c:valAx>
    </c:plotArea>
    <c:legend>
      <c:legendPos val="b"/>
      <c:layout>
        <c:manualLayout>
          <c:xMode val="edge"/>
          <c:yMode val="edge"/>
          <c:x val="1.6152222222222203E-2"/>
          <c:y val="0.88251468253968302"/>
          <c:w val="0.9771029629629624"/>
          <c:h val="0.117485317460317"/>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Fiche_CNRACL!$C$38:$W$38</c:f>
              <c:numCache>
                <c:formatCode>0.0</c:formatCode>
                <c:ptCount val="21"/>
                <c:pt idx="0">
                  <c:v>17.491057339318708</c:v>
                </c:pt>
                <c:pt idx="1">
                  <c:v>17.56052403805743</c:v>
                </c:pt>
                <c:pt idx="2">
                  <c:v>18.353310341774634</c:v>
                </c:pt>
                <c:pt idx="3">
                  <c:v>18.994016491898297</c:v>
                </c:pt>
                <c:pt idx="4">
                  <c:v>20.141416336163683</c:v>
                </c:pt>
                <c:pt idx="5">
                  <c:v>20.722153740371013</c:v>
                </c:pt>
                <c:pt idx="6">
                  <c:v>21.234008921477482</c:v>
                </c:pt>
                <c:pt idx="7">
                  <c:v>22.114945450163841</c:v>
                </c:pt>
                <c:pt idx="8">
                  <c:v>21.931890264925624</c:v>
                </c:pt>
                <c:pt idx="9">
                  <c:v>21.861476461726888</c:v>
                </c:pt>
                <c:pt idx="10">
                  <c:v>21.967744853902833</c:v>
                </c:pt>
                <c:pt idx="11">
                  <c:v>21.692912926440215</c:v>
                </c:pt>
                <c:pt idx="12">
                  <c:v>21.303402704153683</c:v>
                </c:pt>
                <c:pt idx="13">
                  <c:v>20.970051858122094</c:v>
                </c:pt>
                <c:pt idx="14">
                  <c:v>20.862645097838797</c:v>
                </c:pt>
                <c:pt idx="15">
                  <c:v>20.901346360249939</c:v>
                </c:pt>
                <c:pt idx="16">
                  <c:v>20.933920669858537</c:v>
                </c:pt>
                <c:pt idx="17">
                  <c:v>20.957095036760368</c:v>
                </c:pt>
                <c:pt idx="18">
                  <c:v>21.006877902504939</c:v>
                </c:pt>
                <c:pt idx="19">
                  <c:v>21.045414883942453</c:v>
                </c:pt>
                <c:pt idx="20">
                  <c:v>21.137164514054884</c:v>
                </c:pt>
              </c:numCache>
            </c:numRef>
          </c:val>
          <c:smooth val="0"/>
          <c:extLst>
            <c:ext xmlns:c16="http://schemas.microsoft.com/office/drawing/2014/chart" uri="{C3380CC4-5D6E-409C-BE32-E72D297353CC}">
              <c16:uniqueId val="{00000000-5D94-4B94-B86F-7BC51B55F283}"/>
            </c:ext>
          </c:extLst>
        </c:ser>
        <c:ser>
          <c:idx val="2"/>
          <c:order val="1"/>
          <c:tx>
            <c:v>1,5%</c:v>
          </c:tx>
          <c:spPr>
            <a:ln w="22225">
              <a:solidFill>
                <a:schemeClr val="accent5">
                  <a:lumMod val="75000"/>
                </a:schemeClr>
              </a:solidFill>
            </a:ln>
          </c:spPr>
          <c:marker>
            <c:symbol val="none"/>
          </c:marker>
          <c:cat>
            <c:numRef>
              <c:f>Fiche_CNRACL!$C$37:$W$37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Fiche_CNRACL!$C$39:$W$39</c:f>
              <c:numCache>
                <c:formatCode>0.0</c:formatCode>
                <c:ptCount val="21"/>
                <c:pt idx="0">
                  <c:v>17.491057339318708</c:v>
                </c:pt>
                <c:pt idx="1">
                  <c:v>17.56052403805743</c:v>
                </c:pt>
                <c:pt idx="2">
                  <c:v>18.353310341774634</c:v>
                </c:pt>
                <c:pt idx="3">
                  <c:v>18.994016491898297</c:v>
                </c:pt>
                <c:pt idx="4">
                  <c:v>20.141416336163683</c:v>
                </c:pt>
                <c:pt idx="5">
                  <c:v>20.722153740371013</c:v>
                </c:pt>
                <c:pt idx="6">
                  <c:v>21.234008921477482</c:v>
                </c:pt>
                <c:pt idx="7">
                  <c:v>22.114945450163841</c:v>
                </c:pt>
                <c:pt idx="8">
                  <c:v>21.931890264925624</c:v>
                </c:pt>
                <c:pt idx="9">
                  <c:v>21.861476461726888</c:v>
                </c:pt>
                <c:pt idx="10">
                  <c:v>21.967744853902833</c:v>
                </c:pt>
                <c:pt idx="11">
                  <c:v>21.692912926440215</c:v>
                </c:pt>
                <c:pt idx="12">
                  <c:v>21.303402704153683</c:v>
                </c:pt>
                <c:pt idx="13">
                  <c:v>20.970051858122094</c:v>
                </c:pt>
                <c:pt idx="14">
                  <c:v>20.857883429938919</c:v>
                </c:pt>
                <c:pt idx="15">
                  <c:v>20.896582746813642</c:v>
                </c:pt>
                <c:pt idx="16">
                  <c:v>20.929155532569858</c:v>
                </c:pt>
                <c:pt idx="17">
                  <c:v>20.952329778291396</c:v>
                </c:pt>
                <c:pt idx="18">
                  <c:v>21.002107096699984</c:v>
                </c:pt>
                <c:pt idx="19">
                  <c:v>21.04064059516201</c:v>
                </c:pt>
                <c:pt idx="20">
                  <c:v>21.131269622661105</c:v>
                </c:pt>
              </c:numCache>
            </c:numRef>
          </c:val>
          <c:smooth val="0"/>
          <c:extLst>
            <c:ext xmlns:c16="http://schemas.microsoft.com/office/drawing/2014/chart" uri="{C3380CC4-5D6E-409C-BE32-E72D297353CC}">
              <c16:uniqueId val="{00000001-5D94-4B94-B86F-7BC51B55F283}"/>
            </c:ext>
          </c:extLst>
        </c:ser>
        <c:ser>
          <c:idx val="3"/>
          <c:order val="2"/>
          <c:tx>
            <c:v>1,3%</c:v>
          </c:tx>
          <c:spPr>
            <a:ln w="22225">
              <a:solidFill>
                <a:schemeClr val="accent6">
                  <a:lumMod val="75000"/>
                </a:schemeClr>
              </a:solidFill>
            </a:ln>
          </c:spPr>
          <c:marker>
            <c:symbol val="none"/>
          </c:marker>
          <c:cat>
            <c:numRef>
              <c:f>Fiche_CNRACL!$C$37:$W$37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Fiche_CNRACL!$C$40:$W$40</c:f>
              <c:numCache>
                <c:formatCode>0.0</c:formatCode>
                <c:ptCount val="21"/>
                <c:pt idx="0">
                  <c:v>17.491057339318708</c:v>
                </c:pt>
                <c:pt idx="1">
                  <c:v>17.56052403805743</c:v>
                </c:pt>
                <c:pt idx="2">
                  <c:v>18.353310341774634</c:v>
                </c:pt>
                <c:pt idx="3">
                  <c:v>18.994016491898297</c:v>
                </c:pt>
                <c:pt idx="4">
                  <c:v>20.141416336163683</c:v>
                </c:pt>
                <c:pt idx="5">
                  <c:v>20.722153740371013</c:v>
                </c:pt>
                <c:pt idx="6">
                  <c:v>21.234008921477482</c:v>
                </c:pt>
                <c:pt idx="7">
                  <c:v>22.114945450163841</c:v>
                </c:pt>
                <c:pt idx="8">
                  <c:v>21.931890264925624</c:v>
                </c:pt>
                <c:pt idx="9">
                  <c:v>21.861476461726888</c:v>
                </c:pt>
                <c:pt idx="10">
                  <c:v>21.967744853902833</c:v>
                </c:pt>
                <c:pt idx="11">
                  <c:v>21.692912926440215</c:v>
                </c:pt>
                <c:pt idx="12">
                  <c:v>21.303402704153683</c:v>
                </c:pt>
                <c:pt idx="13">
                  <c:v>20.970051858122094</c:v>
                </c:pt>
                <c:pt idx="14">
                  <c:v>20.85516247685327</c:v>
                </c:pt>
                <c:pt idx="15">
                  <c:v>20.893860681992901</c:v>
                </c:pt>
                <c:pt idx="16">
                  <c:v>20.926432596976323</c:v>
                </c:pt>
                <c:pt idx="17">
                  <c:v>20.949606773451986</c:v>
                </c:pt>
                <c:pt idx="18">
                  <c:v>20.999380921954288</c:v>
                </c:pt>
                <c:pt idx="19">
                  <c:v>21.037912430144608</c:v>
                </c:pt>
                <c:pt idx="20">
                  <c:v>21.127465959799032</c:v>
                </c:pt>
              </c:numCache>
            </c:numRef>
          </c:val>
          <c:smooth val="0"/>
          <c:extLst>
            <c:ext xmlns:c16="http://schemas.microsoft.com/office/drawing/2014/chart" uri="{C3380CC4-5D6E-409C-BE32-E72D297353CC}">
              <c16:uniqueId val="{00000002-5D94-4B94-B86F-7BC51B55F283}"/>
            </c:ext>
          </c:extLst>
        </c:ser>
        <c:ser>
          <c:idx val="4"/>
          <c:order val="3"/>
          <c:tx>
            <c:v>1%</c:v>
          </c:tx>
          <c:spPr>
            <a:ln w="22225">
              <a:solidFill>
                <a:srgbClr val="800000"/>
              </a:solidFill>
            </a:ln>
          </c:spPr>
          <c:marker>
            <c:symbol val="none"/>
          </c:marker>
          <c:cat>
            <c:numRef>
              <c:f>Fiche_CNRACL!$C$37:$W$37</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Fiche_CNRACL!$C$41:$W$41</c:f>
              <c:numCache>
                <c:formatCode>0.0</c:formatCode>
                <c:ptCount val="21"/>
                <c:pt idx="0">
                  <c:v>17.491057339318708</c:v>
                </c:pt>
                <c:pt idx="1">
                  <c:v>17.56052403805743</c:v>
                </c:pt>
                <c:pt idx="2">
                  <c:v>18.353310341774634</c:v>
                </c:pt>
                <c:pt idx="3">
                  <c:v>18.994016491898297</c:v>
                </c:pt>
                <c:pt idx="4">
                  <c:v>20.141416336163683</c:v>
                </c:pt>
                <c:pt idx="5">
                  <c:v>20.722153740371013</c:v>
                </c:pt>
                <c:pt idx="6">
                  <c:v>21.234008921477482</c:v>
                </c:pt>
                <c:pt idx="7">
                  <c:v>22.114945450163841</c:v>
                </c:pt>
                <c:pt idx="8">
                  <c:v>21.931890264925624</c:v>
                </c:pt>
                <c:pt idx="9">
                  <c:v>21.861476461726888</c:v>
                </c:pt>
                <c:pt idx="10">
                  <c:v>21.967744853902833</c:v>
                </c:pt>
                <c:pt idx="11">
                  <c:v>21.692912926440215</c:v>
                </c:pt>
                <c:pt idx="12">
                  <c:v>21.303402704153683</c:v>
                </c:pt>
                <c:pt idx="13">
                  <c:v>20.970051858122094</c:v>
                </c:pt>
                <c:pt idx="14">
                  <c:v>20.850400808953385</c:v>
                </c:pt>
                <c:pt idx="15">
                  <c:v>20.889097068556602</c:v>
                </c:pt>
                <c:pt idx="16">
                  <c:v>20.92166745968763</c:v>
                </c:pt>
                <c:pt idx="17">
                  <c:v>20.944841514983011</c:v>
                </c:pt>
                <c:pt idx="18">
                  <c:v>20.994610116149317</c:v>
                </c:pt>
                <c:pt idx="19">
                  <c:v>21.033138141364159</c:v>
                </c:pt>
                <c:pt idx="20">
                  <c:v>21.121272673097277</c:v>
                </c:pt>
              </c:numCache>
            </c:numRef>
          </c:val>
          <c:smooth val="0"/>
          <c:extLst>
            <c:ext xmlns:c16="http://schemas.microsoft.com/office/drawing/2014/chart" uri="{C3380CC4-5D6E-409C-BE32-E72D297353CC}">
              <c16:uniqueId val="{00000003-5D94-4B94-B86F-7BC51B55F283}"/>
            </c:ext>
          </c:extLst>
        </c:ser>
        <c:dLbls>
          <c:showLegendKey val="0"/>
          <c:showVal val="0"/>
          <c:showCatName val="0"/>
          <c:showSerName val="0"/>
          <c:showPercent val="0"/>
          <c:showBubbleSize val="0"/>
        </c:dLbls>
        <c:smooth val="0"/>
        <c:axId val="135096576"/>
        <c:axId val="135118848"/>
      </c:lineChart>
      <c:catAx>
        <c:axId val="13509657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118848"/>
        <c:crosses val="autoZero"/>
        <c:auto val="1"/>
        <c:lblAlgn val="ctr"/>
        <c:lblOffset val="100"/>
        <c:tickLblSkip val="4"/>
        <c:noMultiLvlLbl val="0"/>
      </c:catAx>
      <c:valAx>
        <c:axId val="135118848"/>
        <c:scaling>
          <c:orientation val="minMax"/>
        </c:scaling>
        <c:delete val="0"/>
        <c:axPos val="l"/>
        <c:majorGridlines/>
        <c:numFmt formatCode="0" sourceLinked="0"/>
        <c:majorTickMark val="out"/>
        <c:minorTickMark val="none"/>
        <c:tickLblPos val="nextTo"/>
        <c:crossAx val="135096576"/>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Fiche_CNRACL!$C$44:$W$44</c:f>
              <c:numCache>
                <c:formatCode>0.0%</c:formatCode>
                <c:ptCount val="21"/>
                <c:pt idx="0">
                  <c:v>8.0535907008319647E-3</c:v>
                </c:pt>
                <c:pt idx="1">
                  <c:v>8.00330021331099E-3</c:v>
                </c:pt>
                <c:pt idx="2">
                  <c:v>8.4038252583703062E-3</c:v>
                </c:pt>
                <c:pt idx="3">
                  <c:v>8.6554385336482242E-3</c:v>
                </c:pt>
                <c:pt idx="4">
                  <c:v>9.0846610133991385E-3</c:v>
                </c:pt>
                <c:pt idx="5">
                  <c:v>9.1433493762918278E-3</c:v>
                </c:pt>
                <c:pt idx="6">
                  <c:v>9.2360917244080371E-3</c:v>
                </c:pt>
                <c:pt idx="7">
                  <c:v>9.4610873965071986E-3</c:v>
                </c:pt>
                <c:pt idx="8">
                  <c:v>9.3204649919299606E-3</c:v>
                </c:pt>
                <c:pt idx="9">
                  <c:v>9.1532245568446725E-3</c:v>
                </c:pt>
                <c:pt idx="10">
                  <c:v>9.0796824075774392E-3</c:v>
                </c:pt>
                <c:pt idx="11">
                  <c:v>8.8510258630688197E-3</c:v>
                </c:pt>
                <c:pt idx="12">
                  <c:v>8.5805361329036513E-3</c:v>
                </c:pt>
                <c:pt idx="13">
                  <c:v>8.3419523897343677E-3</c:v>
                </c:pt>
                <c:pt idx="14">
                  <c:v>8.1822198991164403E-3</c:v>
                </c:pt>
                <c:pt idx="15">
                  <c:v>8.0714831932756307E-3</c:v>
                </c:pt>
                <c:pt idx="16">
                  <c:v>7.9473677058805817E-3</c:v>
                </c:pt>
                <c:pt idx="17">
                  <c:v>7.8139517168523201E-3</c:v>
                </c:pt>
                <c:pt idx="18">
                  <c:v>7.6879794789145818E-3</c:v>
                </c:pt>
                <c:pt idx="19">
                  <c:v>7.5540241540494497E-3</c:v>
                </c:pt>
                <c:pt idx="20">
                  <c:v>7.4309076316239429E-3</c:v>
                </c:pt>
              </c:numCache>
            </c:numRef>
          </c:val>
          <c:smooth val="0"/>
          <c:extLst>
            <c:ext xmlns:c16="http://schemas.microsoft.com/office/drawing/2014/chart" uri="{C3380CC4-5D6E-409C-BE32-E72D297353CC}">
              <c16:uniqueId val="{00000000-9201-457C-ACCB-187D6638EBB1}"/>
            </c:ext>
          </c:extLst>
        </c:ser>
        <c:ser>
          <c:idx val="2"/>
          <c:order val="1"/>
          <c:tx>
            <c:v>1,5%</c:v>
          </c:tx>
          <c:spPr>
            <a:ln w="22225">
              <a:solidFill>
                <a:schemeClr val="accent5">
                  <a:lumMod val="75000"/>
                </a:schemeClr>
              </a:solidFill>
            </a:ln>
          </c:spPr>
          <c:marker>
            <c:symbol val="none"/>
          </c:marker>
          <c:cat>
            <c:numRef>
              <c:f>Fiche_CNRACL!$C$43:$W$43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Fiche_CNRACL!$C$45:$W$45</c:f>
              <c:numCache>
                <c:formatCode>0.0%</c:formatCode>
                <c:ptCount val="21"/>
                <c:pt idx="0">
                  <c:v>8.0535907008319647E-3</c:v>
                </c:pt>
                <c:pt idx="1">
                  <c:v>8.00330021331099E-3</c:v>
                </c:pt>
                <c:pt idx="2">
                  <c:v>8.4038252583703062E-3</c:v>
                </c:pt>
                <c:pt idx="3">
                  <c:v>8.6554385336482242E-3</c:v>
                </c:pt>
                <c:pt idx="4">
                  <c:v>9.0846610133991385E-3</c:v>
                </c:pt>
                <c:pt idx="5">
                  <c:v>9.1433493762918278E-3</c:v>
                </c:pt>
                <c:pt idx="6">
                  <c:v>9.2360917244080371E-3</c:v>
                </c:pt>
                <c:pt idx="7">
                  <c:v>9.4610873965071986E-3</c:v>
                </c:pt>
                <c:pt idx="8">
                  <c:v>9.3204649919299606E-3</c:v>
                </c:pt>
                <c:pt idx="9">
                  <c:v>9.1532245568446725E-3</c:v>
                </c:pt>
                <c:pt idx="10">
                  <c:v>9.0796824075774392E-3</c:v>
                </c:pt>
                <c:pt idx="11">
                  <c:v>8.8510258630688197E-3</c:v>
                </c:pt>
                <c:pt idx="12">
                  <c:v>8.5805361329036513E-3</c:v>
                </c:pt>
                <c:pt idx="13">
                  <c:v>8.3419523897343677E-3</c:v>
                </c:pt>
                <c:pt idx="14">
                  <c:v>8.1827726205630988E-3</c:v>
                </c:pt>
                <c:pt idx="15">
                  <c:v>8.0775985613782842E-3</c:v>
                </c:pt>
                <c:pt idx="16">
                  <c:v>7.9612178802429961E-3</c:v>
                </c:pt>
                <c:pt idx="17">
                  <c:v>7.8383488448558226E-3</c:v>
                </c:pt>
                <c:pt idx="18">
                  <c:v>7.7248753663711738E-3</c:v>
                </c:pt>
                <c:pt idx="19">
                  <c:v>7.6051970697907515E-3</c:v>
                </c:pt>
                <c:pt idx="20">
                  <c:v>7.4977473049639464E-3</c:v>
                </c:pt>
              </c:numCache>
            </c:numRef>
          </c:val>
          <c:smooth val="0"/>
          <c:extLst>
            <c:ext xmlns:c16="http://schemas.microsoft.com/office/drawing/2014/chart" uri="{C3380CC4-5D6E-409C-BE32-E72D297353CC}">
              <c16:uniqueId val="{00000001-9201-457C-ACCB-187D6638EBB1}"/>
            </c:ext>
          </c:extLst>
        </c:ser>
        <c:ser>
          <c:idx val="3"/>
          <c:order val="2"/>
          <c:tx>
            <c:v>1,3%</c:v>
          </c:tx>
          <c:spPr>
            <a:ln w="22225">
              <a:solidFill>
                <a:schemeClr val="accent6">
                  <a:lumMod val="75000"/>
                </a:schemeClr>
              </a:solidFill>
            </a:ln>
          </c:spPr>
          <c:marker>
            <c:symbol val="none"/>
          </c:marker>
          <c:cat>
            <c:numRef>
              <c:f>Fiche_CNRACL!$C$43:$W$43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Fiche_CNRACL!$C$46:$W$46</c:f>
              <c:numCache>
                <c:formatCode>0.0%</c:formatCode>
                <c:ptCount val="21"/>
                <c:pt idx="0">
                  <c:v>8.0535907008319647E-3</c:v>
                </c:pt>
                <c:pt idx="1">
                  <c:v>8.00330021331099E-3</c:v>
                </c:pt>
                <c:pt idx="2">
                  <c:v>8.4038252583703062E-3</c:v>
                </c:pt>
                <c:pt idx="3">
                  <c:v>8.6554385336482242E-3</c:v>
                </c:pt>
                <c:pt idx="4">
                  <c:v>9.0846610133991385E-3</c:v>
                </c:pt>
                <c:pt idx="5">
                  <c:v>9.1433493762918278E-3</c:v>
                </c:pt>
                <c:pt idx="6">
                  <c:v>9.2360917244080371E-3</c:v>
                </c:pt>
                <c:pt idx="7">
                  <c:v>9.4610873965071986E-3</c:v>
                </c:pt>
                <c:pt idx="8">
                  <c:v>9.3204649919299606E-3</c:v>
                </c:pt>
                <c:pt idx="9">
                  <c:v>9.1532245568446725E-3</c:v>
                </c:pt>
                <c:pt idx="10">
                  <c:v>9.0796824075774392E-3</c:v>
                </c:pt>
                <c:pt idx="11">
                  <c:v>8.8510258630688197E-3</c:v>
                </c:pt>
                <c:pt idx="12">
                  <c:v>8.5805361329036513E-3</c:v>
                </c:pt>
                <c:pt idx="13">
                  <c:v>8.3419523897343677E-3</c:v>
                </c:pt>
                <c:pt idx="14">
                  <c:v>8.1841265005236242E-3</c:v>
                </c:pt>
                <c:pt idx="15">
                  <c:v>8.0821219484682634E-3</c:v>
                </c:pt>
                <c:pt idx="16">
                  <c:v>7.9711682445409472E-3</c:v>
                </c:pt>
                <c:pt idx="17">
                  <c:v>7.8550995271046524E-3</c:v>
                </c:pt>
                <c:pt idx="18">
                  <c:v>7.7497661906846815E-3</c:v>
                </c:pt>
                <c:pt idx="19">
                  <c:v>7.6394628970208271E-3</c:v>
                </c:pt>
                <c:pt idx="20">
                  <c:v>7.5429970745025691E-3</c:v>
                </c:pt>
              </c:numCache>
            </c:numRef>
          </c:val>
          <c:smooth val="0"/>
          <c:extLst>
            <c:ext xmlns:c16="http://schemas.microsoft.com/office/drawing/2014/chart" uri="{C3380CC4-5D6E-409C-BE32-E72D297353CC}">
              <c16:uniqueId val="{00000002-9201-457C-ACCB-187D6638EBB1}"/>
            </c:ext>
          </c:extLst>
        </c:ser>
        <c:ser>
          <c:idx val="4"/>
          <c:order val="3"/>
          <c:tx>
            <c:v>1%</c:v>
          </c:tx>
          <c:spPr>
            <a:ln w="22225">
              <a:solidFill>
                <a:srgbClr val="800000"/>
              </a:solidFill>
            </a:ln>
          </c:spPr>
          <c:marker>
            <c:symbol val="none"/>
          </c:marker>
          <c:cat>
            <c:numRef>
              <c:f>Fiche_CNRACL!$C$43:$W$43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Fiche_CNRACL!$C$47:$W$47</c:f>
              <c:numCache>
                <c:formatCode>0.0%</c:formatCode>
                <c:ptCount val="21"/>
                <c:pt idx="0">
                  <c:v>8.0535907008319647E-3</c:v>
                </c:pt>
                <c:pt idx="1">
                  <c:v>8.00330021331099E-3</c:v>
                </c:pt>
                <c:pt idx="2">
                  <c:v>8.4038252583703062E-3</c:v>
                </c:pt>
                <c:pt idx="3">
                  <c:v>8.6554385336482242E-3</c:v>
                </c:pt>
                <c:pt idx="4">
                  <c:v>9.0846610133991385E-3</c:v>
                </c:pt>
                <c:pt idx="5">
                  <c:v>9.1433493762918278E-3</c:v>
                </c:pt>
                <c:pt idx="6">
                  <c:v>9.2360917244080371E-3</c:v>
                </c:pt>
                <c:pt idx="7">
                  <c:v>9.4610873965071986E-3</c:v>
                </c:pt>
                <c:pt idx="8">
                  <c:v>9.3204649919299606E-3</c:v>
                </c:pt>
                <c:pt idx="9">
                  <c:v>9.1532245568446725E-3</c:v>
                </c:pt>
                <c:pt idx="10">
                  <c:v>9.0796824075774392E-3</c:v>
                </c:pt>
                <c:pt idx="11">
                  <c:v>8.8510258630688197E-3</c:v>
                </c:pt>
                <c:pt idx="12">
                  <c:v>8.5805361329036513E-3</c:v>
                </c:pt>
                <c:pt idx="13">
                  <c:v>8.3419523897343677E-3</c:v>
                </c:pt>
                <c:pt idx="14">
                  <c:v>8.1846801136352659E-3</c:v>
                </c:pt>
                <c:pt idx="15">
                  <c:v>8.0882521816427119E-3</c:v>
                </c:pt>
                <c:pt idx="16">
                  <c:v>7.9850797707406822E-3</c:v>
                </c:pt>
                <c:pt idx="17">
                  <c:v>7.8788926762854671E-3</c:v>
                </c:pt>
                <c:pt idx="18">
                  <c:v>7.7862706311977595E-3</c:v>
                </c:pt>
                <c:pt idx="19">
                  <c:v>7.6905841655661037E-3</c:v>
                </c:pt>
                <c:pt idx="20">
                  <c:v>7.610179139860492E-3</c:v>
                </c:pt>
              </c:numCache>
            </c:numRef>
          </c:val>
          <c:smooth val="0"/>
          <c:extLst>
            <c:ext xmlns:c16="http://schemas.microsoft.com/office/drawing/2014/chart" uri="{C3380CC4-5D6E-409C-BE32-E72D297353CC}">
              <c16:uniqueId val="{00000003-9201-457C-ACCB-187D6638EBB1}"/>
            </c:ext>
          </c:extLst>
        </c:ser>
        <c:dLbls>
          <c:showLegendKey val="0"/>
          <c:showVal val="0"/>
          <c:showCatName val="0"/>
          <c:showSerName val="0"/>
          <c:showPercent val="0"/>
          <c:showBubbleSize val="0"/>
        </c:dLbls>
        <c:smooth val="0"/>
        <c:axId val="135485312"/>
        <c:axId val="135486848"/>
      </c:lineChart>
      <c:catAx>
        <c:axId val="135485312"/>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486848"/>
        <c:crosses val="autoZero"/>
        <c:auto val="1"/>
        <c:lblAlgn val="ctr"/>
        <c:lblOffset val="100"/>
        <c:tickLblSkip val="4"/>
        <c:noMultiLvlLbl val="0"/>
      </c:catAx>
      <c:valAx>
        <c:axId val="135486848"/>
        <c:scaling>
          <c:orientation val="minMax"/>
        </c:scaling>
        <c:delete val="0"/>
        <c:axPos val="l"/>
        <c:majorGridlines/>
        <c:numFmt formatCode="0.0%" sourceLinked="0"/>
        <c:majorTickMark val="out"/>
        <c:minorTickMark val="none"/>
        <c:tickLblPos val="nextTo"/>
        <c:crossAx val="135485312"/>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Fiche_CNRACL!$C$69:$W$69</c:f>
              <c:numCache>
                <c:formatCode>0.0</c:formatCode>
                <c:ptCount val="21"/>
                <c:pt idx="0">
                  <c:v>2.2204675501195861</c:v>
                </c:pt>
                <c:pt idx="1">
                  <c:v>1.495339029011769</c:v>
                </c:pt>
                <c:pt idx="2">
                  <c:v>0.94005543058859387</c:v>
                </c:pt>
                <c:pt idx="3">
                  <c:v>1.3509814800943205</c:v>
                </c:pt>
                <c:pt idx="4">
                  <c:v>2.1004188807881734</c:v>
                </c:pt>
                <c:pt idx="5">
                  <c:v>2.0796599959011113</c:v>
                </c:pt>
                <c:pt idx="6">
                  <c:v>1.8957966349657849</c:v>
                </c:pt>
                <c:pt idx="7">
                  <c:v>2.010473175181331</c:v>
                </c:pt>
                <c:pt idx="8">
                  <c:v>1.1698816340656231</c:v>
                </c:pt>
                <c:pt idx="9">
                  <c:v>0.43495691240222956</c:v>
                </c:pt>
                <c:pt idx="10">
                  <c:v>-0.21045215021567612</c:v>
                </c:pt>
                <c:pt idx="11">
                  <c:v>-1.1671265415112217</c:v>
                </c:pt>
                <c:pt idx="12">
                  <c:v>-2.1677472242621119</c:v>
                </c:pt>
                <c:pt idx="13">
                  <c:v>-2.9644001057315204</c:v>
                </c:pt>
                <c:pt idx="14">
                  <c:v>-3.5494472460416544</c:v>
                </c:pt>
                <c:pt idx="15">
                  <c:v>-4.1100830071513359</c:v>
                </c:pt>
                <c:pt idx="16">
                  <c:v>-4.7009345579968906</c:v>
                </c:pt>
                <c:pt idx="17">
                  <c:v>-5.2634707894408423</c:v>
                </c:pt>
                <c:pt idx="18">
                  <c:v>-5.8113298643014781</c:v>
                </c:pt>
                <c:pt idx="19">
                  <c:v>-6.3602813394772664</c:v>
                </c:pt>
                <c:pt idx="20">
                  <c:v>-6.8670840601747756</c:v>
                </c:pt>
              </c:numCache>
            </c:numRef>
          </c:val>
          <c:smooth val="0"/>
          <c:extLst>
            <c:ext xmlns:c16="http://schemas.microsoft.com/office/drawing/2014/chart" uri="{C3380CC4-5D6E-409C-BE32-E72D297353CC}">
              <c16:uniqueId val="{00000000-AFFF-4BD2-8724-AA715E1395DB}"/>
            </c:ext>
          </c:extLst>
        </c:ser>
        <c:ser>
          <c:idx val="2"/>
          <c:order val="1"/>
          <c:tx>
            <c:v>1,5%</c:v>
          </c:tx>
          <c:spPr>
            <a:ln w="22225">
              <a:solidFill>
                <a:schemeClr val="accent5">
                  <a:lumMod val="75000"/>
                </a:schemeClr>
              </a:solidFill>
            </a:ln>
          </c:spPr>
          <c:marker>
            <c:symbol val="none"/>
          </c:marker>
          <c:cat>
            <c:numRef>
              <c:f>Fiche_CNRACL!$C$68:$W$68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Fiche_CNRACL!$C$70:$W$70</c:f>
              <c:numCache>
                <c:formatCode>0.0</c:formatCode>
                <c:ptCount val="21"/>
                <c:pt idx="0">
                  <c:v>2.2204675501195861</c:v>
                </c:pt>
                <c:pt idx="1">
                  <c:v>1.495339029011769</c:v>
                </c:pt>
                <c:pt idx="2">
                  <c:v>0.94005543058859387</c:v>
                </c:pt>
                <c:pt idx="3">
                  <c:v>1.3509814800943205</c:v>
                </c:pt>
                <c:pt idx="4">
                  <c:v>2.1004188807881734</c:v>
                </c:pt>
                <c:pt idx="5">
                  <c:v>2.0796599959011113</c:v>
                </c:pt>
                <c:pt idx="6">
                  <c:v>1.8957966349657849</c:v>
                </c:pt>
                <c:pt idx="7">
                  <c:v>2.010473175181331</c:v>
                </c:pt>
                <c:pt idx="8">
                  <c:v>1.1698816340656231</c:v>
                </c:pt>
                <c:pt idx="9">
                  <c:v>0.43495691240222956</c:v>
                </c:pt>
                <c:pt idx="10">
                  <c:v>-0.21045215021567612</c:v>
                </c:pt>
                <c:pt idx="11">
                  <c:v>-1.1671265415112217</c:v>
                </c:pt>
                <c:pt idx="12">
                  <c:v>-2.1677472242621119</c:v>
                </c:pt>
                <c:pt idx="13">
                  <c:v>-2.9644001057315204</c:v>
                </c:pt>
                <c:pt idx="14">
                  <c:v>-3.5542089139415345</c:v>
                </c:pt>
                <c:pt idx="15">
                  <c:v>-4.114846620587632</c:v>
                </c:pt>
                <c:pt idx="16">
                  <c:v>-4.7056996952855696</c:v>
                </c:pt>
                <c:pt idx="17">
                  <c:v>-5.2682360479098111</c:v>
                </c:pt>
                <c:pt idx="18">
                  <c:v>-5.8161006701064348</c:v>
                </c:pt>
                <c:pt idx="19">
                  <c:v>-6.3650556282577089</c:v>
                </c:pt>
                <c:pt idx="20">
                  <c:v>-6.8718620345206025</c:v>
                </c:pt>
              </c:numCache>
            </c:numRef>
          </c:val>
          <c:smooth val="0"/>
          <c:extLst>
            <c:ext xmlns:c16="http://schemas.microsoft.com/office/drawing/2014/chart" uri="{C3380CC4-5D6E-409C-BE32-E72D297353CC}">
              <c16:uniqueId val="{00000001-AFFF-4BD2-8724-AA715E1395DB}"/>
            </c:ext>
          </c:extLst>
        </c:ser>
        <c:ser>
          <c:idx val="3"/>
          <c:order val="2"/>
          <c:tx>
            <c:v>1,3%</c:v>
          </c:tx>
          <c:spPr>
            <a:ln w="22225">
              <a:solidFill>
                <a:schemeClr val="accent6">
                  <a:lumMod val="75000"/>
                </a:schemeClr>
              </a:solidFill>
            </a:ln>
          </c:spPr>
          <c:marker>
            <c:symbol val="none"/>
          </c:marker>
          <c:cat>
            <c:numRef>
              <c:f>Fiche_CNRACL!$C$68:$W$68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Fiche_CNRACL!$C$71:$W$71</c:f>
              <c:numCache>
                <c:formatCode>0.0</c:formatCode>
                <c:ptCount val="21"/>
                <c:pt idx="0">
                  <c:v>2.2204675501195861</c:v>
                </c:pt>
                <c:pt idx="1">
                  <c:v>1.495339029011769</c:v>
                </c:pt>
                <c:pt idx="2">
                  <c:v>0.94005543058859387</c:v>
                </c:pt>
                <c:pt idx="3">
                  <c:v>1.3509814800943205</c:v>
                </c:pt>
                <c:pt idx="4">
                  <c:v>2.1004188807881734</c:v>
                </c:pt>
                <c:pt idx="5">
                  <c:v>2.0796599959011113</c:v>
                </c:pt>
                <c:pt idx="6">
                  <c:v>1.8957966349657849</c:v>
                </c:pt>
                <c:pt idx="7">
                  <c:v>2.010473175181331</c:v>
                </c:pt>
                <c:pt idx="8">
                  <c:v>1.1698816340656231</c:v>
                </c:pt>
                <c:pt idx="9">
                  <c:v>0.43495691240222956</c:v>
                </c:pt>
                <c:pt idx="10">
                  <c:v>-0.21045215021567612</c:v>
                </c:pt>
                <c:pt idx="11">
                  <c:v>-1.1671265415112217</c:v>
                </c:pt>
                <c:pt idx="12">
                  <c:v>-2.1677472242621119</c:v>
                </c:pt>
                <c:pt idx="13">
                  <c:v>-2.9644001057315204</c:v>
                </c:pt>
                <c:pt idx="14">
                  <c:v>-3.5569298670271845</c:v>
                </c:pt>
                <c:pt idx="15">
                  <c:v>-4.1175686854083731</c:v>
                </c:pt>
                <c:pt idx="16">
                  <c:v>-4.708422630879106</c:v>
                </c:pt>
                <c:pt idx="17">
                  <c:v>-5.270959052749224</c:v>
                </c:pt>
                <c:pt idx="18">
                  <c:v>-5.818826844852131</c:v>
                </c:pt>
                <c:pt idx="19">
                  <c:v>-6.3677837932751107</c:v>
                </c:pt>
                <c:pt idx="20">
                  <c:v>-6.8745923055753444</c:v>
                </c:pt>
              </c:numCache>
            </c:numRef>
          </c:val>
          <c:smooth val="0"/>
          <c:extLst>
            <c:ext xmlns:c16="http://schemas.microsoft.com/office/drawing/2014/chart" uri="{C3380CC4-5D6E-409C-BE32-E72D297353CC}">
              <c16:uniqueId val="{00000002-AFFF-4BD2-8724-AA715E1395DB}"/>
            </c:ext>
          </c:extLst>
        </c:ser>
        <c:ser>
          <c:idx val="4"/>
          <c:order val="3"/>
          <c:tx>
            <c:v>1%</c:v>
          </c:tx>
          <c:spPr>
            <a:ln w="22225">
              <a:solidFill>
                <a:srgbClr val="800000"/>
              </a:solidFill>
            </a:ln>
          </c:spPr>
          <c:marker>
            <c:symbol val="none"/>
          </c:marker>
          <c:cat>
            <c:numRef>
              <c:f>Fiche_CNRACL!$C$68:$W$68</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Fiche_CNRACL!$C$72:$W$72</c:f>
              <c:numCache>
                <c:formatCode>0.0</c:formatCode>
                <c:ptCount val="21"/>
                <c:pt idx="0">
                  <c:v>2.2204675501195861</c:v>
                </c:pt>
                <c:pt idx="1">
                  <c:v>1.495339029011769</c:v>
                </c:pt>
                <c:pt idx="2">
                  <c:v>0.94005543058859387</c:v>
                </c:pt>
                <c:pt idx="3">
                  <c:v>1.3509814800943205</c:v>
                </c:pt>
                <c:pt idx="4">
                  <c:v>2.1004188807881734</c:v>
                </c:pt>
                <c:pt idx="5">
                  <c:v>2.0796599959011113</c:v>
                </c:pt>
                <c:pt idx="6">
                  <c:v>1.8957966349657849</c:v>
                </c:pt>
                <c:pt idx="7">
                  <c:v>2.010473175181331</c:v>
                </c:pt>
                <c:pt idx="8">
                  <c:v>1.1698816340656231</c:v>
                </c:pt>
                <c:pt idx="9">
                  <c:v>0.43495691240222956</c:v>
                </c:pt>
                <c:pt idx="10">
                  <c:v>-0.21045215021567612</c:v>
                </c:pt>
                <c:pt idx="11">
                  <c:v>-1.1671265415112217</c:v>
                </c:pt>
                <c:pt idx="12">
                  <c:v>-2.1677472242621119</c:v>
                </c:pt>
                <c:pt idx="13">
                  <c:v>-2.9644001057315204</c:v>
                </c:pt>
                <c:pt idx="14">
                  <c:v>-3.5616915349270677</c:v>
                </c:pt>
                <c:pt idx="15">
                  <c:v>-4.1223322988446727</c:v>
                </c:pt>
                <c:pt idx="16">
                  <c:v>-4.7131877681678009</c:v>
                </c:pt>
                <c:pt idx="17">
                  <c:v>-5.2757243112182</c:v>
                </c:pt>
                <c:pt idx="18">
                  <c:v>-5.8235976506571046</c:v>
                </c:pt>
                <c:pt idx="19">
                  <c:v>-6.3725580820555621</c:v>
                </c:pt>
                <c:pt idx="20">
                  <c:v>-6.8793702799211802</c:v>
                </c:pt>
              </c:numCache>
            </c:numRef>
          </c:val>
          <c:smooth val="0"/>
          <c:extLst>
            <c:ext xmlns:c16="http://schemas.microsoft.com/office/drawing/2014/chart" uri="{C3380CC4-5D6E-409C-BE32-E72D297353CC}">
              <c16:uniqueId val="{00000003-AFFF-4BD2-8724-AA715E1395DB}"/>
            </c:ext>
          </c:extLst>
        </c:ser>
        <c:dLbls>
          <c:showLegendKey val="0"/>
          <c:showVal val="0"/>
          <c:showCatName val="0"/>
          <c:showSerName val="0"/>
          <c:showPercent val="0"/>
          <c:showBubbleSize val="0"/>
        </c:dLbls>
        <c:smooth val="0"/>
        <c:axId val="135513600"/>
        <c:axId val="135515136"/>
      </c:lineChart>
      <c:catAx>
        <c:axId val="13551360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515136"/>
        <c:crosses val="autoZero"/>
        <c:auto val="1"/>
        <c:lblAlgn val="ctr"/>
        <c:lblOffset val="100"/>
        <c:tickLblSkip val="4"/>
        <c:noMultiLvlLbl val="0"/>
      </c:catAx>
      <c:valAx>
        <c:axId val="135515136"/>
        <c:scaling>
          <c:orientation val="minMax"/>
          <c:max val="3"/>
          <c:min val="-7"/>
        </c:scaling>
        <c:delete val="0"/>
        <c:axPos val="l"/>
        <c:majorGridlines/>
        <c:numFmt formatCode="0" sourceLinked="0"/>
        <c:majorTickMark val="out"/>
        <c:minorTickMark val="none"/>
        <c:tickLblPos val="nextTo"/>
        <c:crossAx val="135513600"/>
        <c:crosses val="autoZero"/>
        <c:crossBetween val="between"/>
        <c:majorUnit val="1"/>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Fiche_CNRACL!$C$75:$W$75</c:f>
              <c:numCache>
                <c:formatCode>0.0%</c:formatCode>
                <c:ptCount val="21"/>
                <c:pt idx="0">
                  <c:v>1.0223931273121527E-3</c:v>
                </c:pt>
                <c:pt idx="1">
                  <c:v>6.8150854404604774E-4</c:v>
                </c:pt>
                <c:pt idx="2">
                  <c:v>4.3044341455214123E-4</c:v>
                </c:pt>
                <c:pt idx="3">
                  <c:v>6.1563267390239262E-4</c:v>
                </c:pt>
                <c:pt idx="4">
                  <c:v>9.4738091897951526E-4</c:v>
                </c:pt>
                <c:pt idx="5">
                  <c:v>9.1761976890347328E-4</c:v>
                </c:pt>
                <c:pt idx="6">
                  <c:v>8.2460884687947779E-4</c:v>
                </c:pt>
                <c:pt idx="7">
                  <c:v>8.6010894585240665E-4</c:v>
                </c:pt>
                <c:pt idx="8">
                  <c:v>4.9716830985828549E-4</c:v>
                </c:pt>
                <c:pt idx="9">
                  <c:v>1.8211296472767769E-4</c:v>
                </c:pt>
                <c:pt idx="10">
                  <c:v>-8.6983834647489324E-5</c:v>
                </c:pt>
                <c:pt idx="11">
                  <c:v>-4.7620470516889109E-4</c:v>
                </c:pt>
                <c:pt idx="12">
                  <c:v>-8.7312030115996363E-4</c:v>
                </c:pt>
                <c:pt idx="13">
                  <c:v>-1.1792476582053808E-3</c:v>
                </c:pt>
                <c:pt idx="14">
                  <c:v>-1.3920745788095022E-3</c:v>
                </c:pt>
                <c:pt idx="15">
                  <c:v>-1.5871927742550013E-3</c:v>
                </c:pt>
                <c:pt idx="16">
                  <c:v>-1.7846659535437591E-3</c:v>
                </c:pt>
                <c:pt idx="17">
                  <c:v>-1.9625099060538074E-3</c:v>
                </c:pt>
                <c:pt idx="18">
                  <c:v>-2.1267979444306532E-3</c:v>
                </c:pt>
                <c:pt idx="19">
                  <c:v>-2.2829542268430121E-3</c:v>
                </c:pt>
                <c:pt idx="20">
                  <c:v>-2.4141680553143741E-3</c:v>
                </c:pt>
              </c:numCache>
            </c:numRef>
          </c:val>
          <c:smooth val="0"/>
          <c:extLst>
            <c:ext xmlns:c16="http://schemas.microsoft.com/office/drawing/2014/chart" uri="{C3380CC4-5D6E-409C-BE32-E72D297353CC}">
              <c16:uniqueId val="{00000000-BDD8-4AB9-BD62-E1D8ECB3D874}"/>
            </c:ext>
          </c:extLst>
        </c:ser>
        <c:ser>
          <c:idx val="2"/>
          <c:order val="1"/>
          <c:tx>
            <c:v>1,5%</c:v>
          </c:tx>
          <c:spPr>
            <a:ln w="22225">
              <a:solidFill>
                <a:schemeClr val="accent5">
                  <a:lumMod val="75000"/>
                </a:schemeClr>
              </a:solidFill>
            </a:ln>
          </c:spPr>
          <c:marker>
            <c:symbol val="none"/>
          </c:marker>
          <c:cat>
            <c:numRef>
              <c:f>Fiche_CNRACL!$C$74:$W$74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Fiche_CNRACL!$C$76:$W$76</c:f>
              <c:numCache>
                <c:formatCode>0.0%</c:formatCode>
                <c:ptCount val="21"/>
                <c:pt idx="0">
                  <c:v>1.0223931273121527E-3</c:v>
                </c:pt>
                <c:pt idx="1">
                  <c:v>6.8150854404604774E-4</c:v>
                </c:pt>
                <c:pt idx="2">
                  <c:v>4.3044341455214123E-4</c:v>
                </c:pt>
                <c:pt idx="3">
                  <c:v>6.1563267390239262E-4</c:v>
                </c:pt>
                <c:pt idx="4">
                  <c:v>9.4738091897951526E-4</c:v>
                </c:pt>
                <c:pt idx="5">
                  <c:v>9.1761976890347328E-4</c:v>
                </c:pt>
                <c:pt idx="6">
                  <c:v>8.2460884687947779E-4</c:v>
                </c:pt>
                <c:pt idx="7">
                  <c:v>8.6010894585240665E-4</c:v>
                </c:pt>
                <c:pt idx="8">
                  <c:v>4.9716830985828549E-4</c:v>
                </c:pt>
                <c:pt idx="9">
                  <c:v>1.8211296472767769E-4</c:v>
                </c:pt>
                <c:pt idx="10">
                  <c:v>-8.6983834647489324E-5</c:v>
                </c:pt>
                <c:pt idx="11">
                  <c:v>-4.7620470516889109E-4</c:v>
                </c:pt>
                <c:pt idx="12">
                  <c:v>-8.7312030115996363E-4</c:v>
                </c:pt>
                <c:pt idx="13">
                  <c:v>-1.1792476582053808E-3</c:v>
                </c:pt>
                <c:pt idx="14">
                  <c:v>-1.3943544888651849E-3</c:v>
                </c:pt>
                <c:pt idx="15">
                  <c:v>-1.5905987857186444E-3</c:v>
                </c:pt>
                <c:pt idx="16">
                  <c:v>-1.7899958024996082E-3</c:v>
                </c:pt>
                <c:pt idx="17">
                  <c:v>-1.9708677926283148E-3</c:v>
                </c:pt>
                <c:pt idx="18">
                  <c:v>-2.1392450094638183E-3</c:v>
                </c:pt>
                <c:pt idx="19">
                  <c:v>-2.3006667593671675E-3</c:v>
                </c:pt>
                <c:pt idx="20">
                  <c:v>-2.4382578978670213E-3</c:v>
                </c:pt>
              </c:numCache>
            </c:numRef>
          </c:val>
          <c:smooth val="0"/>
          <c:extLst>
            <c:ext xmlns:c16="http://schemas.microsoft.com/office/drawing/2014/chart" uri="{C3380CC4-5D6E-409C-BE32-E72D297353CC}">
              <c16:uniqueId val="{00000001-BDD8-4AB9-BD62-E1D8ECB3D874}"/>
            </c:ext>
          </c:extLst>
        </c:ser>
        <c:ser>
          <c:idx val="3"/>
          <c:order val="2"/>
          <c:tx>
            <c:v>1,3%</c:v>
          </c:tx>
          <c:spPr>
            <a:ln w="22225">
              <a:solidFill>
                <a:schemeClr val="accent6">
                  <a:lumMod val="75000"/>
                </a:schemeClr>
              </a:solidFill>
            </a:ln>
          </c:spPr>
          <c:marker>
            <c:symbol val="none"/>
          </c:marker>
          <c:cat>
            <c:numRef>
              <c:f>Fiche_CNRACL!$C$74:$W$74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Fiche_CNRACL!$C$77:$W$77</c:f>
              <c:numCache>
                <c:formatCode>0.0%</c:formatCode>
                <c:ptCount val="21"/>
                <c:pt idx="0">
                  <c:v>1.0223931273121527E-3</c:v>
                </c:pt>
                <c:pt idx="1">
                  <c:v>6.8150854404604774E-4</c:v>
                </c:pt>
                <c:pt idx="2">
                  <c:v>4.3044341455214123E-4</c:v>
                </c:pt>
                <c:pt idx="3">
                  <c:v>6.1563267390239262E-4</c:v>
                </c:pt>
                <c:pt idx="4">
                  <c:v>9.4738091897951526E-4</c:v>
                </c:pt>
                <c:pt idx="5">
                  <c:v>9.1761976890347328E-4</c:v>
                </c:pt>
                <c:pt idx="6">
                  <c:v>8.2460884687947779E-4</c:v>
                </c:pt>
                <c:pt idx="7">
                  <c:v>8.6010894585240665E-4</c:v>
                </c:pt>
                <c:pt idx="8">
                  <c:v>4.9716830985828549E-4</c:v>
                </c:pt>
                <c:pt idx="9">
                  <c:v>1.8211296472767769E-4</c:v>
                </c:pt>
                <c:pt idx="10">
                  <c:v>-8.6983834647489324E-5</c:v>
                </c:pt>
                <c:pt idx="11">
                  <c:v>-4.7620470516889109E-4</c:v>
                </c:pt>
                <c:pt idx="12">
                  <c:v>-8.7312030115996363E-4</c:v>
                </c:pt>
                <c:pt idx="13">
                  <c:v>-1.1792476582053808E-3</c:v>
                </c:pt>
                <c:pt idx="14">
                  <c:v>-1.3958349170163583E-3</c:v>
                </c:pt>
                <c:pt idx="15">
                  <c:v>-1.5927497915856894E-3</c:v>
                </c:pt>
                <c:pt idx="16">
                  <c:v>-1.7935034451387786E-3</c:v>
                </c:pt>
                <c:pt idx="17">
                  <c:v>-1.9763572849065014E-3</c:v>
                </c:pt>
                <c:pt idx="18">
                  <c:v>-2.1474227130447608E-3</c:v>
                </c:pt>
                <c:pt idx="19">
                  <c:v>-2.3123229639111756E-3</c:v>
                </c:pt>
                <c:pt idx="20">
                  <c:v>-2.4543894543728778E-3</c:v>
                </c:pt>
              </c:numCache>
            </c:numRef>
          </c:val>
          <c:smooth val="0"/>
          <c:extLst>
            <c:ext xmlns:c16="http://schemas.microsoft.com/office/drawing/2014/chart" uri="{C3380CC4-5D6E-409C-BE32-E72D297353CC}">
              <c16:uniqueId val="{00000002-BDD8-4AB9-BD62-E1D8ECB3D874}"/>
            </c:ext>
          </c:extLst>
        </c:ser>
        <c:ser>
          <c:idx val="4"/>
          <c:order val="3"/>
          <c:tx>
            <c:v>1%</c:v>
          </c:tx>
          <c:spPr>
            <a:ln w="22225">
              <a:solidFill>
                <a:srgbClr val="800000"/>
              </a:solidFill>
            </a:ln>
          </c:spPr>
          <c:marker>
            <c:symbol val="none"/>
          </c:marker>
          <c:cat>
            <c:numRef>
              <c:f>Fiche_CNRACL!$C$74:$W$74</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Fiche_CNRACL!$C$78:$W$78</c:f>
              <c:numCache>
                <c:formatCode>0.0%</c:formatCode>
                <c:ptCount val="21"/>
                <c:pt idx="0">
                  <c:v>1.0223931273121527E-3</c:v>
                </c:pt>
                <c:pt idx="1">
                  <c:v>6.8150854404604774E-4</c:v>
                </c:pt>
                <c:pt idx="2">
                  <c:v>4.3044341455214123E-4</c:v>
                </c:pt>
                <c:pt idx="3">
                  <c:v>6.1563267390239262E-4</c:v>
                </c:pt>
                <c:pt idx="4">
                  <c:v>9.4738091897951526E-4</c:v>
                </c:pt>
                <c:pt idx="5">
                  <c:v>9.1761976890347328E-4</c:v>
                </c:pt>
                <c:pt idx="6">
                  <c:v>8.2460884687947779E-4</c:v>
                </c:pt>
                <c:pt idx="7">
                  <c:v>8.6010894585240665E-4</c:v>
                </c:pt>
                <c:pt idx="8">
                  <c:v>4.9716830985828549E-4</c:v>
                </c:pt>
                <c:pt idx="9">
                  <c:v>1.8211296472767769E-4</c:v>
                </c:pt>
                <c:pt idx="10">
                  <c:v>-8.6983834647489324E-5</c:v>
                </c:pt>
                <c:pt idx="11">
                  <c:v>-4.7620470516889109E-4</c:v>
                </c:pt>
                <c:pt idx="12">
                  <c:v>-8.7312030115996363E-4</c:v>
                </c:pt>
                <c:pt idx="13">
                  <c:v>-1.1792476582053808E-3</c:v>
                </c:pt>
                <c:pt idx="14">
                  <c:v>-1.3981172901147659E-3</c:v>
                </c:pt>
                <c:pt idx="15">
                  <c:v>-1.5961658419298321E-3</c:v>
                </c:pt>
                <c:pt idx="16">
                  <c:v>-1.7988614136906394E-3</c:v>
                </c:pt>
                <c:pt idx="17">
                  <c:v>-1.9845872602102608E-3</c:v>
                </c:pt>
                <c:pt idx="18">
                  <c:v>-2.1597975434820972E-3</c:v>
                </c:pt>
                <c:pt idx="19">
                  <c:v>-2.3300704797647575E-3</c:v>
                </c:pt>
                <c:pt idx="20">
                  <c:v>-2.4786972361905122E-3</c:v>
                </c:pt>
              </c:numCache>
            </c:numRef>
          </c:val>
          <c:smooth val="0"/>
          <c:extLst>
            <c:ext xmlns:c16="http://schemas.microsoft.com/office/drawing/2014/chart" uri="{C3380CC4-5D6E-409C-BE32-E72D297353CC}">
              <c16:uniqueId val="{00000003-BDD8-4AB9-BD62-E1D8ECB3D874}"/>
            </c:ext>
          </c:extLst>
        </c:ser>
        <c:dLbls>
          <c:showLegendKey val="0"/>
          <c:showVal val="0"/>
          <c:showCatName val="0"/>
          <c:showSerName val="0"/>
          <c:showPercent val="0"/>
          <c:showBubbleSize val="0"/>
        </c:dLbls>
        <c:smooth val="0"/>
        <c:axId val="135832704"/>
        <c:axId val="135834240"/>
      </c:lineChart>
      <c:catAx>
        <c:axId val="1358327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834240"/>
        <c:crosses val="autoZero"/>
        <c:auto val="1"/>
        <c:lblAlgn val="ctr"/>
        <c:lblOffset val="100"/>
        <c:tickLblSkip val="4"/>
        <c:noMultiLvlLbl val="0"/>
      </c:catAx>
      <c:valAx>
        <c:axId val="135834240"/>
        <c:scaling>
          <c:orientation val="minMax"/>
          <c:max val="2.0000000000000005E-3"/>
        </c:scaling>
        <c:delete val="0"/>
        <c:axPos val="l"/>
        <c:majorGridlines/>
        <c:numFmt formatCode="0.00%" sourceLinked="0"/>
        <c:majorTickMark val="out"/>
        <c:minorTickMark val="none"/>
        <c:tickLblPos val="nextTo"/>
        <c:crossAx val="135832704"/>
        <c:crosses val="autoZero"/>
        <c:crossBetween val="between"/>
        <c:majorUnit val="1.0000000000000002E-3"/>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Fiche_CNRACL!$C$100:$W$100</c:f>
              <c:numCache>
                <c:formatCode>0.0</c:formatCode>
                <c:ptCount val="21"/>
                <c:pt idx="0">
                  <c:v>-0.54241220075685292</c:v>
                </c:pt>
                <c:pt idx="1">
                  <c:v>-0.40673851440942266</c:v>
                </c:pt>
                <c:pt idx="2">
                  <c:v>-1.5474486037821235E-2</c:v>
                </c:pt>
                <c:pt idx="3">
                  <c:v>-0.10872269045887216</c:v>
                </c:pt>
                <c:pt idx="4">
                  <c:v>0.444245990434736</c:v>
                </c:pt>
                <c:pt idx="5">
                  <c:v>0.30414609653470165</c:v>
                </c:pt>
                <c:pt idx="6">
                  <c:v>0.28130474584732656</c:v>
                </c:pt>
                <c:pt idx="7">
                  <c:v>0.47777929264429536</c:v>
                </c:pt>
                <c:pt idx="8">
                  <c:v>-0.10536612291437995</c:v>
                </c:pt>
                <c:pt idx="9">
                  <c:v>-0.54473794967994449</c:v>
                </c:pt>
                <c:pt idx="10">
                  <c:v>-0.99731893447059206</c:v>
                </c:pt>
                <c:pt idx="11">
                  <c:v>-1.7857217630360334</c:v>
                </c:pt>
                <c:pt idx="12">
                  <c:v>-2.6762570279780333</c:v>
                </c:pt>
                <c:pt idx="13">
                  <c:v>-3.6141569975407326</c:v>
                </c:pt>
                <c:pt idx="14">
                  <c:v>-4.0578942372068694</c:v>
                </c:pt>
                <c:pt idx="15">
                  <c:v>-4.4668315545773396</c:v>
                </c:pt>
                <c:pt idx="16">
                  <c:v>-4.9265132860159166</c:v>
                </c:pt>
                <c:pt idx="17">
                  <c:v>-5.3448208195187092</c:v>
                </c:pt>
                <c:pt idx="18">
                  <c:v>-5.7542212259795766</c:v>
                </c:pt>
                <c:pt idx="19">
                  <c:v>-6.1683443574864043</c:v>
                </c:pt>
                <c:pt idx="20">
                  <c:v>-6.5454141791171505</c:v>
                </c:pt>
              </c:numCache>
            </c:numRef>
          </c:val>
          <c:smooth val="0"/>
          <c:extLst>
            <c:ext xmlns:c16="http://schemas.microsoft.com/office/drawing/2014/chart" uri="{C3380CC4-5D6E-409C-BE32-E72D297353CC}">
              <c16:uniqueId val="{00000000-3F5B-4AB3-885F-6E60E70B5269}"/>
            </c:ext>
          </c:extLst>
        </c:ser>
        <c:ser>
          <c:idx val="2"/>
          <c:order val="1"/>
          <c:tx>
            <c:v>1,5%</c:v>
          </c:tx>
          <c:spPr>
            <a:ln w="22225">
              <a:solidFill>
                <a:schemeClr val="accent5">
                  <a:lumMod val="75000"/>
                </a:schemeClr>
              </a:solidFill>
            </a:ln>
          </c:spPr>
          <c:marker>
            <c:symbol val="none"/>
          </c:marker>
          <c:cat>
            <c:numRef>
              <c:f>Fiche_CNRACL!$C$99:$W$99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Fiche_CNRACL!$C$101:$W$101</c:f>
              <c:numCache>
                <c:formatCode>0.0</c:formatCode>
                <c:ptCount val="21"/>
                <c:pt idx="0">
                  <c:v>-0.54241220075685292</c:v>
                </c:pt>
                <c:pt idx="1">
                  <c:v>-0.40673851440942266</c:v>
                </c:pt>
                <c:pt idx="2">
                  <c:v>-1.5474486037821235E-2</c:v>
                </c:pt>
                <c:pt idx="3">
                  <c:v>-0.10872269045887216</c:v>
                </c:pt>
                <c:pt idx="4">
                  <c:v>0.444245990434736</c:v>
                </c:pt>
                <c:pt idx="5">
                  <c:v>0.30414609653470165</c:v>
                </c:pt>
                <c:pt idx="6">
                  <c:v>0.28130474584732656</c:v>
                </c:pt>
                <c:pt idx="7">
                  <c:v>0.47777929264429536</c:v>
                </c:pt>
                <c:pt idx="8">
                  <c:v>-0.10536612291437995</c:v>
                </c:pt>
                <c:pt idx="9">
                  <c:v>-0.54473794967994449</c:v>
                </c:pt>
                <c:pt idx="10">
                  <c:v>-0.99731893447059206</c:v>
                </c:pt>
                <c:pt idx="11">
                  <c:v>-1.7857217630360334</c:v>
                </c:pt>
                <c:pt idx="12">
                  <c:v>-2.6762570279780333</c:v>
                </c:pt>
                <c:pt idx="13">
                  <c:v>-3.6141569975407326</c:v>
                </c:pt>
                <c:pt idx="14">
                  <c:v>-4.0631225275369669</c:v>
                </c:pt>
                <c:pt idx="15">
                  <c:v>-4.4724799995632694</c:v>
                </c:pt>
                <c:pt idx="16">
                  <c:v>-4.9322715699528166</c:v>
                </c:pt>
                <c:pt idx="17">
                  <c:v>-5.3505382886429755</c:v>
                </c:pt>
                <c:pt idx="18">
                  <c:v>-5.7601829283514965</c:v>
                </c:pt>
                <c:pt idx="19">
                  <c:v>-6.1744190760860587</c:v>
                </c:pt>
                <c:pt idx="20">
                  <c:v>-6.5513090705109258</c:v>
                </c:pt>
              </c:numCache>
            </c:numRef>
          </c:val>
          <c:smooth val="0"/>
          <c:extLst>
            <c:ext xmlns:c16="http://schemas.microsoft.com/office/drawing/2014/chart" uri="{C3380CC4-5D6E-409C-BE32-E72D297353CC}">
              <c16:uniqueId val="{00000001-3F5B-4AB3-885F-6E60E70B5269}"/>
            </c:ext>
          </c:extLst>
        </c:ser>
        <c:ser>
          <c:idx val="3"/>
          <c:order val="2"/>
          <c:tx>
            <c:v>1,3%</c:v>
          </c:tx>
          <c:spPr>
            <a:ln w="22225">
              <a:solidFill>
                <a:schemeClr val="accent6">
                  <a:lumMod val="75000"/>
                </a:schemeClr>
              </a:solidFill>
            </a:ln>
          </c:spPr>
          <c:marker>
            <c:symbol val="none"/>
          </c:marker>
          <c:cat>
            <c:numRef>
              <c:f>Fiche_CNRACL!$C$99:$W$99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Fiche_CNRACL!$C$102:$W$102</c:f>
              <c:numCache>
                <c:formatCode>0.0</c:formatCode>
                <c:ptCount val="21"/>
                <c:pt idx="0">
                  <c:v>-0.54241220075685292</c:v>
                </c:pt>
                <c:pt idx="1">
                  <c:v>-0.40673851440942266</c:v>
                </c:pt>
                <c:pt idx="2">
                  <c:v>-1.5474486037821235E-2</c:v>
                </c:pt>
                <c:pt idx="3">
                  <c:v>-0.10872269045887216</c:v>
                </c:pt>
                <c:pt idx="4">
                  <c:v>0.444245990434736</c:v>
                </c:pt>
                <c:pt idx="5">
                  <c:v>0.30414609653470165</c:v>
                </c:pt>
                <c:pt idx="6">
                  <c:v>0.28130474584732656</c:v>
                </c:pt>
                <c:pt idx="7">
                  <c:v>0.47777929264429536</c:v>
                </c:pt>
                <c:pt idx="8">
                  <c:v>-0.10536612291437995</c:v>
                </c:pt>
                <c:pt idx="9">
                  <c:v>-0.54473794967994449</c:v>
                </c:pt>
                <c:pt idx="10">
                  <c:v>-0.99731893447059206</c:v>
                </c:pt>
                <c:pt idx="11">
                  <c:v>-1.7857217630360334</c:v>
                </c:pt>
                <c:pt idx="12">
                  <c:v>-2.6762570279780333</c:v>
                </c:pt>
                <c:pt idx="13">
                  <c:v>-3.6141569975407326</c:v>
                </c:pt>
                <c:pt idx="14">
                  <c:v>-4.0661790219736789</c:v>
                </c:pt>
                <c:pt idx="15">
                  <c:v>-4.4760756786217524</c:v>
                </c:pt>
                <c:pt idx="16">
                  <c:v>-4.9360776047379389</c:v>
                </c:pt>
                <c:pt idx="17">
                  <c:v>-5.3544568643173678</c:v>
                </c:pt>
                <c:pt idx="18">
                  <c:v>-5.76414796709106</c:v>
                </c:pt>
                <c:pt idx="19">
                  <c:v>-6.178382124529084</c:v>
                </c:pt>
                <c:pt idx="20">
                  <c:v>-6.5551127333730008</c:v>
                </c:pt>
              </c:numCache>
            </c:numRef>
          </c:val>
          <c:smooth val="0"/>
          <c:extLst>
            <c:ext xmlns:c16="http://schemas.microsoft.com/office/drawing/2014/chart" uri="{C3380CC4-5D6E-409C-BE32-E72D297353CC}">
              <c16:uniqueId val="{00000002-3F5B-4AB3-885F-6E60E70B5269}"/>
            </c:ext>
          </c:extLst>
        </c:ser>
        <c:ser>
          <c:idx val="4"/>
          <c:order val="3"/>
          <c:tx>
            <c:v>1%</c:v>
          </c:tx>
          <c:spPr>
            <a:ln w="22225">
              <a:solidFill>
                <a:srgbClr val="800000"/>
              </a:solidFill>
            </a:ln>
          </c:spPr>
          <c:marker>
            <c:symbol val="none"/>
          </c:marker>
          <c:cat>
            <c:numRef>
              <c:f>Fiche_CNRACL!$C$99:$W$99</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Fiche_CNRACL!$C$103:$W$103</c:f>
              <c:numCache>
                <c:formatCode>0.0</c:formatCode>
                <c:ptCount val="21"/>
                <c:pt idx="0">
                  <c:v>-0.54241220075685292</c:v>
                </c:pt>
                <c:pt idx="1">
                  <c:v>-0.40673851440942266</c:v>
                </c:pt>
                <c:pt idx="2">
                  <c:v>-1.5474486037821235E-2</c:v>
                </c:pt>
                <c:pt idx="3">
                  <c:v>-0.10872269045887216</c:v>
                </c:pt>
                <c:pt idx="4">
                  <c:v>0.444245990434736</c:v>
                </c:pt>
                <c:pt idx="5">
                  <c:v>0.30414609653470165</c:v>
                </c:pt>
                <c:pt idx="6">
                  <c:v>0.28130474584732656</c:v>
                </c:pt>
                <c:pt idx="7">
                  <c:v>0.47777929264429536</c:v>
                </c:pt>
                <c:pt idx="8">
                  <c:v>-0.10536612291437995</c:v>
                </c:pt>
                <c:pt idx="9">
                  <c:v>-0.54473794967994449</c:v>
                </c:pt>
                <c:pt idx="10">
                  <c:v>-0.99731893447059206</c:v>
                </c:pt>
                <c:pt idx="11">
                  <c:v>-1.7857217630360334</c:v>
                </c:pt>
                <c:pt idx="12">
                  <c:v>-2.6762570279780333</c:v>
                </c:pt>
                <c:pt idx="13">
                  <c:v>-3.6141569975407326</c:v>
                </c:pt>
                <c:pt idx="14">
                  <c:v>-4.0712109382878579</c:v>
                </c:pt>
                <c:pt idx="15">
                  <c:v>-4.4815272747437511</c:v>
                </c:pt>
                <c:pt idx="16">
                  <c:v>-4.9420542720997238</c:v>
                </c:pt>
                <c:pt idx="17">
                  <c:v>-5.3606460257960507</c:v>
                </c:pt>
                <c:pt idx="18">
                  <c:v>-5.7702132842509117</c:v>
                </c:pt>
                <c:pt idx="19">
                  <c:v>-6.184569634099792</c:v>
                </c:pt>
                <c:pt idx="20">
                  <c:v>-6.5613060200747579</c:v>
                </c:pt>
              </c:numCache>
            </c:numRef>
          </c:val>
          <c:smooth val="0"/>
          <c:extLst>
            <c:ext xmlns:c16="http://schemas.microsoft.com/office/drawing/2014/chart" uri="{C3380CC4-5D6E-409C-BE32-E72D297353CC}">
              <c16:uniqueId val="{00000003-3F5B-4AB3-885F-6E60E70B5269}"/>
            </c:ext>
          </c:extLst>
        </c:ser>
        <c:dLbls>
          <c:showLegendKey val="0"/>
          <c:showVal val="0"/>
          <c:showCatName val="0"/>
          <c:showSerName val="0"/>
          <c:showPercent val="0"/>
          <c:showBubbleSize val="0"/>
        </c:dLbls>
        <c:smooth val="0"/>
        <c:axId val="135873280"/>
        <c:axId val="135874816"/>
      </c:lineChart>
      <c:catAx>
        <c:axId val="13587328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874816"/>
        <c:crosses val="autoZero"/>
        <c:auto val="1"/>
        <c:lblAlgn val="ctr"/>
        <c:lblOffset val="100"/>
        <c:tickLblSkip val="4"/>
        <c:noMultiLvlLbl val="0"/>
      </c:catAx>
      <c:valAx>
        <c:axId val="135874816"/>
        <c:scaling>
          <c:orientation val="minMax"/>
          <c:max val="3"/>
          <c:min val="-7"/>
        </c:scaling>
        <c:delete val="0"/>
        <c:axPos val="l"/>
        <c:majorGridlines/>
        <c:numFmt formatCode="0" sourceLinked="0"/>
        <c:majorTickMark val="out"/>
        <c:minorTickMark val="none"/>
        <c:tickLblPos val="nextTo"/>
        <c:crossAx val="135873280"/>
        <c:crosses val="autoZero"/>
        <c:crossBetween val="between"/>
        <c:majorUnit val="1"/>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1958689458693"/>
          <c:y val="3.5880555555555554E-2"/>
          <c:w val="0.8384480056980057"/>
          <c:h val="0.71216990740740738"/>
        </c:manualLayout>
      </c:layout>
      <c:lineChart>
        <c:grouping val="standard"/>
        <c:varyColors val="0"/>
        <c:ser>
          <c:idx val="1"/>
          <c:order val="0"/>
          <c:tx>
            <c:v>1,8%</c:v>
          </c:tx>
          <c:spPr>
            <a:ln w="22225">
              <a:solidFill>
                <a:srgbClr val="006600"/>
              </a:solidFill>
            </a:ln>
          </c:spPr>
          <c:marker>
            <c:symbol val="none"/>
          </c:marker>
          <c:cat>
            <c:numRef>
              <c:f>Fiche_CNRACL!$C$105:$W$105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Fiche_CNRACL!$C$106:$W$106</c:f>
              <c:numCache>
                <c:formatCode>0.0%</c:formatCode>
                <c:ptCount val="21"/>
                <c:pt idx="0">
                  <c:v>-2.4974852985093141E-4</c:v>
                </c:pt>
                <c:pt idx="1">
                  <c:v>-1.8537319456298117E-4</c:v>
                </c:pt>
                <c:pt idx="2">
                  <c:v>-7.0856360080688491E-6</c:v>
                </c:pt>
                <c:pt idx="3">
                  <c:v>-4.9544158544930316E-5</c:v>
                </c:pt>
                <c:pt idx="4">
                  <c:v>2.0037440080194639E-4</c:v>
                </c:pt>
                <c:pt idx="5">
                  <c:v>1.342000477795108E-4</c:v>
                </c:pt>
                <c:pt idx="6">
                  <c:v>1.2235826238771386E-4</c:v>
                </c:pt>
                <c:pt idx="7">
                  <c:v>2.0440075939303653E-4</c:v>
                </c:pt>
                <c:pt idx="8">
                  <c:v>-4.4777775563167949E-5</c:v>
                </c:pt>
                <c:pt idx="9">
                  <c:v>-2.2807740304205517E-4</c:v>
                </c:pt>
                <c:pt idx="10">
                  <c:v>-4.1221068636217894E-4</c:v>
                </c:pt>
                <c:pt idx="11">
                  <c:v>-7.2860060621975878E-4</c:v>
                </c:pt>
                <c:pt idx="12">
                  <c:v>-1.0779367244006257E-3</c:v>
                </c:pt>
                <c:pt idx="13">
                  <c:v>-1.4377229873579346E-3</c:v>
                </c:pt>
                <c:pt idx="14">
                  <c:v>-1.5914848199005932E-3</c:v>
                </c:pt>
                <c:pt idx="15">
                  <c:v>-1.7249585360937067E-3</c:v>
                </c:pt>
                <c:pt idx="16">
                  <c:v>-1.8703048133858768E-3</c:v>
                </c:pt>
                <c:pt idx="17">
                  <c:v>-1.9928416484101753E-3</c:v>
                </c:pt>
                <c:pt idx="18">
                  <c:v>-2.1058976449418285E-3</c:v>
                </c:pt>
                <c:pt idx="19">
                  <c:v>-2.2140605221567435E-3</c:v>
                </c:pt>
                <c:pt idx="20">
                  <c:v>-2.3010829169352281E-3</c:v>
                </c:pt>
              </c:numCache>
            </c:numRef>
          </c:val>
          <c:smooth val="0"/>
          <c:extLst>
            <c:ext xmlns:c16="http://schemas.microsoft.com/office/drawing/2014/chart" uri="{C3380CC4-5D6E-409C-BE32-E72D297353CC}">
              <c16:uniqueId val="{00000000-7170-4319-BA44-F6B88BFCDA40}"/>
            </c:ext>
          </c:extLst>
        </c:ser>
        <c:ser>
          <c:idx val="2"/>
          <c:order val="1"/>
          <c:tx>
            <c:v>1,5%</c:v>
          </c:tx>
          <c:spPr>
            <a:ln w="22225">
              <a:solidFill>
                <a:schemeClr val="accent5">
                  <a:lumMod val="75000"/>
                </a:schemeClr>
              </a:solidFill>
            </a:ln>
          </c:spPr>
          <c:marker>
            <c:symbol val="none"/>
          </c:marker>
          <c:cat>
            <c:numRef>
              <c:f>Fiche_CNRACL!$C$105:$W$105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Fiche_CNRACL!$C$107:$W$107</c:f>
              <c:numCache>
                <c:formatCode>0.0%</c:formatCode>
                <c:ptCount val="21"/>
                <c:pt idx="0">
                  <c:v>-2.4974852985093141E-4</c:v>
                </c:pt>
                <c:pt idx="1">
                  <c:v>-1.8537319456298117E-4</c:v>
                </c:pt>
                <c:pt idx="2">
                  <c:v>-7.0856360080688491E-6</c:v>
                </c:pt>
                <c:pt idx="3">
                  <c:v>-4.9544158544930316E-5</c:v>
                </c:pt>
                <c:pt idx="4">
                  <c:v>2.0037440080194639E-4</c:v>
                </c:pt>
                <c:pt idx="5">
                  <c:v>1.342000477795108E-4</c:v>
                </c:pt>
                <c:pt idx="6">
                  <c:v>1.2235826238771386E-4</c:v>
                </c:pt>
                <c:pt idx="7">
                  <c:v>2.0440075939303653E-4</c:v>
                </c:pt>
                <c:pt idx="8">
                  <c:v>-4.4777775563167949E-5</c:v>
                </c:pt>
                <c:pt idx="9">
                  <c:v>-2.2807740304205517E-4</c:v>
                </c:pt>
                <c:pt idx="10">
                  <c:v>-4.1221068636217894E-4</c:v>
                </c:pt>
                <c:pt idx="11">
                  <c:v>-7.2860060621975878E-4</c:v>
                </c:pt>
                <c:pt idx="12">
                  <c:v>-1.0779367244006257E-3</c:v>
                </c:pt>
                <c:pt idx="13">
                  <c:v>-1.4377229873579346E-3</c:v>
                </c:pt>
                <c:pt idx="14">
                  <c:v>-1.5940067880808935E-3</c:v>
                </c:pt>
                <c:pt idx="15">
                  <c:v>-1.7288423876757613E-3</c:v>
                </c:pt>
                <c:pt idx="16">
                  <c:v>-1.876181222496799E-3</c:v>
                </c:pt>
                <c:pt idx="17">
                  <c:v>-2.0016573840678426E-3</c:v>
                </c:pt>
                <c:pt idx="18">
                  <c:v>-2.1186776642999746E-3</c:v>
                </c:pt>
                <c:pt idx="19">
                  <c:v>-2.2317606563702743E-3</c:v>
                </c:pt>
                <c:pt idx="20">
                  <c:v>-2.3245200503585911E-3</c:v>
                </c:pt>
              </c:numCache>
            </c:numRef>
          </c:val>
          <c:smooth val="0"/>
          <c:extLst>
            <c:ext xmlns:c16="http://schemas.microsoft.com/office/drawing/2014/chart" uri="{C3380CC4-5D6E-409C-BE32-E72D297353CC}">
              <c16:uniqueId val="{00000001-7170-4319-BA44-F6B88BFCDA40}"/>
            </c:ext>
          </c:extLst>
        </c:ser>
        <c:ser>
          <c:idx val="3"/>
          <c:order val="2"/>
          <c:tx>
            <c:v>1,3%</c:v>
          </c:tx>
          <c:spPr>
            <a:ln w="22225">
              <a:solidFill>
                <a:schemeClr val="accent6">
                  <a:lumMod val="75000"/>
                </a:schemeClr>
              </a:solidFill>
            </a:ln>
          </c:spPr>
          <c:marker>
            <c:symbol val="none"/>
          </c:marker>
          <c:cat>
            <c:numRef>
              <c:f>Fiche_CNRACL!$C$105:$W$105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Fiche_CNRACL!$C$108:$W$108</c:f>
              <c:numCache>
                <c:formatCode>0.0%</c:formatCode>
                <c:ptCount val="21"/>
                <c:pt idx="0">
                  <c:v>-2.4974852985093141E-4</c:v>
                </c:pt>
                <c:pt idx="1">
                  <c:v>-1.8537319456298117E-4</c:v>
                </c:pt>
                <c:pt idx="2">
                  <c:v>-7.0856360080688491E-6</c:v>
                </c:pt>
                <c:pt idx="3">
                  <c:v>-4.9544158544930316E-5</c:v>
                </c:pt>
                <c:pt idx="4">
                  <c:v>2.0037440080194639E-4</c:v>
                </c:pt>
                <c:pt idx="5">
                  <c:v>1.342000477795108E-4</c:v>
                </c:pt>
                <c:pt idx="6">
                  <c:v>1.2235826238771386E-4</c:v>
                </c:pt>
                <c:pt idx="7">
                  <c:v>2.0440075939303653E-4</c:v>
                </c:pt>
                <c:pt idx="8">
                  <c:v>-4.4777775563167949E-5</c:v>
                </c:pt>
                <c:pt idx="9">
                  <c:v>-2.2807740304205517E-4</c:v>
                </c:pt>
                <c:pt idx="10">
                  <c:v>-4.1221068636217894E-4</c:v>
                </c:pt>
                <c:pt idx="11">
                  <c:v>-7.2860060621975878E-4</c:v>
                </c:pt>
                <c:pt idx="12">
                  <c:v>-1.0779367244006257E-3</c:v>
                </c:pt>
                <c:pt idx="13">
                  <c:v>-1.4377229873579346E-3</c:v>
                </c:pt>
                <c:pt idx="14">
                  <c:v>-1.5956779778888198E-3</c:v>
                </c:pt>
                <c:pt idx="15">
                  <c:v>-1.7314267590753018E-3</c:v>
                </c:pt>
                <c:pt idx="16">
                  <c:v>-1.8802203802841188E-3</c:v>
                </c:pt>
                <c:pt idx="17">
                  <c:v>-2.0076649665854889E-3</c:v>
                </c:pt>
                <c:pt idx="18">
                  <c:v>-2.1272436172994043E-3</c:v>
                </c:pt>
                <c:pt idx="19">
                  <c:v>-2.243545844231476E-3</c:v>
                </c:pt>
                <c:pt idx="20">
                  <c:v>-2.3403278114351497E-3</c:v>
                </c:pt>
              </c:numCache>
            </c:numRef>
          </c:val>
          <c:smooth val="0"/>
          <c:extLst>
            <c:ext xmlns:c16="http://schemas.microsoft.com/office/drawing/2014/chart" uri="{C3380CC4-5D6E-409C-BE32-E72D297353CC}">
              <c16:uniqueId val="{00000002-7170-4319-BA44-F6B88BFCDA40}"/>
            </c:ext>
          </c:extLst>
        </c:ser>
        <c:ser>
          <c:idx val="4"/>
          <c:order val="3"/>
          <c:tx>
            <c:v>1%</c:v>
          </c:tx>
          <c:spPr>
            <a:ln w="22225">
              <a:solidFill>
                <a:srgbClr val="800000"/>
              </a:solidFill>
            </a:ln>
          </c:spPr>
          <c:marker>
            <c:symbol val="none"/>
          </c:marker>
          <c:cat>
            <c:numRef>
              <c:f>Fiche_CNRACL!$C$105:$W$105</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Fiche_CNRACL!$C$109:$W$109</c:f>
              <c:numCache>
                <c:formatCode>0.0%</c:formatCode>
                <c:ptCount val="21"/>
                <c:pt idx="0">
                  <c:v>-2.4974852985093141E-4</c:v>
                </c:pt>
                <c:pt idx="1">
                  <c:v>-1.8537319456298117E-4</c:v>
                </c:pt>
                <c:pt idx="2">
                  <c:v>-7.0856360080688491E-6</c:v>
                </c:pt>
                <c:pt idx="3">
                  <c:v>-4.9544158544930316E-5</c:v>
                </c:pt>
                <c:pt idx="4">
                  <c:v>2.0037440080194639E-4</c:v>
                </c:pt>
                <c:pt idx="5">
                  <c:v>1.342000477795108E-4</c:v>
                </c:pt>
                <c:pt idx="6">
                  <c:v>1.2235826238771386E-4</c:v>
                </c:pt>
                <c:pt idx="7">
                  <c:v>2.0440075939303653E-4</c:v>
                </c:pt>
                <c:pt idx="8">
                  <c:v>-4.4777775563167949E-5</c:v>
                </c:pt>
                <c:pt idx="9">
                  <c:v>-2.2807740304205517E-4</c:v>
                </c:pt>
                <c:pt idx="10">
                  <c:v>-4.1221068636217894E-4</c:v>
                </c:pt>
                <c:pt idx="11">
                  <c:v>-7.2860060621975878E-4</c:v>
                </c:pt>
                <c:pt idx="12">
                  <c:v>-1.0779367244006257E-3</c:v>
                </c:pt>
                <c:pt idx="13">
                  <c:v>-1.4377229873579346E-3</c:v>
                </c:pt>
                <c:pt idx="14">
                  <c:v>-1.5981255952984062E-3</c:v>
                </c:pt>
                <c:pt idx="15">
                  <c:v>-1.7352460299301059E-3</c:v>
                </c:pt>
                <c:pt idx="16">
                  <c:v>-1.8862118743682237E-3</c:v>
                </c:pt>
                <c:pt idx="17">
                  <c:v>-2.0165325520648879E-3</c:v>
                </c:pt>
                <c:pt idx="18">
                  <c:v>-2.1399988845875505E-3</c:v>
                </c:pt>
                <c:pt idx="19">
                  <c:v>-2.2613341375489105E-3</c:v>
                </c:pt>
                <c:pt idx="20">
                  <c:v>-2.3640959035491557E-3</c:v>
                </c:pt>
              </c:numCache>
            </c:numRef>
          </c:val>
          <c:smooth val="0"/>
          <c:extLst>
            <c:ext xmlns:c16="http://schemas.microsoft.com/office/drawing/2014/chart" uri="{C3380CC4-5D6E-409C-BE32-E72D297353CC}">
              <c16:uniqueId val="{00000003-7170-4319-BA44-F6B88BFCDA40}"/>
            </c:ext>
          </c:extLst>
        </c:ser>
        <c:dLbls>
          <c:showLegendKey val="0"/>
          <c:showVal val="0"/>
          <c:showCatName val="0"/>
          <c:showSerName val="0"/>
          <c:showPercent val="0"/>
          <c:showBubbleSize val="0"/>
        </c:dLbls>
        <c:smooth val="0"/>
        <c:axId val="135930240"/>
        <c:axId val="135931776"/>
      </c:lineChart>
      <c:catAx>
        <c:axId val="13593024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35931776"/>
        <c:crosses val="autoZero"/>
        <c:auto val="1"/>
        <c:lblAlgn val="ctr"/>
        <c:lblOffset val="100"/>
        <c:tickLblSkip val="4"/>
        <c:noMultiLvlLbl val="0"/>
      </c:catAx>
      <c:valAx>
        <c:axId val="135931776"/>
        <c:scaling>
          <c:orientation val="minMax"/>
          <c:max val="2.0000000000000005E-3"/>
          <c:min val="-3.0000000000000009E-3"/>
        </c:scaling>
        <c:delete val="0"/>
        <c:axPos val="l"/>
        <c:majorGridlines/>
        <c:numFmt formatCode="0.00%" sourceLinked="0"/>
        <c:majorTickMark val="out"/>
        <c:minorTickMark val="none"/>
        <c:tickLblPos val="nextTo"/>
        <c:crossAx val="135930240"/>
        <c:crosses val="autoZero"/>
        <c:crossBetween val="between"/>
      </c:valAx>
    </c:plotArea>
    <c:legend>
      <c:legendPos val="b"/>
      <c:layout>
        <c:manualLayout>
          <c:xMode val="edge"/>
          <c:yMode val="edge"/>
          <c:x val="1.6152222222222221E-2"/>
          <c:y val="0.89870833333333333"/>
          <c:w val="0.97710296296296295"/>
          <c:h val="0.10129166666666667"/>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562728551336148"/>
          <c:y val="3.2064285714285698E-2"/>
          <c:w val="0.74490787623066101"/>
          <c:h val="0.73706751667328274"/>
        </c:manualLayout>
      </c:layout>
      <c:lineChart>
        <c:grouping val="standard"/>
        <c:varyColors val="0"/>
        <c:ser>
          <c:idx val="5"/>
          <c:order val="0"/>
          <c:tx>
            <c:strRef>
              <c:f>'Fig 2.1'!$C$9</c:f>
              <c:strCache>
                <c:ptCount val="1"/>
                <c:pt idx="0">
                  <c:v>Obs</c:v>
                </c:pt>
              </c:strCache>
            </c:strRef>
          </c:tx>
          <c:spPr>
            <a:ln w="28575">
              <a:solidFill>
                <a:sysClr val="window" lastClr="FFFFFF">
                  <a:lumMod val="50000"/>
                </a:sysClr>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2.1'!$D$9:$X$9</c:f>
              <c:numCache>
                <c:formatCode>0.0%</c:formatCode>
                <c:ptCount val="21"/>
                <c:pt idx="0">
                  <c:v>0.13313291851913339</c:v>
                </c:pt>
                <c:pt idx="1">
                  <c:v>0.13469770057609462</c:v>
                </c:pt>
                <c:pt idx="2">
                  <c:v>0.13750435005852346</c:v>
                </c:pt>
                <c:pt idx="3">
                  <c:v>0.13979967075263405</c:v>
                </c:pt>
                <c:pt idx="4">
                  <c:v>0.14135637150249172</c:v>
                </c:pt>
                <c:pt idx="5">
                  <c:v>0.14019872170132386</c:v>
                </c:pt>
                <c:pt idx="6">
                  <c:v>0.14022186088872488</c:v>
                </c:pt>
                <c:pt idx="7">
                  <c:v>0.13821683070890295</c:v>
                </c:pt>
                <c:pt idx="8">
                  <c:v>0.1380867646262513</c:v>
                </c:pt>
              </c:numCache>
            </c:numRef>
          </c:val>
          <c:smooth val="0"/>
          <c:extLst>
            <c:ext xmlns:c16="http://schemas.microsoft.com/office/drawing/2014/chart" uri="{C3380CC4-5D6E-409C-BE32-E72D297353CC}">
              <c16:uniqueId val="{00000000-FB23-4228-8AE3-6DC6FD06B120}"/>
            </c:ext>
          </c:extLst>
        </c:ser>
        <c:ser>
          <c:idx val="1"/>
          <c:order val="1"/>
          <c:tx>
            <c:strRef>
              <c:f>'Fig 2.1'!$C$10</c:f>
              <c:strCache>
                <c:ptCount val="1"/>
                <c:pt idx="0">
                  <c:v>1,8%</c:v>
                </c:pt>
              </c:strCache>
            </c:strRef>
          </c:tx>
          <c:spPr>
            <a:ln w="28575">
              <a:solidFill>
                <a:srgbClr val="006600"/>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2.1'!$D$10:$X$10</c:f>
              <c:numCache>
                <c:formatCode>0.0%</c:formatCode>
                <c:ptCount val="21"/>
                <c:pt idx="8">
                  <c:v>0.1380867646262513</c:v>
                </c:pt>
                <c:pt idx="9">
                  <c:v>0.13727494642905613</c:v>
                </c:pt>
                <c:pt idx="10">
                  <c:v>0.13744898214835163</c:v>
                </c:pt>
                <c:pt idx="11">
                  <c:v>0.13739282592665475</c:v>
                </c:pt>
                <c:pt idx="12">
                  <c:v>0.13738845660612051</c:v>
                </c:pt>
                <c:pt idx="13">
                  <c:v>0.13746437409992604</c:v>
                </c:pt>
                <c:pt idx="14">
                  <c:v>0.13803322346957869</c:v>
                </c:pt>
                <c:pt idx="15">
                  <c:v>0.13824945449986478</c:v>
                </c:pt>
                <c:pt idx="16">
                  <c:v>0.13827151970049284</c:v>
                </c:pt>
                <c:pt idx="17">
                  <c:v>0.1380622522536584</c:v>
                </c:pt>
                <c:pt idx="18">
                  <c:v>0.13777582889652606</c:v>
                </c:pt>
                <c:pt idx="19">
                  <c:v>0.13739009676930175</c:v>
                </c:pt>
                <c:pt idx="20">
                  <c:v>0.136735868084818</c:v>
                </c:pt>
              </c:numCache>
            </c:numRef>
          </c:val>
          <c:smooth val="0"/>
          <c:extLst>
            <c:ext xmlns:c16="http://schemas.microsoft.com/office/drawing/2014/chart" uri="{C3380CC4-5D6E-409C-BE32-E72D297353CC}">
              <c16:uniqueId val="{00000001-FB23-4228-8AE3-6DC6FD06B120}"/>
            </c:ext>
          </c:extLst>
        </c:ser>
        <c:ser>
          <c:idx val="2"/>
          <c:order val="2"/>
          <c:tx>
            <c:strRef>
              <c:f>'Fig 2.1'!$C$11</c:f>
              <c:strCache>
                <c:ptCount val="1"/>
                <c:pt idx="0">
                  <c:v>1,5%</c:v>
                </c:pt>
              </c:strCache>
            </c:strRef>
          </c:tx>
          <c:spPr>
            <a:ln w="28575">
              <a:solidFill>
                <a:srgbClr val="4BACC6">
                  <a:lumMod val="75000"/>
                </a:srgbClr>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2.1'!$D$11:$X$11</c:f>
              <c:numCache>
                <c:formatCode>0.0%</c:formatCode>
                <c:ptCount val="21"/>
                <c:pt idx="8">
                  <c:v>0.1380867646262513</c:v>
                </c:pt>
                <c:pt idx="9">
                  <c:v>0.1372749463903826</c:v>
                </c:pt>
                <c:pt idx="10">
                  <c:v>0.13744898213838164</c:v>
                </c:pt>
                <c:pt idx="11">
                  <c:v>0.13739282141223377</c:v>
                </c:pt>
                <c:pt idx="12">
                  <c:v>0.13738843937710038</c:v>
                </c:pt>
                <c:pt idx="13">
                  <c:v>0.13746428600070087</c:v>
                </c:pt>
                <c:pt idx="14">
                  <c:v>0.13805728742517376</c:v>
                </c:pt>
                <c:pt idx="15">
                  <c:v>0.13834825269171086</c:v>
                </c:pt>
                <c:pt idx="16">
                  <c:v>0.1384720147173068</c:v>
                </c:pt>
                <c:pt idx="17">
                  <c:v>0.13840292317426403</c:v>
                </c:pt>
                <c:pt idx="18">
                  <c:v>0.13828351622335475</c:v>
                </c:pt>
                <c:pt idx="19">
                  <c:v>0.1380950936227279</c:v>
                </c:pt>
                <c:pt idx="20">
                  <c:v>0.13766613577753781</c:v>
                </c:pt>
              </c:numCache>
            </c:numRef>
          </c:val>
          <c:smooth val="0"/>
          <c:extLst>
            <c:ext xmlns:c16="http://schemas.microsoft.com/office/drawing/2014/chart" uri="{C3380CC4-5D6E-409C-BE32-E72D297353CC}">
              <c16:uniqueId val="{00000002-FB23-4228-8AE3-6DC6FD06B120}"/>
            </c:ext>
          </c:extLst>
        </c:ser>
        <c:ser>
          <c:idx val="3"/>
          <c:order val="3"/>
          <c:tx>
            <c:strRef>
              <c:f>'Fig 2.1'!$C$12</c:f>
              <c:strCache>
                <c:ptCount val="1"/>
                <c:pt idx="0">
                  <c:v>1,3%</c:v>
                </c:pt>
              </c:strCache>
            </c:strRef>
          </c:tx>
          <c:spPr>
            <a:ln w="28575">
              <a:solidFill>
                <a:srgbClr val="F79646">
                  <a:lumMod val="75000"/>
                </a:srgbClr>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2.1'!$D$12:$X$12</c:f>
              <c:numCache>
                <c:formatCode>0.0%</c:formatCode>
                <c:ptCount val="21"/>
                <c:pt idx="8">
                  <c:v>0.1380867646262513</c:v>
                </c:pt>
                <c:pt idx="9">
                  <c:v>0.13727494631730072</c:v>
                </c:pt>
                <c:pt idx="10">
                  <c:v>0.13744898201141612</c:v>
                </c:pt>
                <c:pt idx="11">
                  <c:v>0.13739281915065818</c:v>
                </c:pt>
                <c:pt idx="12">
                  <c:v>0.13738842786555661</c:v>
                </c:pt>
                <c:pt idx="13">
                  <c:v>0.13746422693105587</c:v>
                </c:pt>
                <c:pt idx="14">
                  <c:v>0.13808845956509422</c:v>
                </c:pt>
                <c:pt idx="15">
                  <c:v>0.13841976877289006</c:v>
                </c:pt>
                <c:pt idx="16">
                  <c:v>0.13861773913124728</c:v>
                </c:pt>
                <c:pt idx="17">
                  <c:v>0.13864342175827124</c:v>
                </c:pt>
                <c:pt idx="18">
                  <c:v>0.13863799562905024</c:v>
                </c:pt>
                <c:pt idx="19">
                  <c:v>0.13858310286506684</c:v>
                </c:pt>
                <c:pt idx="20">
                  <c:v>0.13831808151223296</c:v>
                </c:pt>
              </c:numCache>
            </c:numRef>
          </c:val>
          <c:smooth val="0"/>
          <c:extLst>
            <c:ext xmlns:c16="http://schemas.microsoft.com/office/drawing/2014/chart" uri="{C3380CC4-5D6E-409C-BE32-E72D297353CC}">
              <c16:uniqueId val="{00000003-FB23-4228-8AE3-6DC6FD06B120}"/>
            </c:ext>
          </c:extLst>
        </c:ser>
        <c:ser>
          <c:idx val="4"/>
          <c:order val="4"/>
          <c:tx>
            <c:strRef>
              <c:f>'Fig 2.1'!$C$13</c:f>
              <c:strCache>
                <c:ptCount val="1"/>
                <c:pt idx="0">
                  <c:v>1%</c:v>
                </c:pt>
              </c:strCache>
            </c:strRef>
          </c:tx>
          <c:spPr>
            <a:ln w="28575">
              <a:solidFill>
                <a:srgbClr val="800000"/>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2.1'!$D$13:$X$13</c:f>
              <c:numCache>
                <c:formatCode>0.0%</c:formatCode>
                <c:ptCount val="21"/>
                <c:pt idx="8">
                  <c:v>0.1380867646262513</c:v>
                </c:pt>
                <c:pt idx="9">
                  <c:v>0.13727494669568946</c:v>
                </c:pt>
                <c:pt idx="10">
                  <c:v>0.13744898294500904</c:v>
                </c:pt>
                <c:pt idx="11">
                  <c:v>0.13739281726332309</c:v>
                </c:pt>
                <c:pt idx="12">
                  <c:v>0.13738841413622979</c:v>
                </c:pt>
                <c:pt idx="13">
                  <c:v>0.13746416017429636</c:v>
                </c:pt>
                <c:pt idx="14">
                  <c:v>0.13811669093168252</c:v>
                </c:pt>
                <c:pt idx="15">
                  <c:v>0.13852079212431176</c:v>
                </c:pt>
                <c:pt idx="16">
                  <c:v>0.1388228417809223</c:v>
                </c:pt>
                <c:pt idx="17">
                  <c:v>0.1389810787796249</c:v>
                </c:pt>
                <c:pt idx="18">
                  <c:v>0.13915257566990658</c:v>
                </c:pt>
                <c:pt idx="19">
                  <c:v>0.13930291401498388</c:v>
                </c:pt>
                <c:pt idx="20">
                  <c:v>0.13927167015721748</c:v>
                </c:pt>
              </c:numCache>
            </c:numRef>
          </c:val>
          <c:smooth val="0"/>
          <c:extLst>
            <c:ext xmlns:c16="http://schemas.microsoft.com/office/drawing/2014/chart" uri="{C3380CC4-5D6E-409C-BE32-E72D297353CC}">
              <c16:uniqueId val="{00000004-FB23-4228-8AE3-6DC6FD06B120}"/>
            </c:ext>
          </c:extLst>
        </c:ser>
        <c:dLbls>
          <c:showLegendKey val="0"/>
          <c:showVal val="0"/>
          <c:showCatName val="0"/>
          <c:showSerName val="0"/>
          <c:showPercent val="0"/>
          <c:showBubbleSize val="0"/>
        </c:dLbls>
        <c:smooth val="0"/>
        <c:axId val="123842560"/>
        <c:axId val="123844096"/>
      </c:lineChart>
      <c:catAx>
        <c:axId val="123842560"/>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844096"/>
        <c:crosses val="autoZero"/>
        <c:auto val="1"/>
        <c:lblAlgn val="ctr"/>
        <c:lblOffset val="100"/>
        <c:tickLblSkip val="2"/>
        <c:noMultiLvlLbl val="0"/>
      </c:catAx>
      <c:valAx>
        <c:axId val="123844096"/>
        <c:scaling>
          <c:orientation val="minMax"/>
          <c:max val="0.15000000000000008"/>
          <c:min val="0.12000000000000001"/>
        </c:scaling>
        <c:delete val="0"/>
        <c:axPos val="l"/>
        <c:majorGridlines/>
        <c:title>
          <c:tx>
            <c:rich>
              <a:bodyPr rot="-5400000" vert="horz"/>
              <a:lstStyle/>
              <a:p>
                <a:pPr>
                  <a:defRPr b="0"/>
                </a:pPr>
                <a:r>
                  <a:rPr lang="en-US" b="0"/>
                  <a:t>en % du PIB</a:t>
                </a:r>
              </a:p>
            </c:rich>
          </c:tx>
          <c:layout>
            <c:manualLayout>
              <c:xMode val="edge"/>
              <c:yMode val="edge"/>
              <c:x val="2.3468354430379746E-2"/>
              <c:y val="0.25738215488215488"/>
            </c:manualLayout>
          </c:layout>
          <c:overlay val="0"/>
        </c:title>
        <c:numFmt formatCode="0.0%" sourceLinked="0"/>
        <c:majorTickMark val="out"/>
        <c:minorTickMark val="none"/>
        <c:tickLblPos val="nextTo"/>
        <c:txPr>
          <a:bodyPr/>
          <a:lstStyle/>
          <a:p>
            <a:pPr>
              <a:defRPr sz="900"/>
            </a:pPr>
            <a:endParaRPr lang="fr-FR"/>
          </a:p>
        </c:txPr>
        <c:crossAx val="123842560"/>
        <c:crosses val="autoZero"/>
        <c:crossBetween val="between"/>
        <c:majorUnit val="5.000000000000001E-3"/>
      </c:valAx>
    </c:plotArea>
    <c:legend>
      <c:legendPos val="b"/>
      <c:layout>
        <c:manualLayout>
          <c:xMode val="edge"/>
          <c:yMode val="edge"/>
          <c:x val="1.5868143459915624E-2"/>
          <c:y val="0.92990807428692268"/>
          <c:w val="0.98413185654008439"/>
          <c:h val="5.620175100490060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543741209563994"/>
          <c:y val="3.2064285714285698E-2"/>
          <c:w val="0.78549929676511954"/>
          <c:h val="0.73706751667328274"/>
        </c:manualLayout>
      </c:layout>
      <c:lineChart>
        <c:grouping val="standard"/>
        <c:varyColors val="0"/>
        <c:ser>
          <c:idx val="5"/>
          <c:order val="0"/>
          <c:tx>
            <c:strRef>
              <c:f>'Fig 2.1'!$C$9</c:f>
              <c:strCache>
                <c:ptCount val="1"/>
                <c:pt idx="0">
                  <c:v>Obs</c:v>
                </c:pt>
              </c:strCache>
            </c:strRef>
          </c:tx>
          <c:spPr>
            <a:ln w="28575">
              <a:solidFill>
                <a:sysClr val="window" lastClr="FFFFFF">
                  <a:lumMod val="50000"/>
                </a:sysClr>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2.1'!$D$4:$X$4</c:f>
              <c:numCache>
                <c:formatCode>_-* #\ ##0.0\ _€_-;\-* #\ ##0.0\ _€_-;_-* "-"??\ _€_-;_-@_-</c:formatCode>
                <c:ptCount val="21"/>
                <c:pt idx="0">
                  <c:v>289.14252015916964</c:v>
                </c:pt>
                <c:pt idx="1">
                  <c:v>295.54835452798966</c:v>
                </c:pt>
                <c:pt idx="2">
                  <c:v>300.29896295791059</c:v>
                </c:pt>
                <c:pt idx="3">
                  <c:v>306.78483146922241</c:v>
                </c:pt>
                <c:pt idx="4">
                  <c:v>313.39832339388806</c:v>
                </c:pt>
                <c:pt idx="5">
                  <c:v>317.74127245223593</c:v>
                </c:pt>
                <c:pt idx="6">
                  <c:v>322.3736114734387</c:v>
                </c:pt>
                <c:pt idx="7">
                  <c:v>323.07678212024149</c:v>
                </c:pt>
                <c:pt idx="8">
                  <c:v>324.93054492922391</c:v>
                </c:pt>
              </c:numCache>
            </c:numRef>
          </c:val>
          <c:smooth val="0"/>
          <c:extLst>
            <c:ext xmlns:c16="http://schemas.microsoft.com/office/drawing/2014/chart" uri="{C3380CC4-5D6E-409C-BE32-E72D297353CC}">
              <c16:uniqueId val="{00000000-400F-4BA5-8DD4-BFABC92FB350}"/>
            </c:ext>
          </c:extLst>
        </c:ser>
        <c:ser>
          <c:idx val="1"/>
          <c:order val="1"/>
          <c:tx>
            <c:strRef>
              <c:f>'Fig 2.1'!$C$5</c:f>
              <c:strCache>
                <c:ptCount val="1"/>
                <c:pt idx="0">
                  <c:v>1,8%</c:v>
                </c:pt>
              </c:strCache>
            </c:strRef>
          </c:tx>
          <c:spPr>
            <a:ln w="28575">
              <a:solidFill>
                <a:srgbClr val="006600"/>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2.1'!$D$5:$X$5</c:f>
              <c:numCache>
                <c:formatCode>0.0%</c:formatCode>
                <c:ptCount val="21"/>
                <c:pt idx="8" formatCode="_-* #\ ##0.0\ _€_-;\-* #\ ##0.0\ _€_-;_-* &quot;-&quot;??\ _€_-;_-@_-">
                  <c:v>324.93054492922391</c:v>
                </c:pt>
                <c:pt idx="9" formatCode="_-* #\ ##0.0\ _€_-;\-* #\ ##0.0\ _€_-;_-* &quot;-&quot;??\ _€_-;_-@_-">
                  <c:v>327.86620622122649</c:v>
                </c:pt>
                <c:pt idx="10" formatCode="_-* #\ ##0.0\ _€_-;\-* #\ ##0.0\ _€_-;_-* &quot;-&quot;??\ _€_-;_-@_-">
                  <c:v>332.54953584541249</c:v>
                </c:pt>
                <c:pt idx="11" formatCode="_-* #\ ##0.0\ _€_-;\-* #\ ##0.0\ _€_-;_-* &quot;-&quot;??\ _€_-;_-@_-">
                  <c:v>336.73504694868205</c:v>
                </c:pt>
                <c:pt idx="12" formatCode="_-* #\ ##0.0\ _€_-;\-* #\ ##0.0\ _€_-;_-* &quot;-&quot;??\ _€_-;_-@_-">
                  <c:v>341.10241745370809</c:v>
                </c:pt>
                <c:pt idx="13" formatCode="_-* #\ ##0.0\ _€_-;\-* #\ ##0.0\ _€_-;_-* &quot;-&quot;??\ _€_-;_-@_-">
                  <c:v>345.55879952840809</c:v>
                </c:pt>
                <c:pt idx="14" formatCode="_-* #\ ##0.0\ _€_-;\-* #\ ##0.0\ _€_-;_-* &quot;-&quot;??\ _€_-;_-@_-">
                  <c:v>351.95071612136235</c:v>
                </c:pt>
                <c:pt idx="15" formatCode="_-* #\ ##0.0\ _€_-;\-* #\ ##0.0\ _€_-;_-* &quot;-&quot;??\ _€_-;_-@_-">
                  <c:v>358.00108399217356</c:v>
                </c:pt>
                <c:pt idx="16" formatCode="_-* #\ ##0.0\ _€_-;\-* #\ ##0.0\ _€_-;_-* &quot;-&quot;??\ _€_-;_-@_-">
                  <c:v>364.21682391379608</c:v>
                </c:pt>
                <c:pt idx="17" formatCode="_-* #\ ##0.0\ _€_-;\-* #\ ##0.0\ _€_-;_-* &quot;-&quot;??\ _€_-;_-@_-">
                  <c:v>370.28431276698973</c:v>
                </c:pt>
                <c:pt idx="18" formatCode="_-* #\ ##0.0\ _€_-;\-* #\ ##0.0\ _€_-;_-* &quot;-&quot;??\ _€_-;_-@_-">
                  <c:v>376.46302562118098</c:v>
                </c:pt>
                <c:pt idx="19" formatCode="_-* #\ ##0.0\ _€_-;\-* #\ ##0.0\ _€_-;_-* &quot;-&quot;??\ _€_-;_-@_-">
                  <c:v>382.76705613986684</c:v>
                </c:pt>
                <c:pt idx="20" formatCode="_-* #\ ##0.0\ _€_-;\-* #\ ##0.0\ _€_-;_-* &quot;-&quot;??\ _€_-;_-@_-">
                  <c:v>388.94421542544188</c:v>
                </c:pt>
              </c:numCache>
            </c:numRef>
          </c:val>
          <c:smooth val="0"/>
          <c:extLst>
            <c:ext xmlns:c16="http://schemas.microsoft.com/office/drawing/2014/chart" uri="{C3380CC4-5D6E-409C-BE32-E72D297353CC}">
              <c16:uniqueId val="{00000001-400F-4BA5-8DD4-BFABC92FB350}"/>
            </c:ext>
          </c:extLst>
        </c:ser>
        <c:ser>
          <c:idx val="2"/>
          <c:order val="2"/>
          <c:tx>
            <c:strRef>
              <c:f>'Fig 2.1'!$C$6</c:f>
              <c:strCache>
                <c:ptCount val="1"/>
                <c:pt idx="0">
                  <c:v>1,5%</c:v>
                </c:pt>
              </c:strCache>
            </c:strRef>
          </c:tx>
          <c:spPr>
            <a:ln w="28575">
              <a:solidFill>
                <a:srgbClr val="4BACC6">
                  <a:lumMod val="75000"/>
                </a:srgbClr>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2.1'!$D$6:$X$6</c:f>
              <c:numCache>
                <c:formatCode>0.0%</c:formatCode>
                <c:ptCount val="21"/>
                <c:pt idx="8" formatCode="_-* #\ ##0.0\ _€_-;\-* #\ ##0.0\ _€_-;_-* &quot;-&quot;??\ _€_-;_-@_-">
                  <c:v>324.93054492922391</c:v>
                </c:pt>
                <c:pt idx="9" formatCode="_-* #\ ##0.0\ _€_-;\-* #\ ##0.0\ _€_-;_-* &quot;-&quot;??\ _€_-;_-@_-">
                  <c:v>327.86620612885895</c:v>
                </c:pt>
                <c:pt idx="10" formatCode="_-* #\ ##0.0\ _€_-;\-* #\ ##0.0\ _€_-;_-* &quot;-&quot;??\ _€_-;_-@_-">
                  <c:v>332.5495358212907</c:v>
                </c:pt>
                <c:pt idx="11" formatCode="_-* #\ ##0.0\ _€_-;\-* #\ ##0.0\ _€_-;_-* &quot;-&quot;??\ _€_-;_-@_-">
                  <c:v>336.73503588432158</c:v>
                </c:pt>
                <c:pt idx="12" formatCode="_-* #\ ##0.0\ _€_-;\-* #\ ##0.0\ _€_-;_-* &quot;-&quot;??\ _€_-;_-@_-">
                  <c:v>341.10237467820457</c:v>
                </c:pt>
                <c:pt idx="13" formatCode="_-* #\ ##0.0\ _€_-;\-* #\ ##0.0\ _€_-;_-* &quot;-&quot;??\ _€_-;_-@_-">
                  <c:v>345.55857806402736</c:v>
                </c:pt>
                <c:pt idx="14" formatCode="_-* #\ ##0.0\ _€_-;\-* #\ ##0.0\ _€_-;_-* &quot;-&quot;??\ _€_-;_-@_-">
                  <c:v>351.90795849948546</c:v>
                </c:pt>
                <c:pt idx="15" formatCode="_-* #\ ##0.0\ _€_-;\-* #\ ##0.0\ _€_-;_-* &quot;-&quot;??\ _€_-;_-@_-">
                  <c:v>357.90410829182429</c:v>
                </c:pt>
                <c:pt idx="16" formatCode="_-* #\ ##0.0\ _€_-;\-* #\ ##0.0\ _€_-;_-* &quot;-&quot;??\ _€_-;_-@_-">
                  <c:v>364.02751143376037</c:v>
                </c:pt>
                <c:pt idx="17" formatCode="_-* #\ ##0.0\ _€_-;\-* #\ ##0.0\ _€_-;_-* &quot;-&quot;??\ _€_-;_-@_-">
                  <c:v>369.95848819995291</c:v>
                </c:pt>
                <c:pt idx="18" formatCode="_-* #\ ##0.0\ _€_-;\-* #\ ##0.0\ _€_-;_-* &quot;-&quot;??\ _€_-;_-@_-">
                  <c:v>375.96013912072198</c:v>
                </c:pt>
                <c:pt idx="19" formatCode="_-* #\ ##0.0\ _€_-;\-* #\ ##0.0\ _€_-;_-* &quot;-&quot;??\ _€_-;_-@_-">
                  <c:v>382.05574506578967</c:v>
                </c:pt>
                <c:pt idx="20" formatCode="_-* #\ ##0.0\ _€_-;\-* #\ ##0.0\ _€_-;_-* &quot;-&quot;??\ _€_-;_-@_-">
                  <c:v>387.99123452707659</c:v>
                </c:pt>
              </c:numCache>
            </c:numRef>
          </c:val>
          <c:smooth val="0"/>
          <c:extLst>
            <c:ext xmlns:c16="http://schemas.microsoft.com/office/drawing/2014/chart" uri="{C3380CC4-5D6E-409C-BE32-E72D297353CC}">
              <c16:uniqueId val="{00000002-400F-4BA5-8DD4-BFABC92FB350}"/>
            </c:ext>
          </c:extLst>
        </c:ser>
        <c:ser>
          <c:idx val="3"/>
          <c:order val="3"/>
          <c:tx>
            <c:strRef>
              <c:f>'Fig 2.1'!$C$7</c:f>
              <c:strCache>
                <c:ptCount val="1"/>
                <c:pt idx="0">
                  <c:v>1,3%</c:v>
                </c:pt>
              </c:strCache>
            </c:strRef>
          </c:tx>
          <c:spPr>
            <a:ln w="28575">
              <a:solidFill>
                <a:srgbClr val="F79646">
                  <a:lumMod val="75000"/>
                </a:srgbClr>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2.1'!$D$7:$X$7</c:f>
              <c:numCache>
                <c:formatCode>0.0%</c:formatCode>
                <c:ptCount val="21"/>
                <c:pt idx="8" formatCode="_-* #\ ##0.0\ _€_-;\-* #\ ##0.0\ _€_-;_-* &quot;-&quot;??\ _€_-;_-@_-">
                  <c:v>324.93054492922391</c:v>
                </c:pt>
                <c:pt idx="9" formatCode="_-* #\ ##0.0\ _€_-;\-* #\ ##0.0\ _€_-;_-* &quot;-&quot;??\ _€_-;_-@_-">
                  <c:v>327.86620595431089</c:v>
                </c:pt>
                <c:pt idx="10" formatCode="_-* #\ ##0.0\ _€_-;\-* #\ ##0.0\ _€_-;_-* &quot;-&quot;??\ _€_-;_-@_-">
                  <c:v>332.54953551410517</c:v>
                </c:pt>
                <c:pt idx="11" formatCode="_-* #\ ##0.0\ _€_-;\-* #\ ##0.0\ _€_-;_-* &quot;-&quot;??\ _€_-;_-@_-">
                  <c:v>336.73503034144289</c:v>
                </c:pt>
                <c:pt idx="12" formatCode="_-* #\ ##0.0\ _€_-;\-* #\ ##0.0\ _€_-;_-* &quot;-&quot;??\ _€_-;_-@_-">
                  <c:v>341.10234609781645</c:v>
                </c:pt>
                <c:pt idx="13" formatCode="_-* #\ ##0.0\ _€_-;\-* #\ ##0.0\ _€_-;_-* &quot;-&quot;??\ _€_-;_-@_-">
                  <c:v>345.55842957438591</c:v>
                </c:pt>
                <c:pt idx="14" formatCode="_-* #\ ##0.0\ _€_-;\-* #\ ##0.0\ _€_-;_-* &quot;-&quot;??\ _€_-;_-@_-">
                  <c:v>351.88327798014444</c:v>
                </c:pt>
                <c:pt idx="15" formatCode="_-* #\ ##0.0\ _€_-;\-* #\ ##0.0\ _€_-;_-* &quot;-&quot;??\ _€_-;_-@_-">
                  <c:v>357.84208439499662</c:v>
                </c:pt>
                <c:pt idx="16" formatCode="_-* #\ ##0.0\ _€_-;\-* #\ ##0.0\ _€_-;_-* &quot;-&quot;??\ _€_-;_-@_-">
                  <c:v>363.9083614452482</c:v>
                </c:pt>
                <c:pt idx="17" formatCode="_-* #\ ##0.0\ _€_-;\-* #\ ##0.0\ _€_-;_-* &quot;-&quot;??\ _€_-;_-@_-">
                  <c:v>369.76300014268952</c:v>
                </c:pt>
                <c:pt idx="18" formatCode="_-* #\ ##0.0\ _€_-;\-* #\ ##0.0\ _€_-;_-* &quot;-&quot;??\ _€_-;_-@_-">
                  <c:v>375.66450507501668</c:v>
                </c:pt>
                <c:pt idx="19" formatCode="_-* #\ ##0.0\ _€_-;\-* #\ ##0.0\ _€_-;_-* &quot;-&quot;??\ _€_-;_-@_-">
                  <c:v>381.63667023109167</c:v>
                </c:pt>
                <c:pt idx="20" formatCode="_-* #\ ##0.0\ _€_-;\-* #\ ##0.0\ _€_-;_-* &quot;-&quot;??\ _€_-;_-@_-">
                  <c:v>387.42034895554076</c:v>
                </c:pt>
              </c:numCache>
            </c:numRef>
          </c:val>
          <c:smooth val="0"/>
          <c:extLst>
            <c:ext xmlns:c16="http://schemas.microsoft.com/office/drawing/2014/chart" uri="{C3380CC4-5D6E-409C-BE32-E72D297353CC}">
              <c16:uniqueId val="{00000003-400F-4BA5-8DD4-BFABC92FB350}"/>
            </c:ext>
          </c:extLst>
        </c:ser>
        <c:ser>
          <c:idx val="4"/>
          <c:order val="4"/>
          <c:tx>
            <c:strRef>
              <c:f>'Fig 2.1'!$C$8</c:f>
              <c:strCache>
                <c:ptCount val="1"/>
                <c:pt idx="0">
                  <c:v>1%</c:v>
                </c:pt>
              </c:strCache>
            </c:strRef>
          </c:tx>
          <c:spPr>
            <a:ln w="28575">
              <a:solidFill>
                <a:srgbClr val="800000"/>
              </a:solidFill>
            </a:ln>
          </c:spPr>
          <c:marker>
            <c:symbol val="none"/>
          </c:marker>
          <c:cat>
            <c:numRef>
              <c:f>'Fig 2.1'!$D$3:$X$3</c:f>
              <c:numCache>
                <c:formatCode>General</c:formatCod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'Fig 2.1'!$D$8:$X$8</c:f>
              <c:numCache>
                <c:formatCode>0.0%</c:formatCode>
                <c:ptCount val="21"/>
                <c:pt idx="8" formatCode="_-* #\ ##0.0\ _€_-;\-* #\ ##0.0\ _€_-;_-* &quot;-&quot;??\ _€_-;_-@_-">
                  <c:v>324.93054492922391</c:v>
                </c:pt>
                <c:pt idx="9" formatCode="_-* #\ ##0.0\ _€_-;\-* #\ ##0.0\ _€_-;_-* &quot;-&quot;??\ _€_-;_-@_-">
                  <c:v>327.86620685805104</c:v>
                </c:pt>
                <c:pt idx="10" formatCode="_-* #\ ##0.0\ _€_-;\-* #\ ##0.0\ _€_-;_-* &quot;-&quot;??\ _€_-;_-@_-">
                  <c:v>332.5495377728771</c:v>
                </c:pt>
                <c:pt idx="11" formatCode="_-* #\ ##0.0\ _€_-;\-* #\ ##0.0\ _€_-;_-* &quot;-&quot;??\ _€_-;_-@_-">
                  <c:v>336.73502571578746</c:v>
                </c:pt>
                <c:pt idx="12" formatCode="_-* #\ ##0.0\ _€_-;\-* #\ ##0.0\ _€_-;_-* &quot;-&quot;??\ _€_-;_-@_-">
                  <c:v>341.10231201120769</c:v>
                </c:pt>
                <c:pt idx="13" formatCode="_-* #\ ##0.0\ _€_-;\-* #\ ##0.0\ _€_-;_-* &quot;-&quot;??\ _€_-;_-@_-">
                  <c:v>345.5582617608282</c:v>
                </c:pt>
                <c:pt idx="14" formatCode="_-* #\ ##0.0\ _€_-;\-* #\ ##0.0\ _€_-;_-* &quot;-&quot;??\ _€_-;_-@_-">
                  <c:v>351.85105885009904</c:v>
                </c:pt>
                <c:pt idx="15" formatCode="_-* #\ ##0.0\ _€_-;\-* #\ ##0.0\ _€_-;_-* &quot;-&quot;??\ _€_-;_-@_-">
                  <c:v>357.7502540370121</c:v>
                </c:pt>
                <c:pt idx="16" formatCode="_-* #\ ##0.0\ _€_-;\-* #\ ##0.0\ _€_-;_-* &quot;-&quot;??\ _€_-;_-@_-">
                  <c:v>363.72903151096222</c:v>
                </c:pt>
                <c:pt idx="17" formatCode="_-* #\ ##0.0\ _€_-;\-* #\ ##0.0\ _€_-;_-* &quot;-&quot;??\ _€_-;_-@_-">
                  <c:v>369.46012443882944</c:v>
                </c:pt>
                <c:pt idx="18" formatCode="_-* #\ ##0.0\ _€_-;\-* #\ ##0.0\ _€_-;_-* &quot;-&quot;??\ _€_-;_-@_-">
                  <c:v>375.20582204554654</c:v>
                </c:pt>
                <c:pt idx="19" formatCode="_-* #\ ##0.0\ _€_-;\-* #\ ##0.0\ _€_-;_-* &quot;-&quot;??\ _€_-;_-@_-">
                  <c:v>380.98242875885001</c:v>
                </c:pt>
                <c:pt idx="20" formatCode="_-* #\ ##0.0\ _€_-;\-* #\ ##0.0\ _€_-;_-* &quot;-&quot;??\ _€_-;_-@_-">
                  <c:v>386.53425457763643</c:v>
                </c:pt>
              </c:numCache>
            </c:numRef>
          </c:val>
          <c:smooth val="0"/>
          <c:extLst>
            <c:ext xmlns:c16="http://schemas.microsoft.com/office/drawing/2014/chart" uri="{C3380CC4-5D6E-409C-BE32-E72D297353CC}">
              <c16:uniqueId val="{00000004-400F-4BA5-8DD4-BFABC92FB350}"/>
            </c:ext>
          </c:extLst>
        </c:ser>
        <c:dLbls>
          <c:showLegendKey val="0"/>
          <c:showVal val="0"/>
          <c:showCatName val="0"/>
          <c:showSerName val="0"/>
          <c:showPercent val="0"/>
          <c:showBubbleSize val="0"/>
        </c:dLbls>
        <c:smooth val="0"/>
        <c:axId val="123918976"/>
        <c:axId val="123924864"/>
      </c:lineChart>
      <c:catAx>
        <c:axId val="123918976"/>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23924864"/>
        <c:crosses val="autoZero"/>
        <c:auto val="1"/>
        <c:lblAlgn val="ctr"/>
        <c:lblOffset val="100"/>
        <c:tickLblSkip val="2"/>
        <c:noMultiLvlLbl val="0"/>
      </c:catAx>
      <c:valAx>
        <c:axId val="123924864"/>
        <c:scaling>
          <c:orientation val="minMax"/>
          <c:min val="250"/>
        </c:scaling>
        <c:delete val="0"/>
        <c:axPos val="l"/>
        <c:majorGridlines/>
        <c:title>
          <c:tx>
            <c:rich>
              <a:bodyPr rot="-5400000" vert="horz"/>
              <a:lstStyle/>
              <a:p>
                <a:pPr>
                  <a:defRPr b="0"/>
                </a:pPr>
                <a:r>
                  <a:rPr lang="en-US" b="0"/>
                  <a:t>en Md€ 2018</a:t>
                </a:r>
              </a:p>
            </c:rich>
          </c:tx>
          <c:overlay val="0"/>
        </c:title>
        <c:numFmt formatCode="#,##0" sourceLinked="0"/>
        <c:majorTickMark val="out"/>
        <c:minorTickMark val="none"/>
        <c:tickLblPos val="nextTo"/>
        <c:crossAx val="123918976"/>
        <c:crosses val="autoZero"/>
        <c:crossBetween val="between"/>
      </c:valAx>
    </c:plotArea>
    <c:legend>
      <c:legendPos val="b"/>
      <c:layout>
        <c:manualLayout>
          <c:xMode val="edge"/>
          <c:yMode val="edge"/>
          <c:x val="1.5868143459915624E-2"/>
          <c:y val="0.92990807428692268"/>
          <c:w val="0.97016772151898734"/>
          <c:h val="5.6201751004900609E-2"/>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9.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31.xml.rels><?xml version="1.0" encoding="UTF-8" standalone="yes"?>
<Relationships xmlns="http://schemas.openxmlformats.org/package/2006/relationships"><Relationship Id="rId8" Type="http://schemas.openxmlformats.org/officeDocument/2006/relationships/chart" Target="../charts/chart59.xml"/><Relationship Id="rId13" Type="http://schemas.openxmlformats.org/officeDocument/2006/relationships/chart" Target="../charts/chart64.xml"/><Relationship Id="rId3" Type="http://schemas.openxmlformats.org/officeDocument/2006/relationships/chart" Target="../charts/chart54.xml"/><Relationship Id="rId7" Type="http://schemas.openxmlformats.org/officeDocument/2006/relationships/chart" Target="../charts/chart58.xml"/><Relationship Id="rId12" Type="http://schemas.openxmlformats.org/officeDocument/2006/relationships/chart" Target="../charts/chart63.xml"/><Relationship Id="rId2" Type="http://schemas.openxmlformats.org/officeDocument/2006/relationships/chart" Target="../charts/chart53.xml"/><Relationship Id="rId16" Type="http://schemas.openxmlformats.org/officeDocument/2006/relationships/chart" Target="../charts/chart67.xml"/><Relationship Id="rId1" Type="http://schemas.openxmlformats.org/officeDocument/2006/relationships/chart" Target="../charts/chart52.xml"/><Relationship Id="rId6" Type="http://schemas.openxmlformats.org/officeDocument/2006/relationships/chart" Target="../charts/chart57.xml"/><Relationship Id="rId11" Type="http://schemas.openxmlformats.org/officeDocument/2006/relationships/chart" Target="../charts/chart62.xml"/><Relationship Id="rId5" Type="http://schemas.openxmlformats.org/officeDocument/2006/relationships/chart" Target="../charts/chart56.xml"/><Relationship Id="rId15" Type="http://schemas.openxmlformats.org/officeDocument/2006/relationships/chart" Target="../charts/chart66.xml"/><Relationship Id="rId10" Type="http://schemas.openxmlformats.org/officeDocument/2006/relationships/chart" Target="../charts/chart61.xml"/><Relationship Id="rId4" Type="http://schemas.openxmlformats.org/officeDocument/2006/relationships/chart" Target="../charts/chart55.xml"/><Relationship Id="rId9" Type="http://schemas.openxmlformats.org/officeDocument/2006/relationships/chart" Target="../charts/chart60.xml"/><Relationship Id="rId14" Type="http://schemas.openxmlformats.org/officeDocument/2006/relationships/chart" Target="../charts/chart65.xml"/></Relationships>
</file>

<file path=xl/drawings/_rels/drawing34.xml.rels><?xml version="1.0" encoding="UTF-8" standalone="yes"?>
<Relationships xmlns="http://schemas.openxmlformats.org/package/2006/relationships"><Relationship Id="rId8" Type="http://schemas.openxmlformats.org/officeDocument/2006/relationships/chart" Target="../charts/chart75.xml"/><Relationship Id="rId3" Type="http://schemas.openxmlformats.org/officeDocument/2006/relationships/chart" Target="../charts/chart70.xml"/><Relationship Id="rId7" Type="http://schemas.openxmlformats.org/officeDocument/2006/relationships/chart" Target="../charts/chart74.xml"/><Relationship Id="rId2" Type="http://schemas.openxmlformats.org/officeDocument/2006/relationships/chart" Target="../charts/chart69.xml"/><Relationship Id="rId1" Type="http://schemas.openxmlformats.org/officeDocument/2006/relationships/chart" Target="../charts/chart68.xml"/><Relationship Id="rId6" Type="http://schemas.openxmlformats.org/officeDocument/2006/relationships/chart" Target="../charts/chart73.xml"/><Relationship Id="rId5" Type="http://schemas.openxmlformats.org/officeDocument/2006/relationships/chart" Target="../charts/chart72.xml"/><Relationship Id="rId4" Type="http://schemas.openxmlformats.org/officeDocument/2006/relationships/chart" Target="../charts/chart7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390526</xdr:colOff>
      <xdr:row>18</xdr:row>
      <xdr:rowOff>59054</xdr:rowOff>
    </xdr:from>
    <xdr:to>
      <xdr:col>6</xdr:col>
      <xdr:colOff>453226</xdr:colOff>
      <xdr:row>32</xdr:row>
      <xdr:rowOff>102704</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693419</xdr:colOff>
      <xdr:row>18</xdr:row>
      <xdr:rowOff>28575</xdr:rowOff>
    </xdr:from>
    <xdr:to>
      <xdr:col>12</xdr:col>
      <xdr:colOff>60794</xdr:colOff>
      <xdr:row>32</xdr:row>
      <xdr:rowOff>72225</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36196</xdr:colOff>
      <xdr:row>20</xdr:row>
      <xdr:rowOff>9525</xdr:rowOff>
    </xdr:from>
    <xdr:to>
      <xdr:col>20</xdr:col>
      <xdr:colOff>160022</xdr:colOff>
      <xdr:row>23</xdr:row>
      <xdr:rowOff>76200</xdr:rowOff>
    </xdr:to>
    <xdr:sp macro="" textlink="">
      <xdr:nvSpPr>
        <xdr:cNvPr id="3" name="ZoneTexte 2">
          <a:extLst>
            <a:ext uri="{FF2B5EF4-FFF2-40B4-BE49-F238E27FC236}">
              <a16:creationId xmlns:a16="http://schemas.microsoft.com/office/drawing/2014/main" id="{00000000-0008-0000-0700-000009000000}"/>
            </a:ext>
          </a:extLst>
        </xdr:cNvPr>
        <xdr:cNvSpPr txBox="1"/>
      </xdr:nvSpPr>
      <xdr:spPr>
        <a:xfrm>
          <a:off x="7675246" y="4057650"/>
          <a:ext cx="2790826"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b="1" i="0">
              <a:solidFill>
                <a:schemeClr val="dk1"/>
              </a:solidFill>
              <a:latin typeface="Times New Roman" panose="02020603050405020304" pitchFamily="18" charset="0"/>
              <a:ea typeface="+mn-ea"/>
              <a:cs typeface="Times New Roman" panose="02020603050405020304" pitchFamily="18" charset="0"/>
            </a:rPr>
            <a:t>2.3b Rapport entre le nombre de cotisants et le nombre de retraités</a:t>
          </a:r>
        </a:p>
        <a:p>
          <a:pPr algn="ctr"/>
          <a:endParaRPr lang="fr-FR" sz="1000"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5</xdr:col>
      <xdr:colOff>2</xdr:colOff>
      <xdr:row>20</xdr:row>
      <xdr:rowOff>0</xdr:rowOff>
    </xdr:from>
    <xdr:to>
      <xdr:col>12</xdr:col>
      <xdr:colOff>255272</xdr:colOff>
      <xdr:row>23</xdr:row>
      <xdr:rowOff>85725</xdr:rowOff>
    </xdr:to>
    <xdr:sp macro="" textlink="">
      <xdr:nvSpPr>
        <xdr:cNvPr id="4" name="ZoneTexte 3">
          <a:extLst>
            <a:ext uri="{FF2B5EF4-FFF2-40B4-BE49-F238E27FC236}">
              <a16:creationId xmlns:a16="http://schemas.microsoft.com/office/drawing/2014/main" id="{00000000-0008-0000-0700-00000B000000}"/>
            </a:ext>
          </a:extLst>
        </xdr:cNvPr>
        <xdr:cNvSpPr txBox="1"/>
      </xdr:nvSpPr>
      <xdr:spPr>
        <a:xfrm>
          <a:off x="4591052" y="4048125"/>
          <a:ext cx="292227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b="1" i="0">
              <a:solidFill>
                <a:schemeClr val="dk1"/>
              </a:solidFill>
              <a:latin typeface="Times New Roman" panose="02020603050405020304" pitchFamily="18" charset="0"/>
              <a:ea typeface="+mn-ea"/>
              <a:cs typeface="Times New Roman" panose="02020603050405020304" pitchFamily="18" charset="0"/>
            </a:rPr>
            <a:t>2.3a</a:t>
          </a:r>
          <a:r>
            <a:rPr lang="fr-FR" sz="1000" b="1" i="0" baseline="0">
              <a:solidFill>
                <a:schemeClr val="dk1"/>
              </a:solidFill>
              <a:latin typeface="Times New Roman" panose="02020603050405020304" pitchFamily="18" charset="0"/>
              <a:ea typeface="+mn-ea"/>
              <a:cs typeface="Times New Roman" panose="02020603050405020304" pitchFamily="18" charset="0"/>
            </a:rPr>
            <a:t> </a:t>
          </a:r>
          <a:r>
            <a:rPr lang="fr-FR" sz="1000" b="1" i="0">
              <a:solidFill>
                <a:schemeClr val="dk1"/>
              </a:solidFill>
              <a:latin typeface="Times New Roman" panose="02020603050405020304" pitchFamily="18" charset="0"/>
              <a:ea typeface="+mn-ea"/>
              <a:cs typeface="Times New Roman" panose="02020603050405020304" pitchFamily="18" charset="0"/>
            </a:rPr>
            <a:t>Pension moyenne de l’ensemble des retraités, relative au revenu d’activité moyen </a:t>
          </a:r>
        </a:p>
        <a:p>
          <a:pPr algn="ctr"/>
          <a:r>
            <a:rPr lang="fr-FR" sz="1000" b="1" i="0">
              <a:solidFill>
                <a:schemeClr val="dk1"/>
              </a:solidFill>
              <a:latin typeface="Times New Roman" panose="02020603050405020304" pitchFamily="18" charset="0"/>
              <a:ea typeface="+mn-ea"/>
              <a:cs typeface="Times New Roman" panose="02020603050405020304" pitchFamily="18" charset="0"/>
            </a:rPr>
            <a:t>(en % du revenu d’activité moyen brut)</a:t>
          </a:r>
        </a:p>
      </xdr:txBody>
    </xdr:sp>
    <xdr:clientData/>
  </xdr:twoCellAnchor>
  <xdr:twoCellAnchor>
    <xdr:from>
      <xdr:col>12</xdr:col>
      <xdr:colOff>358142</xdr:colOff>
      <xdr:row>23</xdr:row>
      <xdr:rowOff>154304</xdr:rowOff>
    </xdr:from>
    <xdr:to>
      <xdr:col>20</xdr:col>
      <xdr:colOff>150497</xdr:colOff>
      <xdr:row>37</xdr:row>
      <xdr:rowOff>114301</xdr:rowOff>
    </xdr:to>
    <xdr:graphicFrame macro="">
      <xdr:nvGraphicFramePr>
        <xdr:cNvPr id="5" name="Graphique 4">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23</xdr:row>
      <xdr:rowOff>154306</xdr:rowOff>
    </xdr:from>
    <xdr:to>
      <xdr:col>12</xdr:col>
      <xdr:colOff>272417</xdr:colOff>
      <xdr:row>37</xdr:row>
      <xdr:rowOff>123826</xdr:rowOff>
    </xdr:to>
    <xdr:graphicFrame macro="">
      <xdr:nvGraphicFramePr>
        <xdr:cNvPr id="6" name="Graphique 5">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615316</xdr:colOff>
      <xdr:row>18</xdr:row>
      <xdr:rowOff>9525</xdr:rowOff>
    </xdr:from>
    <xdr:to>
      <xdr:col>13</xdr:col>
      <xdr:colOff>297182</xdr:colOff>
      <xdr:row>21</xdr:row>
      <xdr:rowOff>76200</xdr:rowOff>
    </xdr:to>
    <xdr:sp macro="" textlink="">
      <xdr:nvSpPr>
        <xdr:cNvPr id="3" name="ZoneTexte 2">
          <a:extLst>
            <a:ext uri="{FF2B5EF4-FFF2-40B4-BE49-F238E27FC236}">
              <a16:creationId xmlns:a16="http://schemas.microsoft.com/office/drawing/2014/main" id="{00000000-0008-0000-0800-000007000000}"/>
            </a:ext>
          </a:extLst>
        </xdr:cNvPr>
        <xdr:cNvSpPr txBox="1"/>
      </xdr:nvSpPr>
      <xdr:spPr>
        <a:xfrm>
          <a:off x="7539991" y="4248150"/>
          <a:ext cx="2777491"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b="1" i="0">
              <a:solidFill>
                <a:schemeClr val="dk1"/>
              </a:solidFill>
              <a:latin typeface="Times New Roman" panose="02020603050405020304" pitchFamily="18" charset="0"/>
              <a:ea typeface="+mn-ea"/>
              <a:cs typeface="Times New Roman" panose="02020603050405020304" pitchFamily="18" charset="0"/>
            </a:rPr>
            <a:t>2.4b Revenu net d'activité moyen en euros constants 2018</a:t>
          </a:r>
        </a:p>
      </xdr:txBody>
    </xdr:sp>
    <xdr:clientData/>
  </xdr:twoCellAnchor>
  <xdr:twoCellAnchor>
    <xdr:from>
      <xdr:col>4</xdr:col>
      <xdr:colOff>2</xdr:colOff>
      <xdr:row>18</xdr:row>
      <xdr:rowOff>0</xdr:rowOff>
    </xdr:from>
    <xdr:to>
      <xdr:col>8</xdr:col>
      <xdr:colOff>445772</xdr:colOff>
      <xdr:row>21</xdr:row>
      <xdr:rowOff>85725</xdr:rowOff>
    </xdr:to>
    <xdr:sp macro="" textlink="">
      <xdr:nvSpPr>
        <xdr:cNvPr id="4" name="ZoneTexte 3">
          <a:extLst>
            <a:ext uri="{FF2B5EF4-FFF2-40B4-BE49-F238E27FC236}">
              <a16:creationId xmlns:a16="http://schemas.microsoft.com/office/drawing/2014/main" id="{00000000-0008-0000-0800-000008000000}"/>
            </a:ext>
          </a:extLst>
        </xdr:cNvPr>
        <xdr:cNvSpPr txBox="1"/>
      </xdr:nvSpPr>
      <xdr:spPr>
        <a:xfrm>
          <a:off x="4448177" y="4238625"/>
          <a:ext cx="292227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b="1" i="0">
              <a:solidFill>
                <a:schemeClr val="dk1"/>
              </a:solidFill>
              <a:latin typeface="Times New Roman" panose="02020603050405020304" pitchFamily="18" charset="0"/>
              <a:ea typeface="+mn-ea"/>
              <a:cs typeface="Times New Roman" panose="02020603050405020304" pitchFamily="18" charset="0"/>
            </a:rPr>
            <a:t>2.4a</a:t>
          </a:r>
          <a:r>
            <a:rPr lang="fr-FR" sz="1000" b="1" i="0" baseline="0">
              <a:solidFill>
                <a:schemeClr val="dk1"/>
              </a:solidFill>
              <a:latin typeface="Times New Roman" panose="02020603050405020304" pitchFamily="18" charset="0"/>
              <a:ea typeface="+mn-ea"/>
              <a:cs typeface="Times New Roman" panose="02020603050405020304" pitchFamily="18" charset="0"/>
            </a:rPr>
            <a:t> </a:t>
          </a:r>
          <a:r>
            <a:rPr lang="fr-FR" sz="1000" b="1" i="0">
              <a:solidFill>
                <a:schemeClr val="dk1"/>
              </a:solidFill>
              <a:latin typeface="Times New Roman" panose="02020603050405020304" pitchFamily="18" charset="0"/>
              <a:ea typeface="+mn-ea"/>
              <a:cs typeface="Times New Roman" panose="02020603050405020304" pitchFamily="18" charset="0"/>
            </a:rPr>
            <a:t>Pension moyenne nette en euros constants</a:t>
          </a:r>
        </a:p>
        <a:p>
          <a:pPr algn="ctr"/>
          <a:r>
            <a:rPr lang="fr-FR" sz="1000" b="1" i="0">
              <a:solidFill>
                <a:schemeClr val="dk1"/>
              </a:solidFill>
              <a:latin typeface="Times New Roman" panose="02020603050405020304" pitchFamily="18" charset="0"/>
              <a:ea typeface="+mn-ea"/>
              <a:cs typeface="Times New Roman" panose="02020603050405020304" pitchFamily="18" charset="0"/>
            </a:rPr>
            <a:t> 2018</a:t>
          </a:r>
        </a:p>
      </xdr:txBody>
    </xdr:sp>
    <xdr:clientData/>
  </xdr:twoCellAnchor>
  <xdr:twoCellAnchor>
    <xdr:from>
      <xdr:col>8</xdr:col>
      <xdr:colOff>548642</xdr:colOff>
      <xdr:row>21</xdr:row>
      <xdr:rowOff>154304</xdr:rowOff>
    </xdr:from>
    <xdr:to>
      <xdr:col>13</xdr:col>
      <xdr:colOff>287657</xdr:colOff>
      <xdr:row>35</xdr:row>
      <xdr:rowOff>114301</xdr:rowOff>
    </xdr:to>
    <xdr:graphicFrame macro="">
      <xdr:nvGraphicFramePr>
        <xdr:cNvPr id="5" name="Graphique 4">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154306</xdr:rowOff>
    </xdr:from>
    <xdr:to>
      <xdr:col>8</xdr:col>
      <xdr:colOff>462917</xdr:colOff>
      <xdr:row>35</xdr:row>
      <xdr:rowOff>123826</xdr:rowOff>
    </xdr:to>
    <xdr:graphicFrame macro="">
      <xdr:nvGraphicFramePr>
        <xdr:cNvPr id="6" name="Graphique 5">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xdr:colOff>
      <xdr:row>14</xdr:row>
      <xdr:rowOff>184785</xdr:rowOff>
    </xdr:from>
    <xdr:to>
      <xdr:col>7</xdr:col>
      <xdr:colOff>81915</xdr:colOff>
      <xdr:row>28</xdr:row>
      <xdr:rowOff>47625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0.17514</cdr:x>
      <cdr:y>0.40229</cdr:y>
    </cdr:from>
    <cdr:to>
      <cdr:x>0.43569</cdr:x>
      <cdr:y>0.54887</cdr:y>
    </cdr:to>
    <cdr:sp macro="" textlink="">
      <cdr:nvSpPr>
        <cdr:cNvPr id="3" name="ZoneTexte 18"/>
        <cdr:cNvSpPr txBox="1"/>
      </cdr:nvSpPr>
      <cdr:spPr>
        <a:xfrm xmlns:a="http://schemas.openxmlformats.org/drawingml/2006/main">
          <a:off x="796422" y="815418"/>
          <a:ext cx="1184778" cy="29710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000" b="0">
              <a:solidFill>
                <a:schemeClr val="tx1">
                  <a:lumMod val="75000"/>
                  <a:lumOff val="25000"/>
                </a:schemeClr>
              </a:solidFill>
            </a:rPr>
            <a:t>rupture de série en 2012</a:t>
          </a:r>
        </a:p>
      </cdr:txBody>
    </cdr:sp>
  </cdr:relSizeAnchor>
  <cdr:relSizeAnchor xmlns:cdr="http://schemas.openxmlformats.org/drawingml/2006/chartDrawing">
    <cdr:from>
      <cdr:x>0.2285</cdr:x>
      <cdr:y>0.20261</cdr:y>
    </cdr:from>
    <cdr:to>
      <cdr:x>0.29704</cdr:x>
      <cdr:y>0.39853</cdr:y>
    </cdr:to>
    <cdr:cxnSp macro="">
      <cdr:nvCxnSpPr>
        <cdr:cNvPr id="9" name="Connecteur droit 8"/>
        <cdr:cNvCxnSpPr/>
      </cdr:nvCxnSpPr>
      <cdr:spPr>
        <a:xfrm xmlns:a="http://schemas.openxmlformats.org/drawingml/2006/main">
          <a:off x="1417320" y="472440"/>
          <a:ext cx="425124" cy="456820"/>
        </a:xfrm>
        <a:prstGeom xmlns:a="http://schemas.openxmlformats.org/drawingml/2006/main" prst="line">
          <a:avLst/>
        </a:prstGeom>
        <a:ln xmlns:a="http://schemas.openxmlformats.org/drawingml/2006/main">
          <a:solidFill>
            <a:schemeClr val="bg1">
              <a:lumMod val="50000"/>
            </a:schemeClr>
          </a:solidFill>
          <a:prstDash val="sysDash"/>
          <a:head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0</xdr:col>
      <xdr:colOff>756285</xdr:colOff>
      <xdr:row>11</xdr:row>
      <xdr:rowOff>20955</xdr:rowOff>
    </xdr:from>
    <xdr:to>
      <xdr:col>11</xdr:col>
      <xdr:colOff>495300</xdr:colOff>
      <xdr:row>26</xdr:row>
      <xdr:rowOff>20955</xdr:rowOff>
    </xdr:to>
    <xdr:graphicFrame macro="">
      <xdr:nvGraphicFramePr>
        <xdr:cNvPr id="3" name="Graphique 2">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691515</xdr:colOff>
      <xdr:row>8</xdr:row>
      <xdr:rowOff>180975</xdr:rowOff>
    </xdr:from>
    <xdr:to>
      <xdr:col>15</xdr:col>
      <xdr:colOff>260985</xdr:colOff>
      <xdr:row>24</xdr:row>
      <xdr:rowOff>66675</xdr:rowOff>
    </xdr:to>
    <xdr:graphicFrame macro="">
      <xdr:nvGraphicFramePr>
        <xdr:cNvPr id="3" name="Graphique 2">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18</xdr:row>
      <xdr:rowOff>3810</xdr:rowOff>
    </xdr:from>
    <xdr:to>
      <xdr:col>14</xdr:col>
      <xdr:colOff>334875</xdr:colOff>
      <xdr:row>32</xdr:row>
      <xdr:rowOff>99060</xdr:rowOff>
    </xdr:to>
    <xdr:graphicFrame macro="">
      <xdr:nvGraphicFramePr>
        <xdr:cNvPr id="3" name="Graphique 2">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22859</xdr:colOff>
      <xdr:row>18</xdr:row>
      <xdr:rowOff>9525</xdr:rowOff>
    </xdr:from>
    <xdr:to>
      <xdr:col>4</xdr:col>
      <xdr:colOff>176759</xdr:colOff>
      <xdr:row>32</xdr:row>
      <xdr:rowOff>114525</xdr:rowOff>
    </xdr:to>
    <xdr:graphicFrame macro="">
      <xdr:nvGraphicFramePr>
        <xdr:cNvPr id="4" name="Graphique 3">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419100</xdr:colOff>
      <xdr:row>19</xdr:row>
      <xdr:rowOff>19050</xdr:rowOff>
    </xdr:from>
    <xdr:to>
      <xdr:col>17</xdr:col>
      <xdr:colOff>259080</xdr:colOff>
      <xdr:row>33</xdr:row>
      <xdr:rowOff>114300</xdr:rowOff>
    </xdr:to>
    <xdr:graphicFrame macro="">
      <xdr:nvGraphicFramePr>
        <xdr:cNvPr id="3" name="Graphique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19</xdr:row>
      <xdr:rowOff>1905</xdr:rowOff>
    </xdr:from>
    <xdr:to>
      <xdr:col>3</xdr:col>
      <xdr:colOff>421575</xdr:colOff>
      <xdr:row>33</xdr:row>
      <xdr:rowOff>97155</xdr:rowOff>
    </xdr:to>
    <xdr:graphicFrame macro="">
      <xdr:nvGraphicFramePr>
        <xdr:cNvPr id="4" name="Graphique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704849</xdr:colOff>
      <xdr:row>13</xdr:row>
      <xdr:rowOff>11430</xdr:rowOff>
    </xdr:from>
    <xdr:to>
      <xdr:col>10</xdr:col>
      <xdr:colOff>161024</xdr:colOff>
      <xdr:row>28</xdr:row>
      <xdr:rowOff>125730</xdr:rowOff>
    </xdr:to>
    <xdr:graphicFrame macro="">
      <xdr:nvGraphicFramePr>
        <xdr:cNvPr id="3" name="Graphique 2">
          <a:extLst>
            <a:ext uri="{FF2B5EF4-FFF2-40B4-BE49-F238E27FC236}">
              <a16:creationId xmlns:a16="http://schemas.microsoft.com/office/drawing/2014/main" id="{00000000-0008-0000-1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0.07281</cdr:x>
      <cdr:y>0.04907</cdr:y>
    </cdr:from>
    <cdr:to>
      <cdr:x>0.3686</cdr:x>
      <cdr:y>0.72963</cdr:y>
    </cdr:to>
    <cdr:sp macro="" textlink="">
      <cdr:nvSpPr>
        <cdr:cNvPr id="2" name="ZoneTexte 1"/>
        <cdr:cNvSpPr txBox="1"/>
      </cdr:nvSpPr>
      <cdr:spPr>
        <a:xfrm xmlns:a="http://schemas.openxmlformats.org/drawingml/2006/main">
          <a:off x="487680" y="134620"/>
          <a:ext cx="1981200" cy="1866900"/>
        </a:xfrm>
        <a:prstGeom xmlns:a="http://schemas.openxmlformats.org/drawingml/2006/main" prst="rect">
          <a:avLst/>
        </a:prstGeom>
        <a:ln xmlns:a="http://schemas.openxmlformats.org/drawingml/2006/main" w="12700">
          <a:solidFill>
            <a:schemeClr val="tx1">
              <a:lumMod val="75000"/>
              <a:lumOff val="25000"/>
            </a:schemeClr>
          </a:solidFill>
        </a:ln>
      </cdr:spPr>
      <cdr:txBody>
        <a:bodyPr xmlns:a="http://schemas.openxmlformats.org/drawingml/2006/main" vertOverflow="clip" wrap="square" rtlCol="0" anchor="b"/>
        <a:lstStyle xmlns:a="http://schemas.openxmlformats.org/drawingml/2006/main"/>
        <a:p xmlns:a="http://schemas.openxmlformats.org/drawingml/2006/main">
          <a:pPr algn="ctr"/>
          <a:r>
            <a:rPr lang="fr-FR" sz="1000" b="1">
              <a:solidFill>
                <a:sysClr val="windowText" lastClr="000000"/>
              </a:solidFill>
            </a:rPr>
            <a:t>Convention EEC</a:t>
          </a:r>
        </a:p>
      </cdr:txBody>
    </cdr:sp>
  </cdr:relSizeAnchor>
  <cdr:relSizeAnchor xmlns:cdr="http://schemas.openxmlformats.org/drawingml/2006/chartDrawing">
    <cdr:from>
      <cdr:x>0.37694</cdr:x>
      <cdr:y>0.04907</cdr:y>
    </cdr:from>
    <cdr:to>
      <cdr:x>0.67273</cdr:x>
      <cdr:y>0.72963</cdr:y>
    </cdr:to>
    <cdr:sp macro="" textlink="">
      <cdr:nvSpPr>
        <cdr:cNvPr id="3" name="ZoneTexte 1"/>
        <cdr:cNvSpPr txBox="1"/>
      </cdr:nvSpPr>
      <cdr:spPr>
        <a:xfrm xmlns:a="http://schemas.openxmlformats.org/drawingml/2006/main">
          <a:off x="2524760" y="134620"/>
          <a:ext cx="1981200" cy="1866900"/>
        </a:xfrm>
        <a:prstGeom xmlns:a="http://schemas.openxmlformats.org/drawingml/2006/main" prst="rect">
          <a:avLst/>
        </a:prstGeom>
        <a:ln xmlns:a="http://schemas.openxmlformats.org/drawingml/2006/main" w="12700">
          <a:solidFill>
            <a:schemeClr val="tx1">
              <a:lumMod val="75000"/>
              <a:lumOff val="25000"/>
            </a:schemeClr>
          </a:solid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ysClr val="windowText" lastClr="000000"/>
              </a:solidFill>
            </a:rPr>
            <a:t>Convention TCC</a:t>
          </a:r>
        </a:p>
      </cdr:txBody>
    </cdr:sp>
  </cdr:relSizeAnchor>
  <cdr:relSizeAnchor xmlns:cdr="http://schemas.openxmlformats.org/drawingml/2006/chartDrawing">
    <cdr:from>
      <cdr:x>0.68108</cdr:x>
      <cdr:y>0.04907</cdr:y>
    </cdr:from>
    <cdr:to>
      <cdr:x>0.97687</cdr:x>
      <cdr:y>0.72963</cdr:y>
    </cdr:to>
    <cdr:sp macro="" textlink="">
      <cdr:nvSpPr>
        <cdr:cNvPr id="4" name="ZoneTexte 1"/>
        <cdr:cNvSpPr txBox="1"/>
      </cdr:nvSpPr>
      <cdr:spPr>
        <a:xfrm xmlns:a="http://schemas.openxmlformats.org/drawingml/2006/main">
          <a:off x="4561840" y="134620"/>
          <a:ext cx="1981200" cy="1866900"/>
        </a:xfrm>
        <a:prstGeom xmlns:a="http://schemas.openxmlformats.org/drawingml/2006/main" prst="rect">
          <a:avLst/>
        </a:prstGeom>
        <a:ln xmlns:a="http://schemas.openxmlformats.org/drawingml/2006/main" w="12700">
          <a:solidFill>
            <a:schemeClr val="tx1">
              <a:lumMod val="75000"/>
              <a:lumOff val="25000"/>
            </a:schemeClr>
          </a:solid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ysClr val="windowText" lastClr="000000"/>
              </a:solidFill>
            </a:rPr>
            <a:t>Convention EPR</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76200</xdr:colOff>
      <xdr:row>16</xdr:row>
      <xdr:rowOff>97155</xdr:rowOff>
    </xdr:from>
    <xdr:to>
      <xdr:col>14</xdr:col>
      <xdr:colOff>9525</xdr:colOff>
      <xdr:row>43</xdr:row>
      <xdr:rowOff>7620</xdr:rowOff>
    </xdr:to>
    <xdr:graphicFrame macro="">
      <xdr:nvGraphicFramePr>
        <xdr:cNvPr id="2" name="Graphique 4">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12</xdr:row>
      <xdr:rowOff>0</xdr:rowOff>
    </xdr:from>
    <xdr:to>
      <xdr:col>7</xdr:col>
      <xdr:colOff>198120</xdr:colOff>
      <xdr:row>25</xdr:row>
      <xdr:rowOff>167640</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754380</xdr:colOff>
      <xdr:row>18</xdr:row>
      <xdr:rowOff>12381</xdr:rowOff>
    </xdr:from>
    <xdr:to>
      <xdr:col>8</xdr:col>
      <xdr:colOff>676275</xdr:colOff>
      <xdr:row>33</xdr:row>
      <xdr:rowOff>1904</xdr:rowOff>
    </xdr:to>
    <xdr:graphicFrame macro="">
      <xdr:nvGraphicFramePr>
        <xdr:cNvPr id="2" name="Graphique 1">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350519</xdr:colOff>
      <xdr:row>25</xdr:row>
      <xdr:rowOff>5715</xdr:rowOff>
    </xdr:from>
    <xdr:to>
      <xdr:col>12</xdr:col>
      <xdr:colOff>135254</xdr:colOff>
      <xdr:row>28</xdr:row>
      <xdr:rowOff>175261</xdr:rowOff>
    </xdr:to>
    <xdr:sp macro="" textlink="">
      <xdr:nvSpPr>
        <xdr:cNvPr id="3" name="ZoneTexte 2">
          <a:extLst>
            <a:ext uri="{FF2B5EF4-FFF2-40B4-BE49-F238E27FC236}">
              <a16:creationId xmlns:a16="http://schemas.microsoft.com/office/drawing/2014/main" id="{00000000-0008-0000-1000-000003000000}"/>
            </a:ext>
          </a:extLst>
        </xdr:cNvPr>
        <xdr:cNvSpPr txBox="1"/>
      </xdr:nvSpPr>
      <xdr:spPr>
        <a:xfrm>
          <a:off x="4560569" y="6168390"/>
          <a:ext cx="2832735" cy="741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b="1" i="0">
              <a:solidFill>
                <a:schemeClr val="dk1"/>
              </a:solidFill>
              <a:latin typeface="Times New Roman" panose="02020603050405020304" pitchFamily="18" charset="0"/>
              <a:ea typeface="+mn-ea"/>
              <a:cs typeface="Times New Roman" panose="02020603050405020304" pitchFamily="18" charset="0"/>
            </a:rPr>
            <a:t>Figure 2.13b Taux de prélèvement global</a:t>
          </a:r>
        </a:p>
        <a:p>
          <a:pPr algn="ctr"/>
          <a:r>
            <a:rPr lang="fr-FR" sz="1000" b="1" i="0">
              <a:solidFill>
                <a:schemeClr val="dk1"/>
              </a:solidFill>
              <a:latin typeface="Times New Roman" panose="02020603050405020304" pitchFamily="18" charset="0"/>
              <a:ea typeface="+mn-ea"/>
              <a:cs typeface="Times New Roman" panose="02020603050405020304" pitchFamily="18" charset="0"/>
            </a:rPr>
            <a:t>(en % de la masse des revenus d’activité bruts</a:t>
          </a:r>
          <a:r>
            <a:rPr lang="fr-FR" sz="1000" i="0">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1</xdr:col>
      <xdr:colOff>26669</xdr:colOff>
      <xdr:row>24</xdr:row>
      <xdr:rowOff>186690</xdr:rowOff>
    </xdr:from>
    <xdr:to>
      <xdr:col>2</xdr:col>
      <xdr:colOff>607694</xdr:colOff>
      <xdr:row>28</xdr:row>
      <xdr:rowOff>165736</xdr:rowOff>
    </xdr:to>
    <xdr:sp macro="" textlink="">
      <xdr:nvSpPr>
        <xdr:cNvPr id="5" name="ZoneTexte 4">
          <a:extLst>
            <a:ext uri="{FF2B5EF4-FFF2-40B4-BE49-F238E27FC236}">
              <a16:creationId xmlns:a16="http://schemas.microsoft.com/office/drawing/2014/main" id="{00000000-0008-0000-1000-000006000000}"/>
            </a:ext>
          </a:extLst>
        </xdr:cNvPr>
        <xdr:cNvSpPr txBox="1"/>
      </xdr:nvSpPr>
      <xdr:spPr>
        <a:xfrm>
          <a:off x="788669" y="6158865"/>
          <a:ext cx="2933700" cy="741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000" b="1" i="0">
              <a:solidFill>
                <a:schemeClr val="dk1"/>
              </a:solidFill>
              <a:latin typeface="Times New Roman" panose="02020603050405020304" pitchFamily="18" charset="0"/>
              <a:ea typeface="+mn-ea"/>
              <a:cs typeface="Times New Roman" panose="02020603050405020304" pitchFamily="18" charset="0"/>
            </a:rPr>
            <a:t>Figure</a:t>
          </a:r>
          <a:r>
            <a:rPr lang="fr-FR" sz="1000" b="1" i="0" baseline="0">
              <a:solidFill>
                <a:schemeClr val="dk1"/>
              </a:solidFill>
              <a:latin typeface="Times New Roman" panose="02020603050405020304" pitchFamily="18" charset="0"/>
              <a:ea typeface="+mn-ea"/>
              <a:cs typeface="Times New Roman" panose="02020603050405020304" pitchFamily="18" charset="0"/>
            </a:rPr>
            <a:t> </a:t>
          </a:r>
          <a:r>
            <a:rPr lang="fr-FR" sz="1000" b="1" i="0">
              <a:solidFill>
                <a:schemeClr val="dk1"/>
              </a:solidFill>
              <a:latin typeface="Times New Roman" panose="02020603050405020304" pitchFamily="18" charset="0"/>
              <a:ea typeface="+mn-ea"/>
              <a:cs typeface="Times New Roman" panose="02020603050405020304" pitchFamily="18" charset="0"/>
            </a:rPr>
            <a:t>2.13a Part de la MS indiciaire FP et régimes</a:t>
          </a:r>
          <a:r>
            <a:rPr lang="fr-FR" sz="1000" b="1" i="0" baseline="0">
              <a:solidFill>
                <a:schemeClr val="dk1"/>
              </a:solidFill>
              <a:latin typeface="Times New Roman" panose="02020603050405020304" pitchFamily="18" charset="0"/>
              <a:ea typeface="+mn-ea"/>
              <a:cs typeface="Times New Roman" panose="02020603050405020304" pitchFamily="18" charset="0"/>
            </a:rPr>
            <a:t> équilibrés dans la MS totale</a:t>
          </a:r>
          <a:endParaRPr lang="fr-FR" sz="1000" b="1" i="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0</xdr:colOff>
      <xdr:row>29</xdr:row>
      <xdr:rowOff>0</xdr:rowOff>
    </xdr:from>
    <xdr:to>
      <xdr:col>2</xdr:col>
      <xdr:colOff>657227</xdr:colOff>
      <xdr:row>42</xdr:row>
      <xdr:rowOff>102870</xdr:rowOff>
    </xdr:to>
    <xdr:graphicFrame macro="">
      <xdr:nvGraphicFramePr>
        <xdr:cNvPr id="7" name="Graphique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29</xdr:row>
      <xdr:rowOff>0</xdr:rowOff>
    </xdr:from>
    <xdr:to>
      <xdr:col>12</xdr:col>
      <xdr:colOff>129542</xdr:colOff>
      <xdr:row>42</xdr:row>
      <xdr:rowOff>121018</xdr:rowOff>
    </xdr:to>
    <xdr:graphicFrame macro="">
      <xdr:nvGraphicFramePr>
        <xdr:cNvPr id="8" name="Graphique 7">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30481</xdr:colOff>
      <xdr:row>18</xdr:row>
      <xdr:rowOff>137158</xdr:rowOff>
    </xdr:from>
    <xdr:to>
      <xdr:col>2</xdr:col>
      <xdr:colOff>1197106</xdr:colOff>
      <xdr:row>33</xdr:row>
      <xdr:rowOff>85558</xdr:rowOff>
    </xdr:to>
    <xdr:graphicFrame macro="">
      <xdr:nvGraphicFramePr>
        <xdr:cNvPr id="3" name="Graphique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18</xdr:row>
      <xdr:rowOff>152400</xdr:rowOff>
    </xdr:from>
    <xdr:to>
      <xdr:col>7</xdr:col>
      <xdr:colOff>147450</xdr:colOff>
      <xdr:row>33</xdr:row>
      <xdr:rowOff>85560</xdr:rowOff>
    </xdr:to>
    <xdr:graphicFrame macro="">
      <xdr:nvGraphicFramePr>
        <xdr:cNvPr id="4" name="Graphique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9526</xdr:colOff>
      <xdr:row>18</xdr:row>
      <xdr:rowOff>182878</xdr:rowOff>
    </xdr:from>
    <xdr:to>
      <xdr:col>2</xdr:col>
      <xdr:colOff>1280926</xdr:colOff>
      <xdr:row>33</xdr:row>
      <xdr:rowOff>131278</xdr:rowOff>
    </xdr:to>
    <xdr:graphicFrame macro="">
      <xdr:nvGraphicFramePr>
        <xdr:cNvPr id="3" name="Graphique 2">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xdr:colOff>
      <xdr:row>19</xdr:row>
      <xdr:rowOff>66675</xdr:rowOff>
    </xdr:from>
    <xdr:to>
      <xdr:col>7</xdr:col>
      <xdr:colOff>134115</xdr:colOff>
      <xdr:row>34</xdr:row>
      <xdr:rowOff>15075</xdr:rowOff>
    </xdr:to>
    <xdr:graphicFrame macro="">
      <xdr:nvGraphicFramePr>
        <xdr:cNvPr id="4" name="Graphique 3">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12</xdr:row>
      <xdr:rowOff>182880</xdr:rowOff>
    </xdr:from>
    <xdr:to>
      <xdr:col>11</xdr:col>
      <xdr:colOff>9525</xdr:colOff>
      <xdr:row>28</xdr:row>
      <xdr:rowOff>106680</xdr:rowOff>
    </xdr:to>
    <xdr:graphicFrame macro="">
      <xdr:nvGraphicFramePr>
        <xdr:cNvPr id="3" name="Graphique 2">
          <a:extLst>
            <a:ext uri="{FF2B5EF4-FFF2-40B4-BE49-F238E27FC236}">
              <a16:creationId xmlns:a16="http://schemas.microsoft.com/office/drawing/2014/main" id="{00000000-0008-0000-1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0.07281</cdr:x>
      <cdr:y>0.04907</cdr:y>
    </cdr:from>
    <cdr:to>
      <cdr:x>0.3686</cdr:x>
      <cdr:y>0.72963</cdr:y>
    </cdr:to>
    <cdr:sp macro="" textlink="">
      <cdr:nvSpPr>
        <cdr:cNvPr id="2" name="ZoneTexte 1"/>
        <cdr:cNvSpPr txBox="1"/>
      </cdr:nvSpPr>
      <cdr:spPr>
        <a:xfrm xmlns:a="http://schemas.openxmlformats.org/drawingml/2006/main">
          <a:off x="487680" y="134620"/>
          <a:ext cx="1981200" cy="1866900"/>
        </a:xfrm>
        <a:prstGeom xmlns:a="http://schemas.openxmlformats.org/drawingml/2006/main" prst="rect">
          <a:avLst/>
        </a:prstGeom>
        <a:ln xmlns:a="http://schemas.openxmlformats.org/drawingml/2006/main" w="12700">
          <a:solidFill>
            <a:schemeClr val="tx1">
              <a:lumMod val="75000"/>
              <a:lumOff val="25000"/>
            </a:schemeClr>
          </a:solidFill>
        </a:ln>
      </cdr:spPr>
      <cdr:txBody>
        <a:bodyPr xmlns:a="http://schemas.openxmlformats.org/drawingml/2006/main" vertOverflow="clip" wrap="square" rtlCol="0" anchor="b"/>
        <a:lstStyle xmlns:a="http://schemas.openxmlformats.org/drawingml/2006/main"/>
        <a:p xmlns:a="http://schemas.openxmlformats.org/drawingml/2006/main">
          <a:pPr algn="ctr"/>
          <a:r>
            <a:rPr lang="fr-FR" sz="1000" b="1">
              <a:solidFill>
                <a:sysClr val="windowText" lastClr="000000"/>
              </a:solidFill>
            </a:rPr>
            <a:t>Convention EEC</a:t>
          </a:r>
        </a:p>
      </cdr:txBody>
    </cdr:sp>
  </cdr:relSizeAnchor>
  <cdr:relSizeAnchor xmlns:cdr="http://schemas.openxmlformats.org/drawingml/2006/chartDrawing">
    <cdr:from>
      <cdr:x>0.37694</cdr:x>
      <cdr:y>0.04907</cdr:y>
    </cdr:from>
    <cdr:to>
      <cdr:x>0.67273</cdr:x>
      <cdr:y>0.72963</cdr:y>
    </cdr:to>
    <cdr:sp macro="" textlink="">
      <cdr:nvSpPr>
        <cdr:cNvPr id="3" name="ZoneTexte 1"/>
        <cdr:cNvSpPr txBox="1"/>
      </cdr:nvSpPr>
      <cdr:spPr>
        <a:xfrm xmlns:a="http://schemas.openxmlformats.org/drawingml/2006/main">
          <a:off x="2524760" y="134620"/>
          <a:ext cx="1981200" cy="1866900"/>
        </a:xfrm>
        <a:prstGeom xmlns:a="http://schemas.openxmlformats.org/drawingml/2006/main" prst="rect">
          <a:avLst/>
        </a:prstGeom>
        <a:ln xmlns:a="http://schemas.openxmlformats.org/drawingml/2006/main" w="12700">
          <a:solidFill>
            <a:schemeClr val="tx1">
              <a:lumMod val="75000"/>
              <a:lumOff val="25000"/>
            </a:schemeClr>
          </a:solid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ysClr val="windowText" lastClr="000000"/>
              </a:solidFill>
            </a:rPr>
            <a:t>Convention TCC</a:t>
          </a:r>
        </a:p>
      </cdr:txBody>
    </cdr:sp>
  </cdr:relSizeAnchor>
  <cdr:relSizeAnchor xmlns:cdr="http://schemas.openxmlformats.org/drawingml/2006/chartDrawing">
    <cdr:from>
      <cdr:x>0.68108</cdr:x>
      <cdr:y>0.04907</cdr:y>
    </cdr:from>
    <cdr:to>
      <cdr:x>0.97687</cdr:x>
      <cdr:y>0.72963</cdr:y>
    </cdr:to>
    <cdr:sp macro="" textlink="">
      <cdr:nvSpPr>
        <cdr:cNvPr id="4" name="ZoneTexte 1"/>
        <cdr:cNvSpPr txBox="1"/>
      </cdr:nvSpPr>
      <cdr:spPr>
        <a:xfrm xmlns:a="http://schemas.openxmlformats.org/drawingml/2006/main">
          <a:off x="4561840" y="134620"/>
          <a:ext cx="1981200" cy="1866900"/>
        </a:xfrm>
        <a:prstGeom xmlns:a="http://schemas.openxmlformats.org/drawingml/2006/main" prst="rect">
          <a:avLst/>
        </a:prstGeom>
        <a:ln xmlns:a="http://schemas.openxmlformats.org/drawingml/2006/main" w="12700">
          <a:solidFill>
            <a:schemeClr val="tx1">
              <a:lumMod val="75000"/>
              <a:lumOff val="25000"/>
            </a:schemeClr>
          </a:solid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ysClr val="windowText" lastClr="000000"/>
              </a:solidFill>
            </a:rPr>
            <a:t>Convention EPR</a:t>
          </a: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2278380</xdr:colOff>
      <xdr:row>11</xdr:row>
      <xdr:rowOff>30480</xdr:rowOff>
    </xdr:from>
    <xdr:to>
      <xdr:col>7</xdr:col>
      <xdr:colOff>312420</xdr:colOff>
      <xdr:row>25</xdr:row>
      <xdr:rowOff>99060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1668780</xdr:colOff>
      <xdr:row>12</xdr:row>
      <xdr:rowOff>60960</xdr:rowOff>
    </xdr:from>
    <xdr:to>
      <xdr:col>7</xdr:col>
      <xdr:colOff>556260</xdr:colOff>
      <xdr:row>29</xdr:row>
      <xdr:rowOff>30480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1521758</xdr:colOff>
      <xdr:row>17</xdr:row>
      <xdr:rowOff>64916</xdr:rowOff>
    </xdr:from>
    <xdr:to>
      <xdr:col>4</xdr:col>
      <xdr:colOff>203205</xdr:colOff>
      <xdr:row>31</xdr:row>
      <xdr:rowOff>126845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120465</xdr:colOff>
      <xdr:row>17</xdr:row>
      <xdr:rowOff>55708</xdr:rowOff>
    </xdr:from>
    <xdr:to>
      <xdr:col>12</xdr:col>
      <xdr:colOff>526065</xdr:colOff>
      <xdr:row>31</xdr:row>
      <xdr:rowOff>117637</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1516956</xdr:colOff>
      <xdr:row>49</xdr:row>
      <xdr:rowOff>61714</xdr:rowOff>
    </xdr:from>
    <xdr:to>
      <xdr:col>4</xdr:col>
      <xdr:colOff>259603</xdr:colOff>
      <xdr:row>63</xdr:row>
      <xdr:rowOff>130714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123665</xdr:colOff>
      <xdr:row>49</xdr:row>
      <xdr:rowOff>121663</xdr:rowOff>
    </xdr:from>
    <xdr:to>
      <xdr:col>15</xdr:col>
      <xdr:colOff>592018</xdr:colOff>
      <xdr:row>64</xdr:row>
      <xdr:rowOff>163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1595397</xdr:colOff>
      <xdr:row>80</xdr:row>
      <xdr:rowOff>50510</xdr:rowOff>
    </xdr:from>
    <xdr:to>
      <xdr:col>4</xdr:col>
      <xdr:colOff>210938</xdr:colOff>
      <xdr:row>94</xdr:row>
      <xdr:rowOff>112439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157283</xdr:colOff>
      <xdr:row>80</xdr:row>
      <xdr:rowOff>20811</xdr:rowOff>
    </xdr:from>
    <xdr:to>
      <xdr:col>15</xdr:col>
      <xdr:colOff>547194</xdr:colOff>
      <xdr:row>94</xdr:row>
      <xdr:rowOff>66411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1651426</xdr:colOff>
      <xdr:row>111</xdr:row>
      <xdr:rowOff>84128</xdr:rowOff>
    </xdr:from>
    <xdr:to>
      <xdr:col>4</xdr:col>
      <xdr:colOff>266967</xdr:colOff>
      <xdr:row>125</xdr:row>
      <xdr:rowOff>146057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314166</xdr:colOff>
      <xdr:row>111</xdr:row>
      <xdr:rowOff>76840</xdr:rowOff>
    </xdr:from>
    <xdr:to>
      <xdr:col>16</xdr:col>
      <xdr:colOff>110166</xdr:colOff>
      <xdr:row>125</xdr:row>
      <xdr:rowOff>122440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1362075</xdr:colOff>
      <xdr:row>14</xdr:row>
      <xdr:rowOff>66674</xdr:rowOff>
    </xdr:from>
    <xdr:to>
      <xdr:col>13</xdr:col>
      <xdr:colOff>390525</xdr:colOff>
      <xdr:row>35</xdr:row>
      <xdr:rowOff>57149</xdr:rowOff>
    </xdr:to>
    <xdr:graphicFrame macro="">
      <xdr:nvGraphicFramePr>
        <xdr:cNvPr id="2" name="Graphique 2">
          <a:extLst>
            <a:ext uri="{FF2B5EF4-FFF2-40B4-BE49-F238E27FC236}">
              <a16:creationId xmlns:a16="http://schemas.microsoft.com/office/drawing/2014/main" id="{00000000-0008-0000-05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1800225</xdr:colOff>
      <xdr:row>17</xdr:row>
      <xdr:rowOff>85408</xdr:rowOff>
    </xdr:from>
    <xdr:to>
      <xdr:col>4</xdr:col>
      <xdr:colOff>429072</xdr:colOff>
      <xdr:row>31</xdr:row>
      <xdr:rowOff>147337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140370</xdr:colOff>
      <xdr:row>17</xdr:row>
      <xdr:rowOff>65616</xdr:rowOff>
    </xdr:from>
    <xdr:to>
      <xdr:col>10</xdr:col>
      <xdr:colOff>567137</xdr:colOff>
      <xdr:row>31</xdr:row>
      <xdr:rowOff>127545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1506008</xdr:colOff>
      <xdr:row>49</xdr:row>
      <xdr:rowOff>31132</xdr:rowOff>
    </xdr:from>
    <xdr:to>
      <xdr:col>4</xdr:col>
      <xdr:colOff>136972</xdr:colOff>
      <xdr:row>63</xdr:row>
      <xdr:rowOff>93061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82010</xdr:colOff>
      <xdr:row>49</xdr:row>
      <xdr:rowOff>20109</xdr:rowOff>
    </xdr:from>
    <xdr:to>
      <xdr:col>15</xdr:col>
      <xdr:colOff>494490</xdr:colOff>
      <xdr:row>63</xdr:row>
      <xdr:rowOff>65709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1575859</xdr:colOff>
      <xdr:row>139</xdr:row>
      <xdr:rowOff>76201</xdr:rowOff>
    </xdr:from>
    <xdr:to>
      <xdr:col>4</xdr:col>
      <xdr:colOff>204706</xdr:colOff>
      <xdr:row>153</xdr:row>
      <xdr:rowOff>155503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181493</xdr:colOff>
      <xdr:row>139</xdr:row>
      <xdr:rowOff>75864</xdr:rowOff>
    </xdr:from>
    <xdr:to>
      <xdr:col>16</xdr:col>
      <xdr:colOff>1306</xdr:colOff>
      <xdr:row>153</xdr:row>
      <xdr:rowOff>138733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1655233</xdr:colOff>
      <xdr:row>204</xdr:row>
      <xdr:rowOff>123207</xdr:rowOff>
    </xdr:from>
    <xdr:to>
      <xdr:col>4</xdr:col>
      <xdr:colOff>284080</xdr:colOff>
      <xdr:row>218</xdr:row>
      <xdr:rowOff>185136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356118</xdr:colOff>
      <xdr:row>204</xdr:row>
      <xdr:rowOff>59267</xdr:rowOff>
    </xdr:from>
    <xdr:to>
      <xdr:col>16</xdr:col>
      <xdr:colOff>175931</xdr:colOff>
      <xdr:row>218</xdr:row>
      <xdr:rowOff>104867</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2362200</xdr:colOff>
      <xdr:row>295</xdr:row>
      <xdr:rowOff>136435</xdr:rowOff>
    </xdr:from>
    <xdr:to>
      <xdr:col>5</xdr:col>
      <xdr:colOff>462750</xdr:colOff>
      <xdr:row>309</xdr:row>
      <xdr:rowOff>182035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471289</xdr:colOff>
      <xdr:row>295</xdr:row>
      <xdr:rowOff>133350</xdr:rowOff>
    </xdr:from>
    <xdr:to>
      <xdr:col>16</xdr:col>
      <xdr:colOff>291101</xdr:colOff>
      <xdr:row>309</xdr:row>
      <xdr:rowOff>178950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2160493</xdr:colOff>
      <xdr:row>17</xdr:row>
      <xdr:rowOff>95251</xdr:rowOff>
    </xdr:from>
    <xdr:to>
      <xdr:col>5</xdr:col>
      <xdr:colOff>182122</xdr:colOff>
      <xdr:row>32</xdr:row>
      <xdr:rowOff>25993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53228</xdr:colOff>
      <xdr:row>17</xdr:row>
      <xdr:rowOff>145355</xdr:rowOff>
    </xdr:from>
    <xdr:to>
      <xdr:col>11</xdr:col>
      <xdr:colOff>458828</xdr:colOff>
      <xdr:row>32</xdr:row>
      <xdr:rowOff>16784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834797</xdr:colOff>
      <xdr:row>50</xdr:row>
      <xdr:rowOff>57514</xdr:rowOff>
    </xdr:from>
    <xdr:to>
      <xdr:col>3</xdr:col>
      <xdr:colOff>47051</xdr:colOff>
      <xdr:row>64</xdr:row>
      <xdr:rowOff>35720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98452</xdr:colOff>
      <xdr:row>50</xdr:row>
      <xdr:rowOff>54428</xdr:rowOff>
    </xdr:from>
    <xdr:to>
      <xdr:col>14</xdr:col>
      <xdr:colOff>489765</xdr:colOff>
      <xdr:row>64</xdr:row>
      <xdr:rowOff>100028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845344</xdr:colOff>
      <xdr:row>82</xdr:row>
      <xdr:rowOff>95250</xdr:rowOff>
    </xdr:from>
    <xdr:to>
      <xdr:col>3</xdr:col>
      <xdr:colOff>119851</xdr:colOff>
      <xdr:row>96</xdr:row>
      <xdr:rowOff>130969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76001</xdr:colOff>
      <xdr:row>82</xdr:row>
      <xdr:rowOff>107156</xdr:rowOff>
    </xdr:from>
    <xdr:to>
      <xdr:col>15</xdr:col>
      <xdr:colOff>467313</xdr:colOff>
      <xdr:row>96</xdr:row>
      <xdr:rowOff>152756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272143</xdr:colOff>
      <xdr:row>109</xdr:row>
      <xdr:rowOff>70757</xdr:rowOff>
    </xdr:from>
    <xdr:to>
      <xdr:col>14</xdr:col>
      <xdr:colOff>555173</xdr:colOff>
      <xdr:row>123</xdr:row>
      <xdr:rowOff>116357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119743</xdr:colOff>
      <xdr:row>110</xdr:row>
      <xdr:rowOff>37605</xdr:rowOff>
    </xdr:from>
    <xdr:to>
      <xdr:col>6</xdr:col>
      <xdr:colOff>478972</xdr:colOff>
      <xdr:row>119</xdr:row>
      <xdr:rowOff>78555</xdr:rowOff>
    </xdr:to>
    <xdr:sp macro="" textlink="">
      <xdr:nvSpPr>
        <xdr:cNvPr id="9" name="ZoneTexte 8"/>
        <xdr:cNvSpPr txBox="1"/>
      </xdr:nvSpPr>
      <xdr:spPr>
        <a:xfrm>
          <a:off x="3786868" y="21202155"/>
          <a:ext cx="2130879" cy="1755450"/>
        </a:xfrm>
        <a:prstGeom prst="rect">
          <a:avLst/>
        </a:prstGeom>
        <a:noFill/>
        <a:ln w="1270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fr-FR" sz="1100" b="1"/>
            <a:t>Convention EEC</a:t>
          </a:r>
        </a:p>
      </xdr:txBody>
    </xdr:sp>
    <xdr:clientData/>
  </xdr:twoCellAnchor>
  <xdr:twoCellAnchor>
    <xdr:from>
      <xdr:col>1</xdr:col>
      <xdr:colOff>882423</xdr:colOff>
      <xdr:row>142</xdr:row>
      <xdr:rowOff>59531</xdr:rowOff>
    </xdr:from>
    <xdr:to>
      <xdr:col>3</xdr:col>
      <xdr:colOff>94677</xdr:colOff>
      <xdr:row>156</xdr:row>
      <xdr:rowOff>107156</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229420</xdr:colOff>
      <xdr:row>142</xdr:row>
      <xdr:rowOff>78241</xdr:rowOff>
    </xdr:from>
    <xdr:to>
      <xdr:col>15</xdr:col>
      <xdr:colOff>25421</xdr:colOff>
      <xdr:row>156</xdr:row>
      <xdr:rowOff>123841</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809625</xdr:colOff>
      <xdr:row>174</xdr:row>
      <xdr:rowOff>83343</xdr:rowOff>
    </xdr:from>
    <xdr:to>
      <xdr:col>3</xdr:col>
      <xdr:colOff>84132</xdr:colOff>
      <xdr:row>188</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206969</xdr:colOff>
      <xdr:row>174</xdr:row>
      <xdr:rowOff>83344</xdr:rowOff>
    </xdr:from>
    <xdr:to>
      <xdr:col>15</xdr:col>
      <xdr:colOff>2969</xdr:colOff>
      <xdr:row>188</xdr:row>
      <xdr:rowOff>128944</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1025298</xdr:colOff>
      <xdr:row>208</xdr:row>
      <xdr:rowOff>33701</xdr:rowOff>
    </xdr:from>
    <xdr:to>
      <xdr:col>3</xdr:col>
      <xdr:colOff>237552</xdr:colOff>
      <xdr:row>222</xdr:row>
      <xdr:rowOff>71438</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300858</xdr:colOff>
      <xdr:row>208</xdr:row>
      <xdr:rowOff>66334</xdr:rowOff>
    </xdr:from>
    <xdr:to>
      <xdr:col>15</xdr:col>
      <xdr:colOff>96859</xdr:colOff>
      <xdr:row>222</xdr:row>
      <xdr:rowOff>111934</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1059655</xdr:colOff>
      <xdr:row>240</xdr:row>
      <xdr:rowOff>86428</xdr:rowOff>
    </xdr:from>
    <xdr:to>
      <xdr:col>3</xdr:col>
      <xdr:colOff>334162</xdr:colOff>
      <xdr:row>254</xdr:row>
      <xdr:rowOff>132028</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314125</xdr:colOff>
      <xdr:row>240</xdr:row>
      <xdr:rowOff>59531</xdr:rowOff>
    </xdr:from>
    <xdr:to>
      <xdr:col>15</xdr:col>
      <xdr:colOff>110125</xdr:colOff>
      <xdr:row>254</xdr:row>
      <xdr:rowOff>105131</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272143</xdr:colOff>
      <xdr:row>267</xdr:row>
      <xdr:rowOff>46945</xdr:rowOff>
    </xdr:from>
    <xdr:to>
      <xdr:col>14</xdr:col>
      <xdr:colOff>555173</xdr:colOff>
      <xdr:row>281</xdr:row>
      <xdr:rowOff>92545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191181</xdr:colOff>
      <xdr:row>268</xdr:row>
      <xdr:rowOff>25698</xdr:rowOff>
    </xdr:from>
    <xdr:to>
      <xdr:col>6</xdr:col>
      <xdr:colOff>550410</xdr:colOff>
      <xdr:row>279</xdr:row>
      <xdr:rowOff>71438</xdr:rowOff>
    </xdr:to>
    <xdr:sp macro="" textlink="">
      <xdr:nvSpPr>
        <xdr:cNvPr id="19" name="ZoneTexte 18"/>
        <xdr:cNvSpPr txBox="1"/>
      </xdr:nvSpPr>
      <xdr:spPr>
        <a:xfrm>
          <a:off x="3858306" y="51546423"/>
          <a:ext cx="2130879" cy="2141240"/>
        </a:xfrm>
        <a:prstGeom prst="rect">
          <a:avLst/>
        </a:prstGeom>
        <a:noFill/>
        <a:ln w="1270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fr-FR" sz="1100" b="1"/>
            <a:t>Convention EEC</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0.37709</cdr:x>
      <cdr:y>0.05551</cdr:y>
    </cdr:from>
    <cdr:to>
      <cdr:x>0.66506</cdr:x>
      <cdr:y>0.70312</cdr:y>
    </cdr:to>
    <cdr:sp macro="" textlink="">
      <cdr:nvSpPr>
        <cdr:cNvPr id="2" name="ZoneTexte 5"/>
        <cdr:cNvSpPr txBox="1"/>
      </cdr:nvSpPr>
      <cdr:spPr>
        <a:xfrm xmlns:a="http://schemas.openxmlformats.org/drawingml/2006/main">
          <a:off x="2865252" y="135771"/>
          <a:ext cx="2188029" cy="1584000"/>
        </a:xfrm>
        <a:prstGeom xmlns:a="http://schemas.openxmlformats.org/drawingml/2006/main" prst="rect">
          <a:avLst/>
        </a:prstGeom>
        <a:noFill xmlns:a="http://schemas.openxmlformats.org/drawingml/2006/main"/>
        <a:ln xmlns:a="http://schemas.openxmlformats.org/drawingml/2006/main" w="12700" cmpd="sng">
          <a:solidFill>
            <a:schemeClr val="tx1">
              <a:lumMod val="50000"/>
              <a:lumOff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Convention TCC</a:t>
          </a:r>
        </a:p>
      </cdr:txBody>
    </cdr:sp>
  </cdr:relSizeAnchor>
  <cdr:relSizeAnchor xmlns:cdr="http://schemas.openxmlformats.org/drawingml/2006/chartDrawing">
    <cdr:from>
      <cdr:x>0.6915</cdr:x>
      <cdr:y>0.05551</cdr:y>
    </cdr:from>
    <cdr:to>
      <cdr:x>0.97947</cdr:x>
      <cdr:y>0.70312</cdr:y>
    </cdr:to>
    <cdr:sp macro="" textlink="">
      <cdr:nvSpPr>
        <cdr:cNvPr id="3" name="ZoneTexte 5"/>
        <cdr:cNvSpPr txBox="1"/>
      </cdr:nvSpPr>
      <cdr:spPr>
        <a:xfrm xmlns:a="http://schemas.openxmlformats.org/drawingml/2006/main">
          <a:off x="5254172" y="135771"/>
          <a:ext cx="2188029" cy="1584000"/>
        </a:xfrm>
        <a:prstGeom xmlns:a="http://schemas.openxmlformats.org/drawingml/2006/main" prst="rect">
          <a:avLst/>
        </a:prstGeom>
        <a:noFill xmlns:a="http://schemas.openxmlformats.org/drawingml/2006/main"/>
        <a:ln xmlns:a="http://schemas.openxmlformats.org/drawingml/2006/main" w="12700" cmpd="sng">
          <a:solidFill>
            <a:schemeClr val="tx1">
              <a:lumMod val="50000"/>
              <a:lumOff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Convention EPR</a:t>
          </a:r>
        </a:p>
      </cdr:txBody>
    </cdr:sp>
  </cdr:relSizeAnchor>
</c:userShapes>
</file>

<file path=xl/drawings/drawing33.xml><?xml version="1.0" encoding="utf-8"?>
<c:userShapes xmlns:c="http://schemas.openxmlformats.org/drawingml/2006/chart">
  <cdr:relSizeAnchor xmlns:cdr="http://schemas.openxmlformats.org/drawingml/2006/chartDrawing">
    <cdr:from>
      <cdr:x>0.37709</cdr:x>
      <cdr:y>0.05551</cdr:y>
    </cdr:from>
    <cdr:to>
      <cdr:x>0.66506</cdr:x>
      <cdr:y>0.85615</cdr:y>
    </cdr:to>
    <cdr:sp macro="" textlink="">
      <cdr:nvSpPr>
        <cdr:cNvPr id="2" name="ZoneTexte 5"/>
        <cdr:cNvSpPr txBox="1"/>
      </cdr:nvSpPr>
      <cdr:spPr>
        <a:xfrm xmlns:a="http://schemas.openxmlformats.org/drawingml/2006/main">
          <a:off x="2800564" y="150576"/>
          <a:ext cx="2138690" cy="2171823"/>
        </a:xfrm>
        <a:prstGeom xmlns:a="http://schemas.openxmlformats.org/drawingml/2006/main" prst="rect">
          <a:avLst/>
        </a:prstGeom>
        <a:noFill xmlns:a="http://schemas.openxmlformats.org/drawingml/2006/main"/>
        <a:ln xmlns:a="http://schemas.openxmlformats.org/drawingml/2006/main" w="12700" cmpd="sng">
          <a:solidFill>
            <a:schemeClr val="tx1">
              <a:lumMod val="50000"/>
              <a:lumOff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Convention TCC</a:t>
          </a:r>
        </a:p>
      </cdr:txBody>
    </cdr:sp>
  </cdr:relSizeAnchor>
  <cdr:relSizeAnchor xmlns:cdr="http://schemas.openxmlformats.org/drawingml/2006/chartDrawing">
    <cdr:from>
      <cdr:x>0.6915</cdr:x>
      <cdr:y>0.05551</cdr:y>
    </cdr:from>
    <cdr:to>
      <cdr:x>0.97947</cdr:x>
      <cdr:y>0.85176</cdr:y>
    </cdr:to>
    <cdr:sp macro="" textlink="">
      <cdr:nvSpPr>
        <cdr:cNvPr id="3" name="ZoneTexte 5"/>
        <cdr:cNvSpPr txBox="1"/>
      </cdr:nvSpPr>
      <cdr:spPr>
        <a:xfrm xmlns:a="http://schemas.openxmlformats.org/drawingml/2006/main">
          <a:off x="5135618" y="150576"/>
          <a:ext cx="2138690" cy="2159917"/>
        </a:xfrm>
        <a:prstGeom xmlns:a="http://schemas.openxmlformats.org/drawingml/2006/main" prst="rect">
          <a:avLst/>
        </a:prstGeom>
        <a:noFill xmlns:a="http://schemas.openxmlformats.org/drawingml/2006/main"/>
        <a:ln xmlns:a="http://schemas.openxmlformats.org/drawingml/2006/main" w="12700" cmpd="sng">
          <a:solidFill>
            <a:schemeClr val="tx1">
              <a:lumMod val="50000"/>
              <a:lumOff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Convention EPR</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1446118</xdr:colOff>
      <xdr:row>17</xdr:row>
      <xdr:rowOff>71220</xdr:rowOff>
    </xdr:from>
    <xdr:to>
      <xdr:col>4</xdr:col>
      <xdr:colOff>63059</xdr:colOff>
      <xdr:row>31</xdr:row>
      <xdr:rowOff>133149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172290</xdr:colOff>
      <xdr:row>17</xdr:row>
      <xdr:rowOff>133449</xdr:rowOff>
    </xdr:from>
    <xdr:to>
      <xdr:col>11</xdr:col>
      <xdr:colOff>577890</xdr:colOff>
      <xdr:row>32</xdr:row>
      <xdr:rowOff>4878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1358673</xdr:colOff>
      <xdr:row>49</xdr:row>
      <xdr:rowOff>81327</xdr:rowOff>
    </xdr:from>
    <xdr:to>
      <xdr:col>3</xdr:col>
      <xdr:colOff>570927</xdr:colOff>
      <xdr:row>63</xdr:row>
      <xdr:rowOff>59533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98452</xdr:colOff>
      <xdr:row>49</xdr:row>
      <xdr:rowOff>107156</xdr:rowOff>
    </xdr:from>
    <xdr:to>
      <xdr:col>15</xdr:col>
      <xdr:colOff>489765</xdr:colOff>
      <xdr:row>63</xdr:row>
      <xdr:rowOff>76215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1430110</xdr:colOff>
      <xdr:row>80</xdr:row>
      <xdr:rowOff>21795</xdr:rowOff>
    </xdr:from>
    <xdr:to>
      <xdr:col>4</xdr:col>
      <xdr:colOff>47051</xdr:colOff>
      <xdr:row>93</xdr:row>
      <xdr:rowOff>178594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157983</xdr:colOff>
      <xdr:row>80</xdr:row>
      <xdr:rowOff>42522</xdr:rowOff>
    </xdr:from>
    <xdr:to>
      <xdr:col>15</xdr:col>
      <xdr:colOff>549296</xdr:colOff>
      <xdr:row>94</xdr:row>
      <xdr:rowOff>88122</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1584891</xdr:colOff>
      <xdr:row>112</xdr:row>
      <xdr:rowOff>69421</xdr:rowOff>
    </xdr:from>
    <xdr:to>
      <xdr:col>4</xdr:col>
      <xdr:colOff>201832</xdr:colOff>
      <xdr:row>126</xdr:row>
      <xdr:rowOff>59533</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229421</xdr:colOff>
      <xdr:row>112</xdr:row>
      <xdr:rowOff>54428</xdr:rowOff>
    </xdr:from>
    <xdr:to>
      <xdr:col>16</xdr:col>
      <xdr:colOff>25421</xdr:colOff>
      <xdr:row>126</xdr:row>
      <xdr:rowOff>100028</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1440180</xdr:colOff>
      <xdr:row>8</xdr:row>
      <xdr:rowOff>198119</xdr:rowOff>
    </xdr:from>
    <xdr:to>
      <xdr:col>10</xdr:col>
      <xdr:colOff>99060</xdr:colOff>
      <xdr:row>25</xdr:row>
      <xdr:rowOff>38100</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1632587</xdr:colOff>
      <xdr:row>11</xdr:row>
      <xdr:rowOff>25716</xdr:rowOff>
    </xdr:from>
    <xdr:to>
      <xdr:col>9</xdr:col>
      <xdr:colOff>167640</xdr:colOff>
      <xdr:row>26</xdr:row>
      <xdr:rowOff>106680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xdr:colOff>
      <xdr:row>12</xdr:row>
      <xdr:rowOff>40007</xdr:rowOff>
    </xdr:from>
    <xdr:to>
      <xdr:col>11</xdr:col>
      <xdr:colOff>76200</xdr:colOff>
      <xdr:row>25</xdr:row>
      <xdr:rowOff>19051</xdr:rowOff>
    </xdr:to>
    <xdr:graphicFrame macro="">
      <xdr:nvGraphicFramePr>
        <xdr:cNvPr id="3" name="Graphique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476249</xdr:colOff>
      <xdr:row>21</xdr:row>
      <xdr:rowOff>24765</xdr:rowOff>
    </xdr:from>
    <xdr:to>
      <xdr:col>19</xdr:col>
      <xdr:colOff>348449</xdr:colOff>
      <xdr:row>34</xdr:row>
      <xdr:rowOff>84285</xdr:rowOff>
    </xdr:to>
    <xdr:graphicFrame macro="">
      <xdr:nvGraphicFramePr>
        <xdr:cNvPr id="3" name="Graphique 2">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10</xdr:col>
      <xdr:colOff>367500</xdr:colOff>
      <xdr:row>34</xdr:row>
      <xdr:rowOff>44280</xdr:rowOff>
    </xdr:to>
    <xdr:graphicFrame macro="">
      <xdr:nvGraphicFramePr>
        <xdr:cNvPr id="4" name="Graphique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182880</xdr:colOff>
      <xdr:row>10</xdr:row>
      <xdr:rowOff>22860</xdr:rowOff>
    </xdr:from>
    <xdr:to>
      <xdr:col>18</xdr:col>
      <xdr:colOff>91440</xdr:colOff>
      <xdr:row>25</xdr:row>
      <xdr:rowOff>114300</xdr:rowOff>
    </xdr:to>
    <xdr:graphicFrame macro="">
      <xdr:nvGraphicFramePr>
        <xdr:cNvPr id="2" name="Graphique 1">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0.06615</cdr:x>
      <cdr:y>0.05185</cdr:y>
    </cdr:from>
    <cdr:to>
      <cdr:x>0.97536</cdr:x>
      <cdr:y>0.79352</cdr:y>
    </cdr:to>
    <cdr:grpSp>
      <cdr:nvGrpSpPr>
        <cdr:cNvPr id="3" name="Groupe 2">
          <a:extLst xmlns:a="http://schemas.openxmlformats.org/drawingml/2006/main">
            <a:ext uri="{FF2B5EF4-FFF2-40B4-BE49-F238E27FC236}">
              <a16:creationId xmlns:a16="http://schemas.microsoft.com/office/drawing/2014/main" id="{600FC1F7-A6A0-4AA1-883B-79C30F91628F}"/>
            </a:ext>
          </a:extLst>
        </cdr:cNvPr>
        <cdr:cNvGrpSpPr/>
      </cdr:nvGrpSpPr>
      <cdr:grpSpPr>
        <a:xfrm xmlns:a="http://schemas.openxmlformats.org/drawingml/2006/main">
          <a:off x="526242" y="142235"/>
          <a:ext cx="7233020" cy="2034549"/>
          <a:chOff x="518160" y="142240"/>
          <a:chExt cx="7122160" cy="2034540"/>
        </a:xfrm>
      </cdr:grpSpPr>
      <cdr:sp macro="" textlink="">
        <cdr:nvSpPr>
          <cdr:cNvPr id="2" name="ZoneTexte 1"/>
          <cdr:cNvSpPr txBox="1"/>
        </cdr:nvSpPr>
        <cdr:spPr>
          <a:xfrm xmlns:a="http://schemas.openxmlformats.org/drawingml/2006/main">
            <a:off x="518160" y="142240"/>
            <a:ext cx="2263140" cy="2034540"/>
          </a:xfrm>
          <a:prstGeom xmlns:a="http://schemas.openxmlformats.org/drawingml/2006/main" prst="rect">
            <a:avLst/>
          </a:prstGeom>
          <a:noFill xmlns:a="http://schemas.openxmlformats.org/drawingml/2006/main"/>
          <a:ln xmlns:a="http://schemas.openxmlformats.org/drawingml/2006/main" w="12700">
            <a:solidFill>
              <a:schemeClr val="tx2"/>
            </a:solidFill>
          </a:ln>
        </cdr:spPr>
        <cdr:txBody>
          <a:bodyPr xmlns:a="http://schemas.openxmlformats.org/drawingml/2006/main" vertOverflow="clip" wrap="square" rtlCol="0" anchor="b"/>
          <a:lstStyle xmlns:a="http://schemas.openxmlformats.org/drawingml/2006/main"/>
          <a:p xmlns:a="http://schemas.openxmlformats.org/drawingml/2006/main">
            <a:pPr algn="ctr"/>
            <a:r>
              <a:rPr lang="fr-FR" sz="1000" b="1">
                <a:solidFill>
                  <a:schemeClr val="tx2"/>
                </a:solidFill>
              </a:rPr>
              <a:t>Scénario</a:t>
            </a:r>
            <a:r>
              <a:rPr lang="fr-FR" sz="1000" b="1" baseline="0">
                <a:solidFill>
                  <a:schemeClr val="tx2"/>
                </a:solidFill>
              </a:rPr>
              <a:t> A (1,8 % de productivité et  4,5 % de chômage)</a:t>
            </a:r>
            <a:endParaRPr lang="fr-FR" sz="1000" b="1">
              <a:solidFill>
                <a:schemeClr val="tx2"/>
              </a:solidFill>
            </a:endParaRPr>
          </a:p>
        </cdr:txBody>
      </cdr:sp>
      <cdr:sp macro="" textlink="">
        <cdr:nvSpPr>
          <cdr:cNvPr id="4" name="ZoneTexte 1"/>
          <cdr:cNvSpPr txBox="1"/>
        </cdr:nvSpPr>
        <cdr:spPr>
          <a:xfrm xmlns:a="http://schemas.openxmlformats.org/drawingml/2006/main">
            <a:off x="2947670" y="142240"/>
            <a:ext cx="2263140" cy="2034540"/>
          </a:xfrm>
          <a:prstGeom xmlns:a="http://schemas.openxmlformats.org/drawingml/2006/main" prst="rect">
            <a:avLst/>
          </a:prstGeom>
          <a:noFill xmlns:a="http://schemas.openxmlformats.org/drawingml/2006/main"/>
          <a:ln xmlns:a="http://schemas.openxmlformats.org/drawingml/2006/main" w="12700">
            <a:solidFill>
              <a:schemeClr val="tx2"/>
            </a:solid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2"/>
                </a:solidFill>
              </a:rPr>
              <a:t>Scénario</a:t>
            </a:r>
            <a:r>
              <a:rPr lang="fr-FR" sz="1000" b="1" baseline="0">
                <a:solidFill>
                  <a:schemeClr val="tx2"/>
                </a:solidFill>
              </a:rPr>
              <a:t> C (1,3 % de productivité et      7 % de chômage)</a:t>
            </a:r>
            <a:endParaRPr lang="fr-FR" sz="1000" b="1">
              <a:solidFill>
                <a:schemeClr val="tx2"/>
              </a:solidFill>
            </a:endParaRPr>
          </a:p>
        </cdr:txBody>
      </cdr:sp>
      <cdr:sp macro="" textlink="">
        <cdr:nvSpPr>
          <cdr:cNvPr id="5" name="ZoneTexte 1"/>
          <cdr:cNvSpPr txBox="1"/>
        </cdr:nvSpPr>
        <cdr:spPr>
          <a:xfrm xmlns:a="http://schemas.openxmlformats.org/drawingml/2006/main">
            <a:off x="5377180" y="142240"/>
            <a:ext cx="2263140" cy="2034540"/>
          </a:xfrm>
          <a:prstGeom xmlns:a="http://schemas.openxmlformats.org/drawingml/2006/main" prst="rect">
            <a:avLst/>
          </a:prstGeom>
          <a:noFill xmlns:a="http://schemas.openxmlformats.org/drawingml/2006/main"/>
          <a:ln xmlns:a="http://schemas.openxmlformats.org/drawingml/2006/main" w="12700">
            <a:solidFill>
              <a:schemeClr val="tx2"/>
            </a:solidFill>
          </a:ln>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a:solidFill>
                  <a:schemeClr val="tx2"/>
                </a:solidFill>
              </a:rPr>
              <a:t>Scénario</a:t>
            </a:r>
            <a:r>
              <a:rPr lang="fr-FR" sz="1000" b="1" baseline="0">
                <a:solidFill>
                  <a:schemeClr val="tx2"/>
                </a:solidFill>
              </a:rPr>
              <a:t> C' (1 % de productivité et         7 % de chômage)</a:t>
            </a:r>
            <a:endParaRPr lang="fr-FR" sz="1000" b="1">
              <a:solidFill>
                <a:schemeClr val="tx2"/>
              </a:solidFill>
            </a:endParaRPr>
          </a:p>
        </cdr:txBody>
      </cdr:sp>
    </cdr:grpSp>
  </cdr:relSizeAnchor>
  <cdr:relSizeAnchor xmlns:cdr="http://schemas.openxmlformats.org/drawingml/2006/chartDrawing">
    <cdr:from>
      <cdr:x>0.16829</cdr:x>
      <cdr:y>0.10741</cdr:y>
    </cdr:from>
    <cdr:to>
      <cdr:x>0.96607</cdr:x>
      <cdr:y>0.38143</cdr:y>
    </cdr:to>
    <cdr:grpSp>
      <cdr:nvGrpSpPr>
        <cdr:cNvPr id="13" name="Groupe 12">
          <a:extLst xmlns:a="http://schemas.openxmlformats.org/drawingml/2006/main">
            <a:ext uri="{FF2B5EF4-FFF2-40B4-BE49-F238E27FC236}">
              <a16:creationId xmlns:a16="http://schemas.microsoft.com/office/drawing/2014/main" id="{164150E9-9199-4CE0-99C5-36406987E1DE}"/>
            </a:ext>
          </a:extLst>
        </cdr:cNvPr>
        <cdr:cNvGrpSpPr/>
      </cdr:nvGrpSpPr>
      <cdr:grpSpPr>
        <a:xfrm xmlns:a="http://schemas.openxmlformats.org/drawingml/2006/main">
          <a:off x="1338794" y="294647"/>
          <a:ext cx="6346563" cy="751692"/>
          <a:chOff x="1318260" y="294640"/>
          <a:chExt cx="6249280" cy="751700"/>
        </a:xfrm>
      </cdr:grpSpPr>
      <cdr:sp macro="" textlink="">
        <cdr:nvSpPr>
          <cdr:cNvPr id="6" name="Double flèche verticale 5"/>
          <cdr:cNvSpPr/>
        </cdr:nvSpPr>
        <cdr:spPr>
          <a:xfrm xmlns:a="http://schemas.openxmlformats.org/drawingml/2006/main">
            <a:off x="2545080" y="434340"/>
            <a:ext cx="72000" cy="612000"/>
          </a:xfrm>
          <a:prstGeom xmlns:a="http://schemas.openxmlformats.org/drawingml/2006/main" prst="upDownArrow">
            <a:avLst/>
          </a:prstGeom>
          <a:solidFill xmlns:a="http://schemas.openxmlformats.org/drawingml/2006/main">
            <a:schemeClr val="accent4">
              <a:lumMod val="40000"/>
              <a:lumOff val="60000"/>
            </a:schemeClr>
          </a:solidFill>
          <a:ln xmlns:a="http://schemas.openxmlformats.org/drawingml/2006/main" w="12700">
            <a:solidFill>
              <a:schemeClr val="accent4">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sp macro="" textlink="">
        <cdr:nvSpPr>
          <cdr:cNvPr id="8" name="Double flèche verticale 7"/>
          <cdr:cNvSpPr/>
        </cdr:nvSpPr>
        <cdr:spPr>
          <a:xfrm xmlns:a="http://schemas.openxmlformats.org/drawingml/2006/main">
            <a:off x="5019040" y="317500"/>
            <a:ext cx="72000" cy="540000"/>
          </a:xfrm>
          <a:prstGeom xmlns:a="http://schemas.openxmlformats.org/drawingml/2006/main" prst="upDownArrow">
            <a:avLst/>
          </a:prstGeom>
          <a:solidFill xmlns:a="http://schemas.openxmlformats.org/drawingml/2006/main">
            <a:schemeClr val="accent4">
              <a:lumMod val="40000"/>
              <a:lumOff val="60000"/>
            </a:schemeClr>
          </a:solidFill>
          <a:ln xmlns:a="http://schemas.openxmlformats.org/drawingml/2006/main" w="12700">
            <a:solidFill>
              <a:schemeClr val="accent4">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sp macro="" textlink="">
        <cdr:nvSpPr>
          <cdr:cNvPr id="9" name="Double flèche verticale 8"/>
          <cdr:cNvSpPr/>
        </cdr:nvSpPr>
        <cdr:spPr>
          <a:xfrm xmlns:a="http://schemas.openxmlformats.org/drawingml/2006/main">
            <a:off x="7495540" y="294640"/>
            <a:ext cx="72000" cy="468000"/>
          </a:xfrm>
          <a:prstGeom xmlns:a="http://schemas.openxmlformats.org/drawingml/2006/main" prst="upDownArrow">
            <a:avLst/>
          </a:prstGeom>
          <a:solidFill xmlns:a="http://schemas.openxmlformats.org/drawingml/2006/main">
            <a:schemeClr val="accent4">
              <a:lumMod val="40000"/>
              <a:lumOff val="60000"/>
            </a:schemeClr>
          </a:solidFill>
          <a:ln xmlns:a="http://schemas.openxmlformats.org/drawingml/2006/main" w="12700">
            <a:solidFill>
              <a:schemeClr val="accent4">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sp macro="" textlink="">
        <cdr:nvSpPr>
          <cdr:cNvPr id="10" name="ZoneTexte 9"/>
          <cdr:cNvSpPr txBox="1"/>
        </cdr:nvSpPr>
        <cdr:spPr>
          <a:xfrm xmlns:a="http://schemas.openxmlformats.org/drawingml/2006/main">
            <a:off x="1318260" y="646395"/>
            <a:ext cx="1234440" cy="18789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nchor="ctr"/>
          <a:lstStyle xmlns:a="http://schemas.openxmlformats.org/drawingml/2006/main"/>
          <a:p xmlns:a="http://schemas.openxmlformats.org/drawingml/2006/main">
            <a:pPr algn="ctr"/>
            <a:r>
              <a:rPr lang="fr-FR" sz="900" b="1">
                <a:solidFill>
                  <a:schemeClr val="accent4">
                    <a:lumMod val="50000"/>
                  </a:schemeClr>
                </a:solidFill>
              </a:rPr>
              <a:t>Effet de l'indexation</a:t>
            </a:r>
          </a:p>
        </cdr:txBody>
      </cdr:sp>
      <cdr:sp macro="" textlink="">
        <cdr:nvSpPr>
          <cdr:cNvPr id="11" name="ZoneTexte 1"/>
          <cdr:cNvSpPr txBox="1"/>
        </cdr:nvSpPr>
        <cdr:spPr>
          <a:xfrm xmlns:a="http://schemas.openxmlformats.org/drawingml/2006/main">
            <a:off x="6261100" y="434695"/>
            <a:ext cx="1234440" cy="18789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chemeClr val="accent4">
                    <a:lumMod val="50000"/>
                  </a:schemeClr>
                </a:solidFill>
              </a:rPr>
              <a:t>Effet de l'indexation</a:t>
            </a:r>
          </a:p>
        </cdr:txBody>
      </cdr:sp>
      <cdr:sp macro="" textlink="">
        <cdr:nvSpPr>
          <cdr:cNvPr id="12" name="ZoneTexte 1"/>
          <cdr:cNvSpPr txBox="1"/>
        </cdr:nvSpPr>
        <cdr:spPr>
          <a:xfrm xmlns:a="http://schemas.openxmlformats.org/drawingml/2006/main">
            <a:off x="3784600" y="493555"/>
            <a:ext cx="1234440" cy="18789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chemeClr val="accent4">
                    <a:lumMod val="50000"/>
                  </a:schemeClr>
                </a:solidFill>
              </a:rPr>
              <a:t>Effet de l'indexation</a:t>
            </a: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Taux%20normalis&#233;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Taux%20normalis&#233;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perlat2\acomptes%20N+1\2006\SAISIE0506%20nov.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06%20-%20Documentation\Chiffres%20cl&#233;s\Chiffres%20cl&#233;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6%20-%20Documentation\Chiffres%20cl&#233;s\Chiffres%20cl&#233;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07%20-%20Projections\Actualisations%20annuelles\2019_nov\index%20pensions%20equ%202024\calcul%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D6\6A\BUREAU\COMPENS\Calculs\Calculs%20d&#233;finitifs\2013\Fascicule%20calculs%20def%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1%20-%20Archives\01%20-%20Archives%20anciens%20agents\Briard%20Karine\GT-SP\2013%2011%20-%20Financement%20retraite\2013%2011%20-%20Structure%20finance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Structure%20financ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irectionTechnique\UniteActuariatEtudes\1-Etudes%20quantitatives\N&#233;gociations\NEGO2010\8.%20Demandes%20post%2018-03-2011\Projetaccord\Synth-Accord-MEDEF-final-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row r="23">
          <cell r="D23">
            <v>875.09834085714317</v>
          </cell>
        </row>
      </sheetData>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FSV"/>
      <sheetName val="ACOMPTES"/>
      <sheetName val="REGULARISATIONS"/>
      <sheetName val="passage CA"/>
      <sheetName val="résultats mal"/>
      <sheetName val="MSA mal"/>
      <sheetName val="CANAM mal"/>
      <sheetName val="calage population mal"/>
      <sheetName val="écart avec l'ancienne méthode"/>
      <sheetName val="Commentaires"/>
      <sheetName val="point sur changement de méthode"/>
    </sheetNames>
    <sheetDataSet>
      <sheetData sheetId="0" refreshError="1"/>
      <sheetData sheetId="1" refreshError="1">
        <row r="3">
          <cell r="A3" t="str">
            <v>CALCULS 2005</v>
          </cell>
          <cell r="L3" t="str">
            <v>PREMIERS CALCULS - 20/11/2006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équ2025_Sc1,8"/>
      <sheetName val="équ2025_Sc1,5"/>
      <sheetName val="équ2025_Sc1,3"/>
      <sheetName val="équ2025_Sc1,0"/>
      <sheetName val="soldes"/>
      <sheetName val="Sc18"/>
      <sheetName val="Sc15"/>
      <sheetName val="Sc13"/>
      <sheetName val="Sc10"/>
    </sheetNames>
    <sheetDataSet>
      <sheetData sheetId="0"/>
      <sheetData sheetId="1">
        <row r="14">
          <cell r="B14">
            <v>-7.6473246071053179E-3</v>
          </cell>
        </row>
      </sheetData>
      <sheetData sheetId="2">
        <row r="14">
          <cell r="B14">
            <v>-7.9088008329032729E-3</v>
          </cell>
        </row>
      </sheetData>
      <sheetData sheetId="3">
        <row r="14">
          <cell r="B14">
            <v>-8.2538111318259545E-3</v>
          </cell>
        </row>
      </sheetData>
      <sheetData sheetId="4">
        <row r="14">
          <cell r="B14">
            <v>-8.7821702657690792E-3</v>
          </cell>
        </row>
      </sheetData>
      <sheetData sheetId="5">
        <row r="18">
          <cell r="B18" t="str">
            <v>Soldes CONVENTION COR/TCC (Md€)</v>
          </cell>
          <cell r="C18">
            <v>2002</v>
          </cell>
          <cell r="D18">
            <v>2003</v>
          </cell>
          <cell r="E18">
            <v>2004</v>
          </cell>
          <cell r="F18">
            <v>2005</v>
          </cell>
          <cell r="G18">
            <v>2006</v>
          </cell>
          <cell r="H18">
            <v>2007</v>
          </cell>
          <cell r="I18">
            <v>2008</v>
          </cell>
          <cell r="J18">
            <v>2009</v>
          </cell>
          <cell r="K18">
            <v>2010</v>
          </cell>
          <cell r="L18">
            <v>2011</v>
          </cell>
          <cell r="M18">
            <v>2012</v>
          </cell>
          <cell r="N18">
            <v>2013</v>
          </cell>
          <cell r="O18">
            <v>2014</v>
          </cell>
          <cell r="P18">
            <v>2015</v>
          </cell>
          <cell r="Q18">
            <v>2016</v>
          </cell>
          <cell r="R18">
            <v>2017</v>
          </cell>
          <cell r="S18">
            <v>2018</v>
          </cell>
          <cell r="T18">
            <v>2019</v>
          </cell>
          <cell r="U18">
            <v>2020</v>
          </cell>
          <cell r="V18">
            <v>2021</v>
          </cell>
          <cell r="W18">
            <v>2022</v>
          </cell>
          <cell r="X18">
            <v>2023</v>
          </cell>
          <cell r="Y18">
            <v>2024</v>
          </cell>
          <cell r="Z18">
            <v>2025</v>
          </cell>
          <cell r="AA18">
            <v>2026</v>
          </cell>
          <cell r="AB18">
            <v>2027</v>
          </cell>
          <cell r="AC18">
            <v>2028</v>
          </cell>
          <cell r="AD18">
            <v>2029</v>
          </cell>
          <cell r="AE18">
            <v>2030</v>
          </cell>
          <cell r="AF18">
            <v>2031</v>
          </cell>
          <cell r="AG18">
            <v>2032</v>
          </cell>
          <cell r="AH18">
            <v>2033</v>
          </cell>
          <cell r="AI18">
            <v>2034</v>
          </cell>
          <cell r="AJ18">
            <v>2035</v>
          </cell>
          <cell r="AK18">
            <v>2036</v>
          </cell>
          <cell r="AL18">
            <v>2037</v>
          </cell>
          <cell r="AM18">
            <v>2038</v>
          </cell>
          <cell r="AN18">
            <v>2039</v>
          </cell>
          <cell r="AO18">
            <v>2040</v>
          </cell>
          <cell r="AP18">
            <v>2041</v>
          </cell>
          <cell r="AQ18">
            <v>2042</v>
          </cell>
          <cell r="AR18">
            <v>2043</v>
          </cell>
          <cell r="AS18">
            <v>2044</v>
          </cell>
          <cell r="AT18">
            <v>2045</v>
          </cell>
          <cell r="AU18">
            <v>2046</v>
          </cell>
          <cell r="AV18">
            <v>2047</v>
          </cell>
          <cell r="AW18">
            <v>2048</v>
          </cell>
          <cell r="AX18">
            <v>2049</v>
          </cell>
          <cell r="AY18">
            <v>2050</v>
          </cell>
          <cell r="AZ18">
            <v>2051</v>
          </cell>
          <cell r="BA18">
            <v>2052</v>
          </cell>
          <cell r="BB18">
            <v>2053</v>
          </cell>
          <cell r="BC18">
            <v>2054</v>
          </cell>
          <cell r="BD18">
            <v>2055</v>
          </cell>
          <cell r="BE18">
            <v>2056</v>
          </cell>
          <cell r="BF18">
            <v>2057</v>
          </cell>
          <cell r="BG18">
            <v>2058</v>
          </cell>
          <cell r="BH18">
            <v>2059</v>
          </cell>
          <cell r="BI18">
            <v>2060</v>
          </cell>
          <cell r="BJ18">
            <v>2061</v>
          </cell>
          <cell r="BK18">
            <v>2062</v>
          </cell>
          <cell r="BL18">
            <v>2063</v>
          </cell>
          <cell r="BM18">
            <v>2064</v>
          </cell>
          <cell r="BN18">
            <v>2065</v>
          </cell>
          <cell r="BO18">
            <v>2066</v>
          </cell>
          <cell r="BP18">
            <v>2067</v>
          </cell>
          <cell r="BQ18">
            <v>2068</v>
          </cell>
          <cell r="BR18">
            <v>2069</v>
          </cell>
          <cell r="BS18">
            <v>2070</v>
          </cell>
        </row>
        <row r="19">
          <cell r="B19" t="str">
            <v>[1,8]</v>
          </cell>
          <cell r="C19">
            <v>4.7767284211169461</v>
          </cell>
          <cell r="D19">
            <v>7.4940418633002261</v>
          </cell>
          <cell r="E19">
            <v>6.6619765082100351</v>
          </cell>
          <cell r="F19">
            <v>2.7034829416014543</v>
          </cell>
          <cell r="G19">
            <v>3.1807818899036211</v>
          </cell>
          <cell r="H19">
            <v>1.2567737946306297</v>
          </cell>
          <cell r="I19">
            <v>-1.058919905920513</v>
          </cell>
          <cell r="J19">
            <v>-9.281601784255967</v>
          </cell>
          <cell r="K19">
            <v>-14.811349272014661</v>
          </cell>
          <cell r="L19">
            <v>-13.97230620947451</v>
          </cell>
          <cell r="M19">
            <v>-13.841357588645828</v>
          </cell>
          <cell r="N19">
            <v>-12.29663472830056</v>
          </cell>
          <cell r="O19">
            <v>-10.689459120126616</v>
          </cell>
          <cell r="P19">
            <v>-9.589693318980979</v>
          </cell>
          <cell r="Q19">
            <v>-3.955908819461416</v>
          </cell>
          <cell r="R19">
            <v>-2.1703708678703988</v>
          </cell>
          <cell r="S19">
            <v>-3.5054167257922817</v>
          </cell>
          <cell r="T19">
            <v>-4.8187160688406436</v>
          </cell>
          <cell r="U19">
            <v>-6.2722385030688024</v>
          </cell>
          <cell r="V19">
            <v>-8.9895009453549282</v>
          </cell>
          <cell r="W19">
            <v>-11.59755483846704</v>
          </cell>
          <cell r="X19">
            <v>-12.952072183044569</v>
          </cell>
          <cell r="Y19">
            <v>-15.597750055628712</v>
          </cell>
          <cell r="Z19">
            <v>-18.28827906511561</v>
          </cell>
          <cell r="AA19">
            <v>-20.73740379199182</v>
          </cell>
          <cell r="AB19">
            <v>-22.501647586522509</v>
          </cell>
          <cell r="AC19">
            <v>-24.28252347497741</v>
          </cell>
          <cell r="AD19">
            <v>-25.900772408184771</v>
          </cell>
          <cell r="AE19">
            <v>-26.77740686096606</v>
          </cell>
          <cell r="AF19">
            <v>-26.036036072360353</v>
          </cell>
          <cell r="AG19">
            <v>-24.700755050839508</v>
          </cell>
          <cell r="AH19">
            <v>-24.064792564564677</v>
          </cell>
          <cell r="AI19">
            <v>-23.184830248200218</v>
          </cell>
          <cell r="AJ19">
            <v>-22.002419630256014</v>
          </cell>
          <cell r="AK19">
            <v>-20.370701168870436</v>
          </cell>
          <cell r="AL19">
            <v>-18.593148992494797</v>
          </cell>
          <cell r="AM19">
            <v>-16.421456977843658</v>
          </cell>
          <cell r="AN19">
            <v>-13.749253542386112</v>
          </cell>
          <cell r="AO19">
            <v>-11.211559459201991</v>
          </cell>
          <cell r="AP19">
            <v>-8.2130250351872522</v>
          </cell>
          <cell r="AQ19">
            <v>-5.3006630469618834</v>
          </cell>
          <cell r="AR19">
            <v>-2.5755836969626835</v>
          </cell>
          <cell r="AS19">
            <v>-0.12488156320154667</v>
          </cell>
          <cell r="AT19">
            <v>2.8080394538654945</v>
          </cell>
          <cell r="AU19">
            <v>6.2721996743652273</v>
          </cell>
          <cell r="AV19">
            <v>9.7969607081853312</v>
          </cell>
          <cell r="AW19">
            <v>13.568369008712354</v>
          </cell>
          <cell r="AX19">
            <v>17.592061513246037</v>
          </cell>
          <cell r="AY19">
            <v>21.741140281960835</v>
          </cell>
          <cell r="AZ19">
            <v>25.896105713320431</v>
          </cell>
          <cell r="BA19">
            <v>30.286162133305449</v>
          </cell>
          <cell r="BB19">
            <v>35.036257761316726</v>
          </cell>
          <cell r="BC19">
            <v>40.016287108374058</v>
          </cell>
          <cell r="BD19">
            <v>45.089030669143888</v>
          </cell>
          <cell r="BE19">
            <v>50.367271471689456</v>
          </cell>
          <cell r="BF19">
            <v>55.535534428517565</v>
          </cell>
          <cell r="BG19">
            <v>61.678910210472296</v>
          </cell>
          <cell r="BH19">
            <v>69.00029363540979</v>
          </cell>
          <cell r="BI19">
            <v>77.110505587210412</v>
          </cell>
          <cell r="BJ19">
            <v>84.495522797721904</v>
          </cell>
          <cell r="BK19">
            <v>91.042664155196405</v>
          </cell>
          <cell r="BL19">
            <v>99.093191185446926</v>
          </cell>
          <cell r="BM19">
            <v>104.642899753412</v>
          </cell>
          <cell r="BN19">
            <v>109.76632792169484</v>
          </cell>
          <cell r="BO19">
            <v>114.33308638607595</v>
          </cell>
          <cell r="BP19">
            <v>118.94674398545223</v>
          </cell>
          <cell r="BQ19">
            <v>123.04859413786512</v>
          </cell>
          <cell r="BR19">
            <v>126.3265528005187</v>
          </cell>
          <cell r="BS19">
            <v>132.18144200233627</v>
          </cell>
        </row>
        <row r="20">
          <cell r="B20" t="str">
            <v>[1,5]</v>
          </cell>
          <cell r="C20">
            <v>4.7767284211169461</v>
          </cell>
          <cell r="D20">
            <v>7.4940418633002261</v>
          </cell>
          <cell r="E20">
            <v>6.6619765082100351</v>
          </cell>
          <cell r="F20">
            <v>2.7034829416014543</v>
          </cell>
          <cell r="G20">
            <v>3.1807818899036211</v>
          </cell>
          <cell r="H20">
            <v>1.2567737946306297</v>
          </cell>
          <cell r="I20">
            <v>-1.058919905920513</v>
          </cell>
          <cell r="J20">
            <v>-9.281601784255967</v>
          </cell>
          <cell r="K20">
            <v>-14.811349272014661</v>
          </cell>
          <cell r="L20">
            <v>-13.97230620947451</v>
          </cell>
          <cell r="M20">
            <v>-13.841357588645828</v>
          </cell>
          <cell r="N20">
            <v>-7.6912743233505756</v>
          </cell>
          <cell r="O20">
            <v>-10.689459120126616</v>
          </cell>
          <cell r="P20">
            <v>-9.589693318980979</v>
          </cell>
          <cell r="Q20">
            <v>-3.955908819461416</v>
          </cell>
          <cell r="R20">
            <v>-2.1703708678703988</v>
          </cell>
          <cell r="S20">
            <v>-3.5054167257922817</v>
          </cell>
          <cell r="T20">
            <v>-4.8188126463187508</v>
          </cell>
          <cell r="U20">
            <v>-6.2723382011301583</v>
          </cell>
          <cell r="V20">
            <v>-8.9895935987969278</v>
          </cell>
          <cell r="W20">
            <v>-11.597619678668446</v>
          </cell>
          <cell r="X20">
            <v>-12.962925913455722</v>
          </cell>
          <cell r="Y20">
            <v>-15.771242177297362</v>
          </cell>
          <cell r="Z20">
            <v>-18.468184195557608</v>
          </cell>
          <cell r="AA20">
            <v>-21.152704565735885</v>
          </cell>
          <cell r="AB20">
            <v>-23.240489591958699</v>
          </cell>
          <cell r="AC20">
            <v>-25.395700757534883</v>
          </cell>
          <cell r="AD20">
            <v>-27.429948032831017</v>
          </cell>
          <cell r="AE20">
            <v>-28.895359096364292</v>
          </cell>
          <cell r="AF20">
            <v>-29.034201172496775</v>
          </cell>
          <cell r="AG20">
            <v>-28.750132294634067</v>
          </cell>
          <cell r="AH20">
            <v>-29.190708262473635</v>
          </cell>
          <cell r="AI20">
            <v>-29.423401935591826</v>
          </cell>
          <cell r="AJ20">
            <v>-29.418395310416237</v>
          </cell>
          <cell r="AK20">
            <v>-29.02597693609528</v>
          </cell>
          <cell r="AL20">
            <v>-28.529215816634473</v>
          </cell>
          <cell r="AM20">
            <v>-27.700402381698833</v>
          </cell>
          <cell r="AN20">
            <v>-26.443247940285598</v>
          </cell>
          <cell r="AO20">
            <v>-25.396008585964214</v>
          </cell>
          <cell r="AP20">
            <v>-23.954788319905056</v>
          </cell>
          <cell r="AQ20">
            <v>-22.653451045476597</v>
          </cell>
          <cell r="AR20">
            <v>-21.597665734277225</v>
          </cell>
          <cell r="AS20">
            <v>-20.859187337457087</v>
          </cell>
          <cell r="AT20">
            <v>-19.71896489143651</v>
          </cell>
          <cell r="AU20">
            <v>-18.139620084653494</v>
          </cell>
          <cell r="AV20">
            <v>-16.576949741819291</v>
          </cell>
          <cell r="AW20">
            <v>-14.843352078137221</v>
          </cell>
          <cell r="AX20">
            <v>-12.982148877264583</v>
          </cell>
          <cell r="AY20">
            <v>-11.057789404169888</v>
          </cell>
          <cell r="AZ20">
            <v>-9.1912880354822839</v>
          </cell>
          <cell r="BA20">
            <v>-7.1503619137940699</v>
          </cell>
          <cell r="BB20">
            <v>-4.8146294355022254</v>
          </cell>
          <cell r="BC20">
            <v>-2.3729505643569864</v>
          </cell>
          <cell r="BD20">
            <v>8.2273325270623907E-2</v>
          </cell>
          <cell r="BE20">
            <v>2.6790690108905548</v>
          </cell>
          <cell r="BF20">
            <v>5.0461770328099371</v>
          </cell>
          <cell r="BG20">
            <v>8.241070395314134</v>
          </cell>
          <cell r="BH20">
            <v>12.448766254785935</v>
          </cell>
          <cell r="BI20">
            <v>17.27465398498811</v>
          </cell>
          <cell r="BJ20">
            <v>21.258536770215958</v>
          </cell>
          <cell r="BK20">
            <v>24.308290421659361</v>
          </cell>
          <cell r="BL20">
            <v>28.590077160962625</v>
          </cell>
          <cell r="BM20">
            <v>30.490979786324548</v>
          </cell>
          <cell r="BN20">
            <v>31.917991463022773</v>
          </cell>
          <cell r="BO20">
            <v>32.697813122228489</v>
          </cell>
          <cell r="BP20">
            <v>33.427993363039334</v>
          </cell>
          <cell r="BQ20">
            <v>33.595930646289837</v>
          </cell>
          <cell r="BR20">
            <v>32.834109851324932</v>
          </cell>
          <cell r="BS20">
            <v>34.019226496998222</v>
          </cell>
        </row>
        <row r="21">
          <cell r="B21" t="str">
            <v>[1,3]</v>
          </cell>
          <cell r="C21">
            <v>4.7767284211169461</v>
          </cell>
          <cell r="D21">
            <v>7.4940418633002261</v>
          </cell>
          <cell r="E21">
            <v>6.6619765082100351</v>
          </cell>
          <cell r="F21">
            <v>2.7034829416014543</v>
          </cell>
          <cell r="G21">
            <v>3.1807818899036211</v>
          </cell>
          <cell r="H21">
            <v>1.2567737946306297</v>
          </cell>
          <cell r="I21">
            <v>-1.058919905920513</v>
          </cell>
          <cell r="J21">
            <v>-9.281601784255967</v>
          </cell>
          <cell r="K21">
            <v>-14.811349272014661</v>
          </cell>
          <cell r="L21">
            <v>-13.97230620947451</v>
          </cell>
          <cell r="M21">
            <v>-13.841357588645828</v>
          </cell>
          <cell r="N21">
            <v>-7.6912743233505756</v>
          </cell>
          <cell r="O21">
            <v>-10.689459120126616</v>
          </cell>
          <cell r="P21">
            <v>-9.589693318980979</v>
          </cell>
          <cell r="Q21">
            <v>-3.955908819461416</v>
          </cell>
          <cell r="R21">
            <v>-2.1703708678703988</v>
          </cell>
          <cell r="S21">
            <v>-3.5054167257922817</v>
          </cell>
          <cell r="T21">
            <v>-4.8188124696761374</v>
          </cell>
          <cell r="U21">
            <v>-6.2723378865281116</v>
          </cell>
          <cell r="V21">
            <v>-8.9895878426171834</v>
          </cell>
          <cell r="W21">
            <v>-11.597589640293329</v>
          </cell>
          <cell r="X21">
            <v>-12.969104643252562</v>
          </cell>
          <cell r="Y21">
            <v>-16.063048868713494</v>
          </cell>
          <cell r="Z21">
            <v>-18.698960866215639</v>
          </cell>
          <cell r="AA21">
            <v>-21.512046995990794</v>
          </cell>
          <cell r="AB21">
            <v>-23.767140977181668</v>
          </cell>
          <cell r="AC21">
            <v>-26.156871545112168</v>
          </cell>
          <cell r="AD21">
            <v>-28.542582827559965</v>
          </cell>
          <cell r="AE21">
            <v>-30.374540114501897</v>
          </cell>
          <cell r="AF21">
            <v>-31.065943475634615</v>
          </cell>
          <cell r="AG21">
            <v>-31.429315012516572</v>
          </cell>
          <cell r="AH21">
            <v>-32.571977014517003</v>
          </cell>
          <cell r="AI21">
            <v>-33.521554970168914</v>
          </cell>
          <cell r="AJ21">
            <v>-34.260918715197477</v>
          </cell>
          <cell r="AK21">
            <v>-34.638857277640142</v>
          </cell>
          <cell r="AL21">
            <v>-34.961731225413153</v>
          </cell>
          <cell r="AM21">
            <v>-34.979852027501565</v>
          </cell>
          <cell r="AN21">
            <v>-34.601502599993374</v>
          </cell>
          <cell r="AO21">
            <v>-34.465842422570915</v>
          </cell>
          <cell r="AP21">
            <v>-33.969593226267492</v>
          </cell>
          <cell r="AQ21">
            <v>-33.626317678341756</v>
          </cell>
          <cell r="AR21">
            <v>-33.570677649556309</v>
          </cell>
          <cell r="AS21">
            <v>-33.822193151828365</v>
          </cell>
          <cell r="AT21">
            <v>-33.712572900374418</v>
          </cell>
          <cell r="AU21">
            <v>-33.176378906472586</v>
          </cell>
          <cell r="AV21">
            <v>-32.727600116933694</v>
          </cell>
          <cell r="AW21">
            <v>-32.151355474074833</v>
          </cell>
          <cell r="AX21">
            <v>-31.477699943589048</v>
          </cell>
          <cell r="AY21">
            <v>-30.764323107093109</v>
          </cell>
          <cell r="AZ21">
            <v>-30.134456232213065</v>
          </cell>
          <cell r="BA21">
            <v>-29.379053039538675</v>
          </cell>
          <cell r="BB21">
            <v>-28.373819718836224</v>
          </cell>
          <cell r="BC21">
            <v>-27.325878124319484</v>
          </cell>
          <cell r="BD21">
            <v>-26.271719693307766</v>
          </cell>
          <cell r="BE21">
            <v>-25.125039398525143</v>
          </cell>
          <cell r="BF21">
            <v>-24.276733740287252</v>
          </cell>
          <cell r="BG21">
            <v>-22.698991977731232</v>
          </cell>
          <cell r="BH21">
            <v>-20.188573125578696</v>
          </cell>
          <cell r="BI21">
            <v>-17.106075550526615</v>
          </cell>
          <cell r="BJ21">
            <v>-14.811048619983485</v>
          </cell>
          <cell r="BK21">
            <v>-13.492612695754506</v>
          </cell>
          <cell r="BL21">
            <v>-11.052199938442557</v>
          </cell>
          <cell r="BM21">
            <v>-10.915686834156281</v>
          </cell>
          <cell r="BN21">
            <v>-11.255818153711735</v>
          </cell>
          <cell r="BO21">
            <v>-12.196605407882016</v>
          </cell>
          <cell r="BP21">
            <v>-13.275681064675561</v>
          </cell>
          <cell r="BQ21">
            <v>-14.858931759211002</v>
          </cell>
          <cell r="BR21">
            <v>-17.322200418641557</v>
          </cell>
          <cell r="BS21">
            <v>-18.039795219056074</v>
          </cell>
        </row>
        <row r="22">
          <cell r="B22" t="str">
            <v>[1,0]</v>
          </cell>
          <cell r="C22">
            <v>4.7767284211169461</v>
          </cell>
          <cell r="D22">
            <v>7.4940418633002261</v>
          </cell>
          <cell r="E22">
            <v>6.6619765082100351</v>
          </cell>
          <cell r="F22">
            <v>2.7034829416014543</v>
          </cell>
          <cell r="G22">
            <v>3.1807818899036211</v>
          </cell>
          <cell r="H22">
            <v>1.2567737946306297</v>
          </cell>
          <cell r="I22">
            <v>-1.058919905920513</v>
          </cell>
          <cell r="J22">
            <v>-9.281601784255967</v>
          </cell>
          <cell r="K22">
            <v>-14.811349272014661</v>
          </cell>
          <cell r="L22">
            <v>-13.97230620947451</v>
          </cell>
          <cell r="M22">
            <v>-13.841357588645828</v>
          </cell>
          <cell r="N22">
            <v>-12.29663472830056</v>
          </cell>
          <cell r="O22">
            <v>-10.689459120126616</v>
          </cell>
          <cell r="P22">
            <v>-9.589693318980979</v>
          </cell>
          <cell r="Q22">
            <v>-3.955908819461416</v>
          </cell>
          <cell r="R22">
            <v>-2.1703708678703988</v>
          </cell>
          <cell r="S22">
            <v>-3.5054167257922817</v>
          </cell>
          <cell r="T22">
            <v>-4.8188133842611567</v>
          </cell>
          <cell r="U22">
            <v>-6.2723401998357149</v>
          </cell>
          <cell r="V22">
            <v>-8.9895830389572655</v>
          </cell>
          <cell r="W22">
            <v>-11.597553847129282</v>
          </cell>
          <cell r="X22">
            <v>-12.980015981682227</v>
          </cell>
          <cell r="Y22">
            <v>-16.251936080511832</v>
          </cell>
          <cell r="Z22">
            <v>-19.07419845513045</v>
          </cell>
          <cell r="AA22">
            <v>-22.131926867709261</v>
          </cell>
          <cell r="AB22">
            <v>-24.694607533988833</v>
          </cell>
          <cell r="AC22">
            <v>-27.463304864641685</v>
          </cell>
          <cell r="AD22">
            <v>-30.295814693712281</v>
          </cell>
          <cell r="AE22">
            <v>-32.654822337526888</v>
          </cell>
          <cell r="AF22">
            <v>-34.154625207291801</v>
          </cell>
          <cell r="AG22">
            <v>-35.500100305430067</v>
          </cell>
          <cell r="AH22">
            <v>-37.578627543547071</v>
          </cell>
          <cell r="AI22">
            <v>-39.530058590098342</v>
          </cell>
          <cell r="AJ22">
            <v>-41.290658485781982</v>
          </cell>
          <cell r="AK22">
            <v>-42.73077548619802</v>
          </cell>
          <cell r="AL22">
            <v>-44.120276155907078</v>
          </cell>
          <cell r="AM22">
            <v>-45.262092379361626</v>
          </cell>
          <cell r="AN22">
            <v>-46.057929454021391</v>
          </cell>
          <cell r="AO22">
            <v>-47.155289283285036</v>
          </cell>
          <cell r="AP22">
            <v>-47.944157405824633</v>
          </cell>
          <cell r="AQ22">
            <v>-48.93423960447614</v>
          </cell>
          <cell r="AR22">
            <v>-50.236362034263209</v>
          </cell>
          <cell r="AS22">
            <v>-51.849844619807556</v>
          </cell>
          <cell r="AT22">
            <v>-53.103989548995045</v>
          </cell>
          <cell r="AU22">
            <v>-53.998352953517696</v>
          </cell>
          <cell r="AV22">
            <v>-54.999880629783377</v>
          </cell>
          <cell r="AW22">
            <v>-55.928012439562593</v>
          </cell>
          <cell r="AX22">
            <v>-56.821071317515802</v>
          </cell>
          <cell r="AY22">
            <v>-57.723735866449658</v>
          </cell>
          <cell r="AZ22">
            <v>-58.787984107929162</v>
          </cell>
          <cell r="BA22">
            <v>-59.804853709437999</v>
          </cell>
          <cell r="BB22">
            <v>-60.621617806049876</v>
          </cell>
          <cell r="BC22">
            <v>-61.451023258837871</v>
          </cell>
          <cell r="BD22">
            <v>-62.348796526124119</v>
          </cell>
          <cell r="BE22">
            <v>-63.239093190641256</v>
          </cell>
          <cell r="BF22">
            <v>-64.491742298238094</v>
          </cell>
          <cell r="BG22">
            <v>-65.058708940784101</v>
          </cell>
          <cell r="BH22">
            <v>-64.777032676216564</v>
          </cell>
          <cell r="BI22">
            <v>-64.034338349652714</v>
          </cell>
          <cell r="BJ22">
            <v>-64.101879351259555</v>
          </cell>
          <cell r="BK22">
            <v>-65.166593944458057</v>
          </cell>
          <cell r="BL22">
            <v>-65.286559199300356</v>
          </cell>
          <cell r="BM22">
            <v>-67.579022943302064</v>
          </cell>
          <cell r="BN22">
            <v>-70.310980098769761</v>
          </cell>
          <cell r="BO22">
            <v>-73.660545057112586</v>
          </cell>
          <cell r="BP22">
            <v>-77.144711796873949</v>
          </cell>
          <cell r="BQ22">
            <v>-81.16263500465756</v>
          </cell>
          <cell r="BR22">
            <v>-86.097173524227685</v>
          </cell>
          <cell r="BS22">
            <v>-89.40416449819692</v>
          </cell>
        </row>
        <row r="23">
          <cell r="B23" t="str">
            <v>[4,5-1,8]</v>
          </cell>
          <cell r="C23">
            <v>4.7767284211169461</v>
          </cell>
          <cell r="D23">
            <v>7.4940418633001977</v>
          </cell>
          <cell r="E23">
            <v>6.6619765082100351</v>
          </cell>
          <cell r="F23">
            <v>2.7034829416014543</v>
          </cell>
          <cell r="G23">
            <v>3.18078188990365</v>
          </cell>
          <cell r="H23">
            <v>1.2567737946306587</v>
          </cell>
          <cell r="I23">
            <v>-1.058919905920513</v>
          </cell>
          <cell r="J23">
            <v>-9.281601784255967</v>
          </cell>
          <cell r="K23">
            <v>-14.434212462896859</v>
          </cell>
          <cell r="L23">
            <v>-13.666069614525243</v>
          </cell>
          <cell r="M23">
            <v>-13.529994763042662</v>
          </cell>
          <cell r="N23">
            <v>-7.691274323350517</v>
          </cell>
          <cell r="O23">
            <v>-6.0289858123866145</v>
          </cell>
          <cell r="P23">
            <v>-4.8857020106110136</v>
          </cell>
          <cell r="Q23">
            <v>-3.9671092694313845</v>
          </cell>
          <cell r="R23">
            <v>-1.222160437821818</v>
          </cell>
          <cell r="S23">
            <v>-2.8723396339642933</v>
          </cell>
          <cell r="T23">
            <v>-1.218212108525855</v>
          </cell>
          <cell r="U23">
            <v>-4.8582821924336601</v>
          </cell>
          <cell r="V23">
            <v>-7.8723651698975008</v>
          </cell>
          <cell r="W23">
            <v>-11.310683965206495</v>
          </cell>
          <cell r="X23">
            <v>-13.91106268289138</v>
          </cell>
          <cell r="Y23">
            <v>-14.380542323964123</v>
          </cell>
          <cell r="Z23">
            <v>-15.855667213809502</v>
          </cell>
          <cell r="AA23">
            <v>-16.059500314689068</v>
          </cell>
          <cell r="AB23">
            <v>-15.62793879943731</v>
          </cell>
          <cell r="AC23">
            <v>-15.057390777103894</v>
          </cell>
          <cell r="AD23">
            <v>-14.553854273724079</v>
          </cell>
          <cell r="AE23">
            <v>-13.279162336621434</v>
          </cell>
          <cell r="AF23">
            <v>-11.650332633675017</v>
          </cell>
          <cell r="AG23">
            <v>-9.686749891874614</v>
          </cell>
          <cell r="AH23">
            <v>-9.100850057202857</v>
          </cell>
          <cell r="AI23">
            <v>-8.1721364276360262</v>
          </cell>
          <cell r="AJ23">
            <v>-6.9266059327098777</v>
          </cell>
          <cell r="AK23">
            <v>-5.2594897225195307</v>
          </cell>
          <cell r="AL23">
            <v>-3.4860895535300953</v>
          </cell>
          <cell r="AM23">
            <v>-1.3291569495011353</v>
          </cell>
          <cell r="AN23">
            <v>1.217949778664275</v>
          </cell>
          <cell r="AO23">
            <v>3.6872195709131192</v>
          </cell>
          <cell r="AP23">
            <v>6.5786314244501991</v>
          </cell>
          <cell r="AQ23">
            <v>9.3537310675075283</v>
          </cell>
          <cell r="AR23">
            <v>11.896840064124204</v>
          </cell>
          <cell r="AS23">
            <v>14.146052132301964</v>
          </cell>
          <cell r="AT23">
            <v>16.671653802695683</v>
          </cell>
          <cell r="AU23">
            <v>19.593309916868339</v>
          </cell>
          <cell r="AV23">
            <v>22.694009861072757</v>
          </cell>
          <cell r="AW23">
            <v>26.139860242083554</v>
          </cell>
          <cell r="AX23">
            <v>29.73907681917958</v>
          </cell>
          <cell r="AY23">
            <v>33.457447415258969</v>
          </cell>
          <cell r="AZ23">
            <v>37.2093798484063</v>
          </cell>
          <cell r="BA23">
            <v>41.167832221087181</v>
          </cell>
          <cell r="BB23">
            <v>45.399692991205839</v>
          </cell>
          <cell r="BC23">
            <v>49.761099624779774</v>
          </cell>
          <cell r="BD23">
            <v>54.153839757536069</v>
          </cell>
          <cell r="BE23">
            <v>60.093885761915473</v>
          </cell>
          <cell r="BF23">
            <v>65.968081351300242</v>
          </cell>
          <cell r="BG23">
            <v>72.482247771822145</v>
          </cell>
          <cell r="BH23">
            <v>79.141923874120224</v>
          </cell>
          <cell r="BI23">
            <v>86.05245300725359</v>
          </cell>
          <cell r="BJ23">
            <v>92.869664134965277</v>
          </cell>
          <cell r="BK23">
            <v>99.55996807381743</v>
          </cell>
          <cell r="BL23">
            <v>108.17904097163374</v>
          </cell>
          <cell r="BM23">
            <v>114.74774404615908</v>
          </cell>
          <cell r="BN23">
            <v>120.67550894311024</v>
          </cell>
          <cell r="BO23">
            <v>126.25895016408758</v>
          </cell>
          <cell r="BP23">
            <v>131.83797301495821</v>
          </cell>
          <cell r="BQ23">
            <v>137.34189058885352</v>
          </cell>
          <cell r="BR23">
            <v>142.22822042881813</v>
          </cell>
          <cell r="BS23">
            <v>146.36798967956287</v>
          </cell>
        </row>
        <row r="24">
          <cell r="B24" t="str">
            <v>[10,0-1,0]</v>
          </cell>
          <cell r="C24">
            <v>4.7767284211169461</v>
          </cell>
          <cell r="D24">
            <v>7.4940418633001977</v>
          </cell>
          <cell r="E24">
            <v>6.6619765082100351</v>
          </cell>
          <cell r="F24">
            <v>2.7034829416014543</v>
          </cell>
          <cell r="G24">
            <v>3.18078188990365</v>
          </cell>
          <cell r="H24">
            <v>1.2567737946306587</v>
          </cell>
          <cell r="I24">
            <v>-1.058919905920513</v>
          </cell>
          <cell r="J24">
            <v>-9.281601784255967</v>
          </cell>
          <cell r="K24">
            <v>-14.434212462896859</v>
          </cell>
          <cell r="L24">
            <v>-13.666069614525243</v>
          </cell>
          <cell r="M24">
            <v>-13.529994763042662</v>
          </cell>
          <cell r="N24">
            <v>-7.691274323350517</v>
          </cell>
          <cell r="O24">
            <v>-6.0289858123866145</v>
          </cell>
          <cell r="P24">
            <v>-4.8857020106110136</v>
          </cell>
          <cell r="Q24">
            <v>-3.9671092694313845</v>
          </cell>
          <cell r="R24">
            <v>-1.222160437821818</v>
          </cell>
          <cell r="S24">
            <v>-2.8723396339642933</v>
          </cell>
          <cell r="T24">
            <v>-1.218212108525855</v>
          </cell>
          <cell r="U24">
            <v>-4.8582821924336601</v>
          </cell>
          <cell r="V24">
            <v>-7.872171645254828</v>
          </cell>
          <cell r="W24">
            <v>-11.310064455988933</v>
          </cell>
          <cell r="X24">
            <v>-14.115656473326963</v>
          </cell>
          <cell r="Y24">
            <v>-16.191305021961451</v>
          </cell>
          <cell r="Z24">
            <v>-19.389054824554186</v>
          </cell>
          <cell r="AA24">
            <v>-21.943592393587053</v>
          </cell>
          <cell r="AB24">
            <v>-24.215478564349993</v>
          </cell>
          <cell r="AC24">
            <v>-26.714991435643228</v>
          </cell>
          <cell r="AD24">
            <v>-29.618616840437404</v>
          </cell>
          <cell r="AE24">
            <v>-32.197142381555054</v>
          </cell>
          <cell r="AF24">
            <v>-34.829691172102812</v>
          </cell>
          <cell r="AG24">
            <v>-37.600078592461884</v>
          </cell>
          <cell r="AH24">
            <v>-40.322262893920296</v>
          </cell>
          <cell r="AI24">
            <v>-42.877375455343866</v>
          </cell>
          <cell r="AJ24">
            <v>-45.217181705590747</v>
          </cell>
          <cell r="AK24">
            <v>-47.248111583329617</v>
          </cell>
          <cell r="AL24">
            <v>-49.339848832255925</v>
          </cell>
          <cell r="AM24">
            <v>-51.18019402912585</v>
          </cell>
          <cell r="AN24">
            <v>-52.765881852077321</v>
          </cell>
          <cell r="AO24">
            <v>-54.596275572653745</v>
          </cell>
          <cell r="AP24">
            <v>-56.172739997332449</v>
          </cell>
          <cell r="AQ24">
            <v>-57.969470562278993</v>
          </cell>
          <cell r="AR24">
            <v>-60.129251316797919</v>
          </cell>
          <cell r="AS24">
            <v>-62.579346439389163</v>
          </cell>
          <cell r="AT24">
            <v>-64.851380702313151</v>
          </cell>
          <cell r="AU24">
            <v>-66.816270042579276</v>
          </cell>
          <cell r="AV24">
            <v>-68.824915378659497</v>
          </cell>
          <cell r="AW24">
            <v>-70.673911793926266</v>
          </cell>
          <cell r="AX24">
            <v>-72.491702750256167</v>
          </cell>
          <cell r="AY24">
            <v>-74.316235174840202</v>
          </cell>
          <cell r="AZ24">
            <v>-76.250784414841789</v>
          </cell>
          <cell r="BA24">
            <v>-78.298809342330316</v>
          </cell>
          <cell r="BB24">
            <v>-80.199945062821143</v>
          </cell>
          <cell r="BC24">
            <v>-82.270269852722762</v>
          </cell>
          <cell r="BD24">
            <v>-84.006780151539019</v>
          </cell>
          <cell r="BE24">
            <v>-85.088007456062357</v>
          </cell>
          <cell r="BF24">
            <v>-86.189021181689455</v>
          </cell>
          <cell r="BG24">
            <v>-87.007964332142265</v>
          </cell>
          <cell r="BH24">
            <v>-87.946754977471542</v>
          </cell>
          <cell r="BI24">
            <v>-88.907921378198665</v>
          </cell>
          <cell r="BJ24">
            <v>-89.9527400200041</v>
          </cell>
          <cell r="BK24">
            <v>-91.289607918869933</v>
          </cell>
          <cell r="BL24">
            <v>-91.358147919144017</v>
          </cell>
          <cell r="BM24">
            <v>-93.108871812920086</v>
          </cell>
          <cell r="BN24">
            <v>-95.399782069670962</v>
          </cell>
          <cell r="BO24">
            <v>-97.977133285999528</v>
          </cell>
          <cell r="BP24">
            <v>-100.71887112026778</v>
          </cell>
          <cell r="BQ24">
            <v>-103.5921195492763</v>
          </cell>
          <cell r="BR24">
            <v>-107.02336897211219</v>
          </cell>
          <cell r="BS24">
            <v>-111.05786734329537</v>
          </cell>
        </row>
        <row r="34">
          <cell r="B34" t="str">
            <v>Soldes CONVENTION PIB/EEC (Md€)</v>
          </cell>
          <cell r="C34">
            <v>2002</v>
          </cell>
          <cell r="D34">
            <v>2003</v>
          </cell>
          <cell r="E34">
            <v>2004</v>
          </cell>
          <cell r="F34">
            <v>2005</v>
          </cell>
          <cell r="G34">
            <v>2006</v>
          </cell>
          <cell r="H34">
            <v>2007</v>
          </cell>
          <cell r="I34">
            <v>2008</v>
          </cell>
          <cell r="J34">
            <v>2009</v>
          </cell>
          <cell r="K34">
            <v>2010</v>
          </cell>
          <cell r="L34">
            <v>2011</v>
          </cell>
          <cell r="M34">
            <v>2012</v>
          </cell>
          <cell r="N34">
            <v>2013</v>
          </cell>
          <cell r="O34">
            <v>2014</v>
          </cell>
          <cell r="P34">
            <v>2015</v>
          </cell>
          <cell r="Q34">
            <v>2016</v>
          </cell>
          <cell r="R34">
            <v>2017</v>
          </cell>
          <cell r="S34">
            <v>2018</v>
          </cell>
          <cell r="T34">
            <v>2019</v>
          </cell>
          <cell r="U34">
            <v>2020</v>
          </cell>
          <cell r="V34">
            <v>2021</v>
          </cell>
          <cell r="W34">
            <v>2022</v>
          </cell>
          <cell r="X34">
            <v>2023</v>
          </cell>
          <cell r="Y34">
            <v>2024</v>
          </cell>
          <cell r="Z34">
            <v>2025</v>
          </cell>
          <cell r="AA34">
            <v>2026</v>
          </cell>
          <cell r="AB34">
            <v>2027</v>
          </cell>
          <cell r="AC34">
            <v>2028</v>
          </cell>
          <cell r="AD34">
            <v>2029</v>
          </cell>
          <cell r="AE34">
            <v>2030</v>
          </cell>
          <cell r="AF34">
            <v>2031</v>
          </cell>
          <cell r="AG34">
            <v>2032</v>
          </cell>
          <cell r="AH34">
            <v>2033</v>
          </cell>
          <cell r="AI34">
            <v>2034</v>
          </cell>
          <cell r="AJ34">
            <v>2035</v>
          </cell>
          <cell r="AK34">
            <v>2036</v>
          </cell>
          <cell r="AL34">
            <v>2037</v>
          </cell>
          <cell r="AM34">
            <v>2038</v>
          </cell>
          <cell r="AN34">
            <v>2039</v>
          </cell>
          <cell r="AO34">
            <v>2040</v>
          </cell>
          <cell r="AP34">
            <v>2041</v>
          </cell>
          <cell r="AQ34">
            <v>2042</v>
          </cell>
          <cell r="AR34">
            <v>2043</v>
          </cell>
          <cell r="AS34">
            <v>2044</v>
          </cell>
          <cell r="AT34">
            <v>2045</v>
          </cell>
          <cell r="AU34">
            <v>2046</v>
          </cell>
          <cell r="AV34">
            <v>2047</v>
          </cell>
          <cell r="AW34">
            <v>2048</v>
          </cell>
          <cell r="AX34">
            <v>2049</v>
          </cell>
          <cell r="AY34">
            <v>2050</v>
          </cell>
          <cell r="AZ34">
            <v>2051</v>
          </cell>
          <cell r="BA34">
            <v>2052</v>
          </cell>
          <cell r="BB34">
            <v>2053</v>
          </cell>
          <cell r="BC34">
            <v>2054</v>
          </cell>
          <cell r="BD34">
            <v>2055</v>
          </cell>
          <cell r="BE34">
            <v>2056</v>
          </cell>
          <cell r="BF34">
            <v>2057</v>
          </cell>
          <cell r="BG34">
            <v>2058</v>
          </cell>
          <cell r="BH34">
            <v>2059</v>
          </cell>
          <cell r="BI34">
            <v>2060</v>
          </cell>
          <cell r="BJ34">
            <v>2061</v>
          </cell>
          <cell r="BK34">
            <v>2062</v>
          </cell>
          <cell r="BL34">
            <v>2063</v>
          </cell>
          <cell r="BM34">
            <v>2064</v>
          </cell>
          <cell r="BN34">
            <v>2065</v>
          </cell>
          <cell r="BO34">
            <v>2066</v>
          </cell>
          <cell r="BP34">
            <v>2067</v>
          </cell>
          <cell r="BQ34">
            <v>2068</v>
          </cell>
          <cell r="BR34">
            <v>2069</v>
          </cell>
          <cell r="BS34">
            <v>2070</v>
          </cell>
        </row>
        <row r="35">
          <cell r="B35" t="str">
            <v>[1,8]</v>
          </cell>
          <cell r="C35">
            <v>4.7767284211169461</v>
          </cell>
          <cell r="D35">
            <v>7.4940418633002261</v>
          </cell>
          <cell r="E35">
            <v>6.6619765082100351</v>
          </cell>
          <cell r="F35">
            <v>2.7034829416014543</v>
          </cell>
          <cell r="G35">
            <v>3.1807818899036211</v>
          </cell>
          <cell r="H35">
            <v>1.2567737946306297</v>
          </cell>
          <cell r="I35">
            <v>-1.058919905920513</v>
          </cell>
          <cell r="J35">
            <v>-9.281601784255967</v>
          </cell>
          <cell r="K35">
            <v>-14.811349272014661</v>
          </cell>
          <cell r="L35">
            <v>-13.97230620947451</v>
          </cell>
          <cell r="M35">
            <v>-13.841357588645828</v>
          </cell>
          <cell r="N35">
            <v>-12.29663472830056</v>
          </cell>
          <cell r="O35">
            <v>-10.689459120126616</v>
          </cell>
          <cell r="P35">
            <v>-9.589693318980979</v>
          </cell>
          <cell r="Q35">
            <v>-3.955908819461416</v>
          </cell>
          <cell r="R35">
            <v>-2.1703708678703988</v>
          </cell>
          <cell r="S35">
            <v>-3.5054167257922817</v>
          </cell>
          <cell r="T35">
            <v>-3.5557403363095945</v>
          </cell>
          <cell r="U35">
            <v>-3.7240243377523727</v>
          </cell>
          <cell r="V35">
            <v>-4.7767649905353897</v>
          </cell>
          <cell r="W35">
            <v>-5.5889689032678724</v>
          </cell>
          <cell r="X35">
            <v>-5.7083647765001517</v>
          </cell>
          <cell r="Y35">
            <v>-7.2625657772200647</v>
          </cell>
          <cell r="Z35">
            <v>-8.771369262603228</v>
          </cell>
          <cell r="AA35">
            <v>-9.8802604339901006</v>
          </cell>
          <cell r="AB35">
            <v>-10.213956990778737</v>
          </cell>
          <cell r="AC35">
            <v>-10.479105166073714</v>
          </cell>
          <cell r="AD35">
            <v>-10.474450946808501</v>
          </cell>
          <cell r="AE35">
            <v>-9.5682879553297528</v>
          </cell>
          <cell r="AF35">
            <v>-7.5634472646679498</v>
          </cell>
          <cell r="AG35">
            <v>-4.9461941671768432</v>
          </cell>
          <cell r="AH35">
            <v>-3.1509897960954114</v>
          </cell>
          <cell r="AI35">
            <v>-1.0734186607887968</v>
          </cell>
          <cell r="AJ35">
            <v>1.355004749255837</v>
          </cell>
          <cell r="AK35">
            <v>4.222412576765171</v>
          </cell>
          <cell r="AL35">
            <v>7.2267648479514754</v>
          </cell>
          <cell r="AM35">
            <v>10.666647392522078</v>
          </cell>
          <cell r="AN35">
            <v>14.682170259703883</v>
          </cell>
          <cell r="AO35">
            <v>18.65858821469627</v>
          </cell>
          <cell r="AP35">
            <v>23.159475091053988</v>
          </cell>
          <cell r="AQ35">
            <v>27.595757279460319</v>
          </cell>
          <cell r="AR35">
            <v>31.866888975629816</v>
          </cell>
          <cell r="AS35">
            <v>35.927321837372965</v>
          </cell>
          <cell r="AT35">
            <v>40.472888491257557</v>
          </cell>
          <cell r="AU35">
            <v>45.509519373352525</v>
          </cell>
          <cell r="AV35">
            <v>50.761097418186836</v>
          </cell>
          <cell r="AW35">
            <v>56.341984471338918</v>
          </cell>
          <cell r="AX35">
            <v>62.326741386662938</v>
          </cell>
          <cell r="AY35">
            <v>68.420651682769645</v>
          </cell>
          <cell r="AZ35">
            <v>74.540165523736732</v>
          </cell>
          <cell r="BA35">
            <v>81.016225736042131</v>
          </cell>
          <cell r="BB35">
            <v>87.941787374551296</v>
          </cell>
          <cell r="BC35">
            <v>95.183038497559608</v>
          </cell>
          <cell r="BD35">
            <v>102.57234569105179</v>
          </cell>
          <cell r="BE35">
            <v>110.2212085936619</v>
          </cell>
          <cell r="BF35">
            <v>117.98702693062695</v>
          </cell>
          <cell r="BG35">
            <v>126.80037731332564</v>
          </cell>
          <cell r="BH35">
            <v>137.05279493201991</v>
          </cell>
          <cell r="BI35">
            <v>148.11076697523472</v>
          </cell>
          <cell r="BJ35">
            <v>158.44485957895546</v>
          </cell>
          <cell r="BK35">
            <v>168.05860781409731</v>
          </cell>
          <cell r="BL35">
            <v>179.30035583836562</v>
          </cell>
          <cell r="BM35">
            <v>188.08710477607255</v>
          </cell>
          <cell r="BN35">
            <v>196.41525197611725</v>
          </cell>
          <cell r="BO35">
            <v>204.31555110873259</v>
          </cell>
          <cell r="BP35">
            <v>212.39976122518419</v>
          </cell>
          <cell r="BQ35">
            <v>219.98237282151311</v>
          </cell>
          <cell r="BR35">
            <v>226.90395237275538</v>
          </cell>
          <cell r="BS35">
            <v>236.48045686845668</v>
          </cell>
        </row>
        <row r="36">
          <cell r="B36" t="str">
            <v>[1,5]</v>
          </cell>
          <cell r="C36">
            <v>4.7767284211169461</v>
          </cell>
          <cell r="D36">
            <v>7.4940418633002261</v>
          </cell>
          <cell r="E36">
            <v>6.6619765082100351</v>
          </cell>
          <cell r="F36">
            <v>2.7034829416014543</v>
          </cell>
          <cell r="G36">
            <v>3.1807818899036211</v>
          </cell>
          <cell r="H36">
            <v>1.2567737946306297</v>
          </cell>
          <cell r="I36">
            <v>-1.058919905920513</v>
          </cell>
          <cell r="J36">
            <v>-9.281601784255967</v>
          </cell>
          <cell r="K36">
            <v>-14.811349272014661</v>
          </cell>
          <cell r="L36">
            <v>-13.97230620947451</v>
          </cell>
          <cell r="M36">
            <v>-13.841357588645828</v>
          </cell>
          <cell r="N36">
            <v>-7.6912743233505756</v>
          </cell>
          <cell r="O36">
            <v>-10.689459120126616</v>
          </cell>
          <cell r="P36">
            <v>-9.589693318980979</v>
          </cell>
          <cell r="Q36">
            <v>-3.955908819461416</v>
          </cell>
          <cell r="R36">
            <v>-2.1703708678703988</v>
          </cell>
          <cell r="S36">
            <v>-3.5054167257922817</v>
          </cell>
          <cell r="T36">
            <v>-3.5558369137877017</v>
          </cell>
          <cell r="U36">
            <v>-3.7241240358137291</v>
          </cell>
          <cell r="V36">
            <v>-4.7768576439773893</v>
          </cell>
          <cell r="W36">
            <v>-5.5890337434692778</v>
          </cell>
          <cell r="X36">
            <v>-5.7099216690152534</v>
          </cell>
          <cell r="Y36">
            <v>-7.4409985956798188</v>
          </cell>
          <cell r="Z36">
            <v>-8.9912595391792713</v>
          </cell>
          <cell r="AA36">
            <v>-10.388565880070557</v>
          </cell>
          <cell r="AB36">
            <v>-11.124132596435143</v>
          </cell>
          <cell r="AC36">
            <v>-11.864471197259554</v>
          </cell>
          <cell r="AD36">
            <v>-12.401772430401412</v>
          </cell>
          <cell r="AE36">
            <v>-12.238260652000143</v>
          </cell>
          <cell r="AF36">
            <v>-11.18431528385554</v>
          </cell>
          <cell r="AG36">
            <v>-9.7096049500965744</v>
          </cell>
          <cell r="AH36">
            <v>-9.0813994791973389</v>
          </cell>
          <cell r="AI36">
            <v>-8.2149200157538296</v>
          </cell>
          <cell r="AJ36">
            <v>-7.0706989000163736</v>
          </cell>
          <cell r="AK36">
            <v>-5.5568418692880082</v>
          </cell>
          <cell r="AL36">
            <v>-3.9547918814724543</v>
          </cell>
          <cell r="AM36">
            <v>-1.9966191687120591</v>
          </cell>
          <cell r="AN36">
            <v>0.46326706391863992</v>
          </cell>
          <cell r="AO36">
            <v>2.7973239215083887</v>
          </cell>
          <cell r="AP36">
            <v>5.5779182197269987</v>
          </cell>
          <cell r="AQ36">
            <v>8.2301892394686575</v>
          </cell>
          <cell r="AR36">
            <v>10.649082066072733</v>
          </cell>
          <cell r="AS36">
            <v>12.802263990892097</v>
          </cell>
          <cell r="AT36">
            <v>15.350451110259979</v>
          </cell>
          <cell r="AU36">
            <v>18.289789591395063</v>
          </cell>
          <cell r="AV36">
            <v>21.349381621821898</v>
          </cell>
          <cell r="AW36">
            <v>24.647464643766639</v>
          </cell>
          <cell r="AX36">
            <v>28.205271792218554</v>
          </cell>
          <cell r="AY36">
            <v>31.799378976318984</v>
          </cell>
          <cell r="AZ36">
            <v>35.342589984680643</v>
          </cell>
          <cell r="BA36">
            <v>39.162109567278996</v>
          </cell>
          <cell r="BB36">
            <v>43.347424350670188</v>
          </cell>
          <cell r="BC36">
            <v>47.705704531525029</v>
          </cell>
          <cell r="BD36">
            <v>52.115690158163432</v>
          </cell>
          <cell r="BE36">
            <v>56.703592323202521</v>
          </cell>
          <cell r="BF36">
            <v>61.240826826838543</v>
          </cell>
          <cell r="BG36">
            <v>66.672758738745699</v>
          </cell>
          <cell r="BH36">
            <v>73.323495184796158</v>
          </cell>
          <cell r="BI36">
            <v>80.607796724469637</v>
          </cell>
          <cell r="BJ36">
            <v>87.034987630283453</v>
          </cell>
          <cell r="BK36">
            <v>92.617898975798155</v>
          </cell>
          <cell r="BL36">
            <v>99.528018787551432</v>
          </cell>
          <cell r="BM36">
            <v>104.08037867593346</v>
          </cell>
          <cell r="BN36">
            <v>108.11166498804349</v>
          </cell>
          <cell r="BO36">
            <v>111.5936589161323</v>
          </cell>
          <cell r="BP36">
            <v>115.12957623783475</v>
          </cell>
          <cell r="BQ36">
            <v>118.09250874997232</v>
          </cell>
          <cell r="BR36">
            <v>120.25123114093998</v>
          </cell>
          <cell r="BS36">
            <v>124.40544493891089</v>
          </cell>
        </row>
        <row r="37">
          <cell r="B37" t="str">
            <v>[1,3]</v>
          </cell>
          <cell r="C37">
            <v>4.7767284211169461</v>
          </cell>
          <cell r="D37">
            <v>7.4940418633002261</v>
          </cell>
          <cell r="E37">
            <v>6.6619765082100351</v>
          </cell>
          <cell r="F37">
            <v>2.7034829416014543</v>
          </cell>
          <cell r="G37">
            <v>3.1807818899036211</v>
          </cell>
          <cell r="H37">
            <v>1.2567737946306297</v>
          </cell>
          <cell r="I37">
            <v>-1.058919905920513</v>
          </cell>
          <cell r="J37">
            <v>-9.281601784255967</v>
          </cell>
          <cell r="K37">
            <v>-14.811349272014661</v>
          </cell>
          <cell r="L37">
            <v>-13.97230620947451</v>
          </cell>
          <cell r="M37">
            <v>-13.841357588645828</v>
          </cell>
          <cell r="N37">
            <v>-7.6912743233505756</v>
          </cell>
          <cell r="O37">
            <v>-10.689459120126616</v>
          </cell>
          <cell r="P37">
            <v>-9.589693318980979</v>
          </cell>
          <cell r="Q37">
            <v>-3.955908819461416</v>
          </cell>
          <cell r="R37">
            <v>-2.1703708678703988</v>
          </cell>
          <cell r="S37">
            <v>-3.5054167257922817</v>
          </cell>
          <cell r="T37">
            <v>-3.5558367371450879</v>
          </cell>
          <cell r="U37">
            <v>-3.7241237212116829</v>
          </cell>
          <cell r="V37">
            <v>-4.7768518877976458</v>
          </cell>
          <cell r="W37">
            <v>-5.5890037050941608</v>
          </cell>
          <cell r="X37">
            <v>-5.7107879200142344</v>
          </cell>
          <cell r="Y37">
            <v>-7.7423813794775054</v>
          </cell>
          <cell r="Z37">
            <v>-9.2518497402502113</v>
          </cell>
          <cell r="AA37">
            <v>-10.81479773514485</v>
          </cell>
          <cell r="AB37">
            <v>-11.768101046357712</v>
          </cell>
          <cell r="AC37">
            <v>-12.808086915280729</v>
          </cell>
          <cell r="AD37">
            <v>-13.77827585623524</v>
          </cell>
          <cell r="AE37">
            <v>-14.086675994841091</v>
          </cell>
          <cell r="AF37">
            <v>-13.629051389903529</v>
          </cell>
          <cell r="AG37">
            <v>-12.855614857144596</v>
          </cell>
          <cell r="AH37">
            <v>-12.986984414873296</v>
          </cell>
          <cell r="AI37">
            <v>-12.899776507147413</v>
          </cell>
          <cell r="AJ37">
            <v>-12.567424084118917</v>
          </cell>
          <cell r="AK37">
            <v>-11.895902600556262</v>
          </cell>
          <cell r="AL37">
            <v>-11.189784549771458</v>
          </cell>
          <cell r="AM37">
            <v>-10.159831013820716</v>
          </cell>
          <cell r="AN37">
            <v>-8.666297304639011</v>
          </cell>
          <cell r="AO37">
            <v>-7.3381729620529805</v>
          </cell>
          <cell r="AP37">
            <v>-5.603495449146954</v>
          </cell>
          <cell r="AQ37">
            <v>-4.0160863523730077</v>
          </cell>
          <cell r="AR37">
            <v>-2.7099187311282149</v>
          </cell>
          <cell r="AS37">
            <v>-1.6663966053179464</v>
          </cell>
          <cell r="AT37">
            <v>-0.27395835290907417</v>
          </cell>
          <cell r="AU37">
            <v>1.4928430342648644</v>
          </cell>
          <cell r="AV37">
            <v>3.2988320605469634</v>
          </cell>
          <cell r="AW37">
            <v>5.2910925164553335</v>
          </cell>
          <cell r="AX37">
            <v>7.501419423236861</v>
          </cell>
          <cell r="AY37">
            <v>9.7188295865404655</v>
          </cell>
          <cell r="AZ37">
            <v>11.852620372749982</v>
          </cell>
          <cell r="BA37">
            <v>14.202533884018543</v>
          </cell>
          <cell r="BB37">
            <v>16.862756508785534</v>
          </cell>
          <cell r="BC37">
            <v>19.622110667927888</v>
          </cell>
          <cell r="BD37">
            <v>22.41630722115282</v>
          </cell>
          <cell r="BE37">
            <v>25.329596454143175</v>
          </cell>
          <cell r="BF37">
            <v>28.106101376386011</v>
          </cell>
          <cell r="BG37">
            <v>31.666363074919676</v>
          </cell>
          <cell r="BH37">
            <v>36.344586404503559</v>
          </cell>
          <cell r="BI37">
            <v>41.599683625214965</v>
          </cell>
          <cell r="BJ37">
            <v>46.043743853301507</v>
          </cell>
          <cell r="BK37">
            <v>49.585805914883501</v>
          </cell>
          <cell r="BL37">
            <v>54.32882909438154</v>
          </cell>
          <cell r="BM37">
            <v>56.779144364380741</v>
          </cell>
          <cell r="BN37">
            <v>58.698557113786464</v>
          </cell>
          <cell r="BO37">
            <v>60.098411417663094</v>
          </cell>
          <cell r="BP37">
            <v>61.445411749210905</v>
          </cell>
          <cell r="BQ37">
            <v>62.26710383925564</v>
          </cell>
          <cell r="BR37">
            <v>62.314093888238069</v>
          </cell>
          <cell r="BS37">
            <v>64.140041665133552</v>
          </cell>
        </row>
        <row r="38">
          <cell r="B38" t="str">
            <v>[1,0]</v>
          </cell>
          <cell r="C38">
            <v>4.7767284211169461</v>
          </cell>
          <cell r="D38">
            <v>7.4940418633002261</v>
          </cell>
          <cell r="E38">
            <v>6.6619765082100351</v>
          </cell>
          <cell r="F38">
            <v>2.7034829416014543</v>
          </cell>
          <cell r="G38">
            <v>3.1807818899036211</v>
          </cell>
          <cell r="H38">
            <v>1.2567737946306297</v>
          </cell>
          <cell r="I38">
            <v>-1.058919905920513</v>
          </cell>
          <cell r="J38">
            <v>-9.281601784255967</v>
          </cell>
          <cell r="K38">
            <v>-14.811349272014661</v>
          </cell>
          <cell r="L38">
            <v>-13.97230620947451</v>
          </cell>
          <cell r="M38">
            <v>-13.841357588645828</v>
          </cell>
          <cell r="N38">
            <v>-12.29663472830056</v>
          </cell>
          <cell r="O38">
            <v>-10.689459120126616</v>
          </cell>
          <cell r="P38">
            <v>-9.589693318980979</v>
          </cell>
          <cell r="Q38">
            <v>-3.955908819461416</v>
          </cell>
          <cell r="R38">
            <v>-2.1703708678703988</v>
          </cell>
          <cell r="S38">
            <v>-3.5054167257922817</v>
          </cell>
          <cell r="T38">
            <v>-3.5558376517301076</v>
          </cell>
          <cell r="U38">
            <v>-3.7241260345192857</v>
          </cell>
          <cell r="V38">
            <v>-4.7768470841377271</v>
          </cell>
          <cell r="W38">
            <v>-5.5889679119301148</v>
          </cell>
          <cell r="X38">
            <v>-5.712402420547849</v>
          </cell>
          <cell r="Y38">
            <v>-7.9356120671551329</v>
          </cell>
          <cell r="Z38">
            <v>-9.6664314170674182</v>
          </cell>
          <cell r="AA38">
            <v>-11.526862552863488</v>
          </cell>
          <cell r="AB38">
            <v>-12.860279534216504</v>
          </cell>
          <cell r="AC38">
            <v>-14.378828009861348</v>
          </cell>
          <cell r="AD38">
            <v>-15.919603808776184</v>
          </cell>
          <cell r="AE38">
            <v>-16.90537422675494</v>
          </cell>
          <cell r="AF38">
            <v>-17.321344167861156</v>
          </cell>
          <cell r="AG38">
            <v>-17.607163391229523</v>
          </cell>
          <cell r="AH38">
            <v>-18.756515338757541</v>
          </cell>
          <cell r="AI38">
            <v>-19.760034827796567</v>
          </cell>
          <cell r="AJ38">
            <v>-20.544816948399063</v>
          </cell>
          <cell r="AK38">
            <v>-21.037398274823094</v>
          </cell>
          <cell r="AL38">
            <v>-21.505571867950028</v>
          </cell>
          <cell r="AM38">
            <v>-21.713653328857269</v>
          </cell>
          <cell r="AN38">
            <v>-21.517124348962447</v>
          </cell>
          <cell r="AO38">
            <v>-21.5540521541771</v>
          </cell>
          <cell r="AP38">
            <v>-21.245346343333367</v>
          </cell>
          <cell r="AQ38">
            <v>-21.139819531654123</v>
          </cell>
          <cell r="AR38">
            <v>-21.34744794713729</v>
          </cell>
          <cell r="AS38">
            <v>-21.83125751928927</v>
          </cell>
          <cell r="AT38">
            <v>-21.974886734913103</v>
          </cell>
          <cell r="AU38">
            <v>-21.816015638530022</v>
          </cell>
          <cell r="AV38">
            <v>-21.65150538530678</v>
          </cell>
          <cell r="AW38">
            <v>-21.366204829129391</v>
          </cell>
          <cell r="AX38">
            <v>-20.940385532955638</v>
          </cell>
          <cell r="AY38">
            <v>-20.563770363208139</v>
          </cell>
          <cell r="AZ38">
            <v>-20.357582411083857</v>
          </cell>
          <cell r="BA38">
            <v>-20.028097945727524</v>
          </cell>
          <cell r="BB38">
            <v>-19.45144621046714</v>
          </cell>
          <cell r="BC38">
            <v>-18.844452128722683</v>
          </cell>
          <cell r="BD38">
            <v>-18.289028069009657</v>
          </cell>
          <cell r="BE38">
            <v>-17.711601910955856</v>
          </cell>
          <cell r="BF38">
            <v>-17.357662199994433</v>
          </cell>
          <cell r="BG38">
            <v>-16.279424212148761</v>
          </cell>
          <cell r="BH38">
            <v>-14.194221712225582</v>
          </cell>
          <cell r="BI38">
            <v>-11.655812085031997</v>
          </cell>
          <cell r="BJ38">
            <v>-9.960807728502667</v>
          </cell>
          <cell r="BK38">
            <v>-9.2072870386659638</v>
          </cell>
          <cell r="BL38">
            <v>-7.4500556286936623</v>
          </cell>
          <cell r="BM38">
            <v>-7.8681031564746515</v>
          </cell>
          <cell r="BN38">
            <v>-8.7870895728734322</v>
          </cell>
          <cell r="BO38">
            <v>-10.263097620785237</v>
          </cell>
          <cell r="BP38">
            <v>-11.81036867818702</v>
          </cell>
          <cell r="BQ38">
            <v>-13.923831633754308</v>
          </cell>
          <cell r="BR38">
            <v>-16.873284366347594</v>
          </cell>
          <cell r="BS38">
            <v>-18.179580591329838</v>
          </cell>
        </row>
        <row r="39">
          <cell r="B39" t="str">
            <v>[4,5-1,8]</v>
          </cell>
          <cell r="C39">
            <v>4.7767284211169461</v>
          </cell>
          <cell r="D39">
            <v>7.4940418633001977</v>
          </cell>
          <cell r="E39">
            <v>6.6619765082100351</v>
          </cell>
          <cell r="F39">
            <v>2.7034829416014543</v>
          </cell>
          <cell r="G39">
            <v>3.18078188990365</v>
          </cell>
          <cell r="H39">
            <v>1.2567737946306587</v>
          </cell>
          <cell r="I39">
            <v>-1.058919905920513</v>
          </cell>
          <cell r="J39">
            <v>-9.281601784255967</v>
          </cell>
          <cell r="K39">
            <v>-14.434212462896859</v>
          </cell>
          <cell r="L39">
            <v>-13.666069614525243</v>
          </cell>
          <cell r="M39">
            <v>-13.529994763042662</v>
          </cell>
          <cell r="N39">
            <v>-7.691274323350517</v>
          </cell>
          <cell r="O39">
            <v>-6.0289858123866145</v>
          </cell>
          <cell r="P39">
            <v>-4.8857020106110136</v>
          </cell>
          <cell r="Q39">
            <v>-3.9671092694313845</v>
          </cell>
          <cell r="R39">
            <v>-1.222160437821818</v>
          </cell>
          <cell r="S39">
            <v>-2.8723396339642933</v>
          </cell>
          <cell r="T39">
            <v>-7.9758194616471878E-2</v>
          </cell>
          <cell r="U39">
            <v>-2.5114148524272606</v>
          </cell>
          <cell r="V39">
            <v>-3.7471160641760215</v>
          </cell>
          <cell r="W39">
            <v>-5.2613482047503934</v>
          </cell>
          <cell r="X39">
            <v>-6.9844846174776318</v>
          </cell>
          <cell r="Y39">
            <v>-6.6315329130869358</v>
          </cell>
          <cell r="Z39">
            <v>-7.2320620812753331</v>
          </cell>
          <cell r="AA39">
            <v>-6.4573386375787667</v>
          </cell>
          <cell r="AB39">
            <v>-4.986079768152849</v>
          </cell>
          <cell r="AC39">
            <v>-3.3271756665254943</v>
          </cell>
          <cell r="AD39">
            <v>-1.5575776007408275</v>
          </cell>
          <cell r="AE39">
            <v>1.1128884971864754</v>
          </cell>
          <cell r="AF39">
            <v>4.1167699694951878</v>
          </cell>
          <cell r="AG39">
            <v>7.5250189346009861</v>
          </cell>
          <cell r="AH39">
            <v>9.2161894864225768</v>
          </cell>
          <cell r="AI39">
            <v>11.306081648368039</v>
          </cell>
          <cell r="AJ39">
            <v>13.736001289691544</v>
          </cell>
          <cell r="AK39">
            <v>16.584918301233905</v>
          </cell>
          <cell r="AL39">
            <v>19.519787458419216</v>
          </cell>
          <cell r="AM39">
            <v>22.873913261321256</v>
          </cell>
          <cell r="AN39">
            <v>26.705497321972274</v>
          </cell>
          <cell r="AO39">
            <v>30.535404325489189</v>
          </cell>
          <cell r="AP39">
            <v>34.847052565468239</v>
          </cell>
          <cell r="AQ39">
            <v>39.083335140381941</v>
          </cell>
          <cell r="AR39">
            <v>43.081875162979706</v>
          </cell>
          <cell r="AS39">
            <v>46.836298379054412</v>
          </cell>
          <cell r="AT39">
            <v>50.857526300207709</v>
          </cell>
          <cell r="AU39">
            <v>55.28321475111332</v>
          </cell>
          <cell r="AV39">
            <v>59.978263616271668</v>
          </cell>
          <cell r="AW39">
            <v>65.127662092150189</v>
          </cell>
          <cell r="AX39">
            <v>70.530186081968367</v>
          </cell>
          <cell r="AY39">
            <v>76.065016935672261</v>
          </cell>
          <cell r="AZ39">
            <v>81.670904474715357</v>
          </cell>
          <cell r="BA39">
            <v>87.576431354093941</v>
          </cell>
          <cell r="BB39">
            <v>93.858103959399386</v>
          </cell>
          <cell r="BC39">
            <v>100.33867282374575</v>
          </cell>
          <cell r="BD39">
            <v>106.90554053509422</v>
          </cell>
          <cell r="BE39">
            <v>115.11183080531936</v>
          </cell>
          <cell r="BF39">
            <v>123.38804387588333</v>
          </cell>
          <cell r="BG39">
            <v>132.45396711114282</v>
          </cell>
          <cell r="BH39">
            <v>141.86900049707666</v>
          </cell>
          <cell r="BI39">
            <v>151.58843565514755</v>
          </cell>
          <cell r="BJ39">
            <v>161.16281913329755</v>
          </cell>
          <cell r="BK39">
            <v>170.70678009572461</v>
          </cell>
          <cell r="BL39">
            <v>182.30772742202436</v>
          </cell>
          <cell r="BM39">
            <v>191.94822852421132</v>
          </cell>
          <cell r="BN39">
            <v>200.94101008769823</v>
          </cell>
          <cell r="BO39">
            <v>209.6019774498553</v>
          </cell>
          <cell r="BP39">
            <v>218.3989971903616</v>
          </cell>
          <cell r="BQ39">
            <v>227.24075968274357</v>
          </cell>
          <cell r="BR39">
            <v>235.53126896525058</v>
          </cell>
          <cell r="BS39">
            <v>243.11020357928146</v>
          </cell>
        </row>
        <row r="40">
          <cell r="B40" t="str">
            <v>[10,0-1,0]</v>
          </cell>
          <cell r="C40">
            <v>4.7767284211169461</v>
          </cell>
          <cell r="D40">
            <v>7.4940418633001977</v>
          </cell>
          <cell r="E40">
            <v>6.6619765082100351</v>
          </cell>
          <cell r="F40">
            <v>2.7034829416014543</v>
          </cell>
          <cell r="G40">
            <v>3.18078188990365</v>
          </cell>
          <cell r="H40">
            <v>1.2567737946306587</v>
          </cell>
          <cell r="I40">
            <v>-1.058919905920513</v>
          </cell>
          <cell r="J40">
            <v>-9.281601784255967</v>
          </cell>
          <cell r="K40">
            <v>-14.434212462896859</v>
          </cell>
          <cell r="L40">
            <v>-13.666069614525243</v>
          </cell>
          <cell r="M40">
            <v>-13.529994763042662</v>
          </cell>
          <cell r="N40">
            <v>-7.691274323350517</v>
          </cell>
          <cell r="O40">
            <v>-6.0289858123866145</v>
          </cell>
          <cell r="P40">
            <v>-4.8857020106110136</v>
          </cell>
          <cell r="Q40">
            <v>-3.9671092694313845</v>
          </cell>
          <cell r="R40">
            <v>-1.222160437821818</v>
          </cell>
          <cell r="S40">
            <v>-2.8723396339642933</v>
          </cell>
          <cell r="T40">
            <v>-7.9758194616471878E-2</v>
          </cell>
          <cell r="U40">
            <v>-2.5114148524272606</v>
          </cell>
          <cell r="V40">
            <v>-3.7469210734342342</v>
          </cell>
          <cell r="W40">
            <v>-5.2607201202826692</v>
          </cell>
          <cell r="X40">
            <v>-7.5230629857382159</v>
          </cell>
          <cell r="Y40">
            <v>-9.1377697689906352</v>
          </cell>
          <cell r="Z40">
            <v>-11.853325328696577</v>
          </cell>
          <cell r="AA40">
            <v>-13.857033131762524</v>
          </cell>
          <cell r="AB40">
            <v>-15.549853327523103</v>
          </cell>
          <cell r="AC40">
            <v>-17.463649071835853</v>
          </cell>
          <cell r="AD40">
            <v>-19.65302051851258</v>
          </cell>
          <cell r="AE40">
            <v>-21.443430327435781</v>
          </cell>
          <cell r="AF40">
            <v>-23.36490354318358</v>
          </cell>
          <cell r="AG40">
            <v>-25.41073655907897</v>
          </cell>
          <cell r="AH40">
            <v>-27.341899564031628</v>
          </cell>
          <cell r="AI40">
            <v>-29.072559180600976</v>
          </cell>
          <cell r="AJ40">
            <v>-30.584634254298813</v>
          </cell>
          <cell r="AK40">
            <v>-31.808360896105761</v>
          </cell>
          <cell r="AL40">
            <v>-33.12899589722371</v>
          </cell>
          <cell r="AM40">
            <v>-34.19327893347829</v>
          </cell>
          <cell r="AN40">
            <v>-34.937846958453072</v>
          </cell>
          <cell r="AO40">
            <v>-35.880690083268682</v>
          </cell>
          <cell r="AP40">
            <v>-36.538609733948249</v>
          </cell>
          <cell r="AQ40">
            <v>-37.402490374446728</v>
          </cell>
          <cell r="AR40">
            <v>-38.655280652452376</v>
          </cell>
          <cell r="AS40">
            <v>-40.178020539826946</v>
          </cell>
          <cell r="AT40">
            <v>-41.551910965051732</v>
          </cell>
          <cell r="AU40">
            <v>-42.632472703260483</v>
          </cell>
          <cell r="AV40">
            <v>-43.704184003795497</v>
          </cell>
          <cell r="AW40">
            <v>-44.55008465726138</v>
          </cell>
          <cell r="AX40">
            <v>-45.308144003876833</v>
          </cell>
          <cell r="AY40">
            <v>-46.086559741204255</v>
          </cell>
          <cell r="AZ40">
            <v>-46.969745059696727</v>
          </cell>
          <cell r="BA40">
            <v>-47.918767419487004</v>
          </cell>
          <cell r="BB40">
            <v>-48.667920805031663</v>
          </cell>
          <cell r="BC40">
            <v>-49.56081919472944</v>
          </cell>
          <cell r="BD40">
            <v>-50.106518985571689</v>
          </cell>
          <cell r="BE40">
            <v>-49.956491869619583</v>
          </cell>
          <cell r="BF40">
            <v>-49.768827826351973</v>
          </cell>
          <cell r="BG40">
            <v>-49.205639609824281</v>
          </cell>
          <cell r="BH40">
            <v>-48.660327960054971</v>
          </cell>
          <cell r="BI40">
            <v>-48.118707832330955</v>
          </cell>
          <cell r="BJ40">
            <v>-47.73329244395299</v>
          </cell>
          <cell r="BK40">
            <v>-47.604925944003739</v>
          </cell>
          <cell r="BL40">
            <v>-46.151929238931508</v>
          </cell>
          <cell r="BM40">
            <v>-46.353703707573239</v>
          </cell>
          <cell r="BN40">
            <v>-47.137245349783214</v>
          </cell>
          <cell r="BO40">
            <v>-48.234990636291215</v>
          </cell>
          <cell r="BP40">
            <v>-49.436626814386109</v>
          </cell>
          <cell r="BQ40">
            <v>-50.725471590882869</v>
          </cell>
          <cell r="BR40">
            <v>-52.566075321521147</v>
          </cell>
          <cell r="BS40">
            <v>-55.025636262713235</v>
          </cell>
        </row>
        <row r="50">
          <cell r="B50" t="str">
            <v>Soldes CONVENTION CCSS/EPR (Md€)</v>
          </cell>
          <cell r="C50">
            <v>2002</v>
          </cell>
          <cell r="D50">
            <v>2003</v>
          </cell>
          <cell r="E50">
            <v>2004</v>
          </cell>
          <cell r="F50">
            <v>2005</v>
          </cell>
          <cell r="G50">
            <v>2006</v>
          </cell>
          <cell r="H50">
            <v>2007</v>
          </cell>
          <cell r="I50">
            <v>2008</v>
          </cell>
          <cell r="J50">
            <v>2009</v>
          </cell>
          <cell r="K50">
            <v>2010</v>
          </cell>
          <cell r="L50">
            <v>2011</v>
          </cell>
          <cell r="M50">
            <v>2012</v>
          </cell>
          <cell r="N50">
            <v>2013</v>
          </cell>
          <cell r="O50">
            <v>2014</v>
          </cell>
          <cell r="P50">
            <v>2015</v>
          </cell>
          <cell r="Q50">
            <v>2016</v>
          </cell>
          <cell r="R50">
            <v>2017</v>
          </cell>
          <cell r="S50">
            <v>2018</v>
          </cell>
          <cell r="T50">
            <v>2019</v>
          </cell>
          <cell r="U50">
            <v>2020</v>
          </cell>
          <cell r="V50">
            <v>2021</v>
          </cell>
          <cell r="W50">
            <v>2022</v>
          </cell>
          <cell r="X50">
            <v>2023</v>
          </cell>
          <cell r="Y50">
            <v>2024</v>
          </cell>
          <cell r="Z50">
            <v>2025</v>
          </cell>
          <cell r="AA50">
            <v>2026</v>
          </cell>
          <cell r="AB50">
            <v>2027</v>
          </cell>
          <cell r="AC50">
            <v>2028</v>
          </cell>
          <cell r="AD50">
            <v>2029</v>
          </cell>
          <cell r="AE50">
            <v>2030</v>
          </cell>
          <cell r="AF50">
            <v>2031</v>
          </cell>
          <cell r="AG50">
            <v>2032</v>
          </cell>
          <cell r="AH50">
            <v>2033</v>
          </cell>
          <cell r="AI50">
            <v>2034</v>
          </cell>
          <cell r="AJ50">
            <v>2035</v>
          </cell>
          <cell r="AK50">
            <v>2036</v>
          </cell>
          <cell r="AL50">
            <v>2037</v>
          </cell>
          <cell r="AM50">
            <v>2038</v>
          </cell>
          <cell r="AN50">
            <v>2039</v>
          </cell>
          <cell r="AO50">
            <v>2040</v>
          </cell>
          <cell r="AP50">
            <v>2041</v>
          </cell>
          <cell r="AQ50">
            <v>2042</v>
          </cell>
          <cell r="AR50">
            <v>2043</v>
          </cell>
          <cell r="AS50">
            <v>2044</v>
          </cell>
          <cell r="AT50">
            <v>2045</v>
          </cell>
          <cell r="AU50">
            <v>2046</v>
          </cell>
          <cell r="AV50">
            <v>2047</v>
          </cell>
          <cell r="AW50">
            <v>2048</v>
          </cell>
          <cell r="AX50">
            <v>2049</v>
          </cell>
          <cell r="AY50">
            <v>2050</v>
          </cell>
          <cell r="AZ50">
            <v>2051</v>
          </cell>
          <cell r="BA50">
            <v>2052</v>
          </cell>
          <cell r="BB50">
            <v>2053</v>
          </cell>
          <cell r="BC50">
            <v>2054</v>
          </cell>
          <cell r="BD50">
            <v>2055</v>
          </cell>
          <cell r="BE50">
            <v>2056</v>
          </cell>
          <cell r="BF50">
            <v>2057</v>
          </cell>
          <cell r="BG50">
            <v>2058</v>
          </cell>
          <cell r="BH50">
            <v>2059</v>
          </cell>
          <cell r="BI50">
            <v>2060</v>
          </cell>
          <cell r="BJ50">
            <v>2061</v>
          </cell>
          <cell r="BK50">
            <v>2062</v>
          </cell>
          <cell r="BL50">
            <v>2063</v>
          </cell>
          <cell r="BM50">
            <v>2064</v>
          </cell>
          <cell r="BN50">
            <v>2065</v>
          </cell>
          <cell r="BO50">
            <v>2066</v>
          </cell>
          <cell r="BP50">
            <v>2067</v>
          </cell>
          <cell r="BQ50">
            <v>2068</v>
          </cell>
          <cell r="BR50">
            <v>2069</v>
          </cell>
          <cell r="BS50">
            <v>2070</v>
          </cell>
        </row>
        <row r="51">
          <cell r="B51" t="str">
            <v>[1,8]</v>
          </cell>
          <cell r="C51">
            <v>4.7767284211169461</v>
          </cell>
          <cell r="D51">
            <v>7.4940418633002261</v>
          </cell>
          <cell r="E51">
            <v>6.6619765082100351</v>
          </cell>
          <cell r="F51">
            <v>2.7034829416014543</v>
          </cell>
          <cell r="G51">
            <v>3.1807818899036211</v>
          </cell>
          <cell r="H51">
            <v>1.2567737946306297</v>
          </cell>
          <cell r="I51">
            <v>-1.058919905920513</v>
          </cell>
          <cell r="J51">
            <v>-9.281601784255967</v>
          </cell>
          <cell r="K51">
            <v>-14.811349272014661</v>
          </cell>
          <cell r="L51">
            <v>-13.97230620947451</v>
          </cell>
          <cell r="M51">
            <v>-13.841357588645828</v>
          </cell>
          <cell r="N51">
            <v>-12.29663472830056</v>
          </cell>
          <cell r="O51">
            <v>-10.689459120126616</v>
          </cell>
          <cell r="P51">
            <v>-9.589693318980979</v>
          </cell>
          <cell r="Q51">
            <v>-3.955908819461416</v>
          </cell>
          <cell r="R51">
            <v>-2.1703708678703988</v>
          </cell>
          <cell r="S51">
            <v>-3.5054167257922817</v>
          </cell>
          <cell r="T51">
            <v>-4.6653918962542669</v>
          </cell>
          <cell r="U51">
            <v>-5.450531994622434</v>
          </cell>
          <cell r="V51">
            <v>-6.8048350558653476</v>
          </cell>
          <cell r="W51">
            <v>-7.9775884038298388</v>
          </cell>
          <cell r="X51">
            <v>-8.4888233959960058</v>
          </cell>
          <cell r="Y51">
            <v>-9.405832246073464</v>
          </cell>
          <cell r="Z51">
            <v>-11.538761396162387</v>
          </cell>
          <cell r="AA51">
            <v>-13.367441689716303</v>
          </cell>
          <cell r="AB51">
            <v>-14.682575498742517</v>
          </cell>
          <cell r="AC51">
            <v>-15.967615766077593</v>
          </cell>
          <cell r="AD51">
            <v>-17.105110405084911</v>
          </cell>
          <cell r="AE51">
            <v>-17.613494405004602</v>
          </cell>
          <cell r="AF51">
            <v>-17.352097470486012</v>
          </cell>
          <cell r="AG51">
            <v>-16.626509612400667</v>
          </cell>
          <cell r="AH51">
            <v>-16.61077736309753</v>
          </cell>
          <cell r="AI51">
            <v>-16.486519945821783</v>
          </cell>
          <cell r="AJ51">
            <v>-16.152481798712863</v>
          </cell>
          <cell r="AK51">
            <v>-15.514901589878601</v>
          </cell>
          <cell r="AL51">
            <v>-14.871222554508131</v>
          </cell>
          <cell r="AM51">
            <v>-13.998542251297621</v>
          </cell>
          <cell r="AN51">
            <v>-12.748319615888176</v>
          </cell>
          <cell r="AO51">
            <v>-11.648012694493053</v>
          </cell>
          <cell r="AP51">
            <v>-10.215852709045867</v>
          </cell>
          <cell r="AQ51">
            <v>-9.0525076612248085</v>
          </cell>
          <cell r="AR51">
            <v>-8.1788111437687192</v>
          </cell>
          <cell r="AS51">
            <v>-7.2718828481996898</v>
          </cell>
          <cell r="AT51">
            <v>-6.037631709118723</v>
          </cell>
          <cell r="AU51">
            <v>-4.3887160680178789</v>
          </cell>
          <cell r="AV51">
            <v>-2.5915903983731985</v>
          </cell>
          <cell r="AW51">
            <v>-0.70347844798048031</v>
          </cell>
          <cell r="AX51">
            <v>1.4717091178401607</v>
          </cell>
          <cell r="AY51">
            <v>3.5806532158455813</v>
          </cell>
          <cell r="AZ51">
            <v>5.5549949729577639</v>
          </cell>
          <cell r="BA51">
            <v>7.6874870894351046</v>
          </cell>
          <cell r="BB51">
            <v>10.045933553726877</v>
          </cell>
          <cell r="BC51">
            <v>12.741401920242584</v>
          </cell>
          <cell r="BD51">
            <v>15.586166642541764</v>
          </cell>
          <cell r="BE51">
            <v>18.607381113932469</v>
          </cell>
          <cell r="BF51">
            <v>21.682281862162288</v>
          </cell>
          <cell r="BG51">
            <v>25.543778068283341</v>
          </cell>
          <cell r="BH51">
            <v>30.664252155670898</v>
          </cell>
          <cell r="BI51">
            <v>36.528278259096666</v>
          </cell>
          <cell r="BJ51">
            <v>41.606785109433808</v>
          </cell>
          <cell r="BK51">
            <v>45.869144725915973</v>
          </cell>
          <cell r="BL51">
            <v>51.48397269551689</v>
          </cell>
          <cell r="BM51">
            <v>54.451391618157501</v>
          </cell>
          <cell r="BN51">
            <v>57.261501795246268</v>
          </cell>
          <cell r="BO51">
            <v>59.393980233603621</v>
          </cell>
          <cell r="BP51">
            <v>61.674079470804891</v>
          </cell>
          <cell r="BQ51">
            <v>63.342560359713154</v>
          </cell>
          <cell r="BR51">
            <v>64.24424697565729</v>
          </cell>
          <cell r="BS51">
            <v>67.95839410813619</v>
          </cell>
        </row>
        <row r="52">
          <cell r="B52" t="str">
            <v>[1,5]</v>
          </cell>
          <cell r="C52">
            <v>4.7767284211169461</v>
          </cell>
          <cell r="D52">
            <v>7.4940418633002261</v>
          </cell>
          <cell r="E52">
            <v>6.6619765082100351</v>
          </cell>
          <cell r="F52">
            <v>2.7034829416014543</v>
          </cell>
          <cell r="G52">
            <v>3.1807818899036211</v>
          </cell>
          <cell r="H52">
            <v>1.2567737946306297</v>
          </cell>
          <cell r="I52">
            <v>-1.058919905920513</v>
          </cell>
          <cell r="J52">
            <v>-9.281601784255967</v>
          </cell>
          <cell r="K52">
            <v>-14.811349272014661</v>
          </cell>
          <cell r="L52">
            <v>-13.97230620947451</v>
          </cell>
          <cell r="M52">
            <v>-13.841357588645828</v>
          </cell>
          <cell r="N52">
            <v>-7.6912743233505756</v>
          </cell>
          <cell r="O52">
            <v>-10.689459120126616</v>
          </cell>
          <cell r="P52">
            <v>-9.589693318980979</v>
          </cell>
          <cell r="Q52">
            <v>-3.955908819461416</v>
          </cell>
          <cell r="R52">
            <v>-2.1703708678703988</v>
          </cell>
          <cell r="S52">
            <v>-3.5054167257922817</v>
          </cell>
          <cell r="T52">
            <v>-4.6654884737323741</v>
          </cell>
          <cell r="U52">
            <v>-5.4506316926837899</v>
          </cell>
          <cell r="V52">
            <v>-6.8049277093073472</v>
          </cell>
          <cell r="W52">
            <v>-7.9776532440312442</v>
          </cell>
          <cell r="X52">
            <v>-8.4924173502787603</v>
          </cell>
          <cell r="Y52">
            <v>-9.5639157412935738</v>
          </cell>
          <cell r="Z52">
            <v>-11.69705573163653</v>
          </cell>
          <cell r="AA52">
            <v>-13.748069621319242</v>
          </cell>
          <cell r="AB52">
            <v>-15.372069611939311</v>
          </cell>
          <cell r="AC52">
            <v>-17.018850505797367</v>
          </cell>
          <cell r="AD52">
            <v>-18.555897034422845</v>
          </cell>
          <cell r="AE52">
            <v>-19.629828718726348</v>
          </cell>
          <cell r="AF52">
            <v>-20.067040582789343</v>
          </cell>
          <cell r="AG52">
            <v>-20.202979098044334</v>
          </cell>
          <cell r="AH52">
            <v>-21.069414254408446</v>
          </cell>
          <cell r="AI52">
            <v>-21.860659355950542</v>
          </cell>
          <cell r="AJ52">
            <v>-22.50020154747239</v>
          </cell>
          <cell r="AK52">
            <v>-22.894847577429726</v>
          </cell>
          <cell r="AL52">
            <v>-23.318650260716559</v>
          </cell>
          <cell r="AM52">
            <v>-23.5678090105881</v>
          </cell>
          <cell r="AN52">
            <v>-23.508275432037657</v>
          </cell>
          <cell r="AO52">
            <v>-23.670880131775863</v>
          </cell>
          <cell r="AP52">
            <v>-23.560730706740987</v>
          </cell>
          <cell r="AQ52">
            <v>-23.762317398943125</v>
          </cell>
          <cell r="AR52">
            <v>-24.304491916113417</v>
          </cell>
          <cell r="AS52">
            <v>-24.900599744140752</v>
          </cell>
          <cell r="AT52">
            <v>-25.241037873184542</v>
          </cell>
          <cell r="AU52">
            <v>-25.246635123869755</v>
          </cell>
          <cell r="AV52">
            <v>-25.180768192390911</v>
          </cell>
          <cell r="AW52">
            <v>-25.089600771312835</v>
          </cell>
          <cell r="AX52">
            <v>-24.8287866234479</v>
          </cell>
          <cell r="AY52">
            <v>-24.683506982218475</v>
          </cell>
          <cell r="AZ52">
            <v>-24.712416034116643</v>
          </cell>
          <cell r="BA52">
            <v>-24.641079267877853</v>
          </cell>
          <cell r="BB52">
            <v>-24.38813031884504</v>
          </cell>
          <cell r="BC52">
            <v>-23.922580333519726</v>
          </cell>
          <cell r="BD52">
            <v>-23.383384063325124</v>
          </cell>
          <cell r="BE52">
            <v>-22.718472395699703</v>
          </cell>
          <cell r="BF52">
            <v>-22.118131793821814</v>
          </cell>
          <cell r="BG52">
            <v>-20.85077302815672</v>
          </cell>
          <cell r="BH52">
            <v>-18.481897720387902</v>
          </cell>
          <cell r="BI52">
            <v>-15.52023680534889</v>
          </cell>
          <cell r="BJ52">
            <v>-13.44879247657326</v>
          </cell>
          <cell r="BK52">
            <v>-12.27128783642943</v>
          </cell>
          <cell r="BL52">
            <v>-9.9800082348231225</v>
          </cell>
          <cell r="BM52">
            <v>-10.220553733607522</v>
          </cell>
          <cell r="BN52">
            <v>-10.648029528946848</v>
          </cell>
          <cell r="BO52">
            <v>-11.830088512344519</v>
          </cell>
          <cell r="BP52">
            <v>-12.954422623868567</v>
          </cell>
          <cell r="BQ52">
            <v>-14.706241480821744</v>
          </cell>
          <cell r="BR52">
            <v>-17.330755646349861</v>
          </cell>
          <cell r="BS52">
            <v>-17.768681371991754</v>
          </cell>
        </row>
        <row r="53">
          <cell r="B53" t="str">
            <v>[1,3]</v>
          </cell>
          <cell r="C53">
            <v>4.7767284211169461</v>
          </cell>
          <cell r="D53">
            <v>7.4940418633002261</v>
          </cell>
          <cell r="E53">
            <v>6.6619765082100351</v>
          </cell>
          <cell r="F53">
            <v>2.7034829416014543</v>
          </cell>
          <cell r="G53">
            <v>3.1807818899036211</v>
          </cell>
          <cell r="H53">
            <v>1.2567737946306297</v>
          </cell>
          <cell r="I53">
            <v>-1.058919905920513</v>
          </cell>
          <cell r="J53">
            <v>-9.281601784255967</v>
          </cell>
          <cell r="K53">
            <v>-14.811349272014661</v>
          </cell>
          <cell r="L53">
            <v>-13.97230620947451</v>
          </cell>
          <cell r="M53">
            <v>-13.841357588645828</v>
          </cell>
          <cell r="N53">
            <v>-7.6912743233505756</v>
          </cell>
          <cell r="O53">
            <v>-10.689459120126616</v>
          </cell>
          <cell r="P53">
            <v>-9.589693318980979</v>
          </cell>
          <cell r="Q53">
            <v>-3.955908819461416</v>
          </cell>
          <cell r="R53">
            <v>-2.1703708678703988</v>
          </cell>
          <cell r="S53">
            <v>-3.5054167257922817</v>
          </cell>
          <cell r="T53">
            <v>-4.6654882970897598</v>
          </cell>
          <cell r="U53">
            <v>-5.4506313780817433</v>
          </cell>
          <cell r="V53">
            <v>-6.8049219531276028</v>
          </cell>
          <cell r="W53">
            <v>-7.9776232056561271</v>
          </cell>
          <cell r="X53">
            <v>-8.4884280681644455</v>
          </cell>
          <cell r="Y53">
            <v>-9.8445482677989631</v>
          </cell>
          <cell r="Z53">
            <v>-11.91408219655318</v>
          </cell>
          <cell r="AA53">
            <v>-14.087449885070557</v>
          </cell>
          <cell r="AB53">
            <v>-15.869846551194438</v>
          </cell>
          <cell r="AC53">
            <v>-17.739561474541318</v>
          </cell>
          <cell r="AD53">
            <v>-19.614054059011863</v>
          </cell>
          <cell r="AE53">
            <v>-21.039857197030912</v>
          </cell>
          <cell r="AF53">
            <v>-21.930089424639942</v>
          </cell>
          <cell r="AG53">
            <v>-22.586613940624694</v>
          </cell>
          <cell r="AH53">
            <v>-24.025695732333173</v>
          </cell>
          <cell r="AI53">
            <v>-25.405214951109897</v>
          </cell>
          <cell r="AJ53">
            <v>-26.658465545159473</v>
          </cell>
          <cell r="AK53">
            <v>-27.685978495538002</v>
          </cell>
          <cell r="AL53">
            <v>-28.790926832045081</v>
          </cell>
          <cell r="AM53">
            <v>-29.745911019707798</v>
          </cell>
          <cell r="AN53">
            <v>-30.421954460321693</v>
          </cell>
          <cell r="AO53">
            <v>-31.353979805044247</v>
          </cell>
          <cell r="AP53">
            <v>-32.034521357426421</v>
          </cell>
          <cell r="AQ53">
            <v>-33.043469783580626</v>
          </cell>
          <cell r="AR53">
            <v>-34.426669299511239</v>
          </cell>
          <cell r="AS53">
            <v>-35.882379069355203</v>
          </cell>
          <cell r="AT53">
            <v>-37.115863924529634</v>
          </cell>
          <cell r="AU53">
            <v>-38.028651286834155</v>
          </cell>
          <cell r="AV53">
            <v>-38.934964278844184</v>
          </cell>
          <cell r="AW53">
            <v>-39.85455989077338</v>
          </cell>
          <cell r="AX53">
            <v>-40.631764206064396</v>
          </cell>
          <cell r="AY53">
            <v>-41.538280598817977</v>
          </cell>
          <cell r="AZ53">
            <v>-42.641253010891845</v>
          </cell>
          <cell r="BA53">
            <v>-43.682377296245427</v>
          </cell>
          <cell r="BB53">
            <v>-44.581530984338606</v>
          </cell>
          <cell r="BC53">
            <v>-45.3235152849484</v>
          </cell>
          <cell r="BD53">
            <v>-45.997563503931275</v>
          </cell>
          <cell r="BE53">
            <v>-46.593051230717336</v>
          </cell>
          <cell r="BF53">
            <v>-47.321362499011677</v>
          </cell>
          <cell r="BG53">
            <v>-47.473797453470063</v>
          </cell>
          <cell r="BH53">
            <v>-46.582394679420858</v>
          </cell>
          <cell r="BI53">
            <v>-45.144802523745227</v>
          </cell>
          <cell r="BJ53">
            <v>-44.535769380404616</v>
          </cell>
          <cell r="BK53">
            <v>-44.847999732180035</v>
          </cell>
          <cell r="BL53">
            <v>-44.144269250936105</v>
          </cell>
          <cell r="BM53">
            <v>-45.895378529674375</v>
          </cell>
          <cell r="BN53">
            <v>-47.842187533461022</v>
          </cell>
          <cell r="BO53">
            <v>-50.4782485649907</v>
          </cell>
          <cell r="BP53">
            <v>-53.136939282267122</v>
          </cell>
          <cell r="BQ53">
            <v>-56.366471495170615</v>
          </cell>
          <cell r="BR53">
            <v>-60.412907959296369</v>
          </cell>
          <cell r="BS53">
            <v>-62.476141157737231</v>
          </cell>
        </row>
        <row r="54">
          <cell r="B54" t="str">
            <v>[1,0]</v>
          </cell>
          <cell r="C54">
            <v>4.7767284211169461</v>
          </cell>
          <cell r="D54">
            <v>7.4940418633002261</v>
          </cell>
          <cell r="E54">
            <v>6.6619765082100351</v>
          </cell>
          <cell r="F54">
            <v>2.7034829416014543</v>
          </cell>
          <cell r="G54">
            <v>3.1807818899036211</v>
          </cell>
          <cell r="H54">
            <v>1.2567737946306297</v>
          </cell>
          <cell r="I54">
            <v>-1.058919905920513</v>
          </cell>
          <cell r="J54">
            <v>-9.281601784255967</v>
          </cell>
          <cell r="K54">
            <v>-14.811349272014661</v>
          </cell>
          <cell r="L54">
            <v>-13.97230620947451</v>
          </cell>
          <cell r="M54">
            <v>-13.841357588645828</v>
          </cell>
          <cell r="N54">
            <v>-12.29663472830056</v>
          </cell>
          <cell r="O54">
            <v>-10.689459120126616</v>
          </cell>
          <cell r="P54">
            <v>-9.589693318980979</v>
          </cell>
          <cell r="Q54">
            <v>-3.955908819461416</v>
          </cell>
          <cell r="R54">
            <v>-2.1703708678703988</v>
          </cell>
          <cell r="S54">
            <v>-3.5054167257922817</v>
          </cell>
          <cell r="T54">
            <v>-4.6654892116747799</v>
          </cell>
          <cell r="U54">
            <v>-5.4506336913893465</v>
          </cell>
          <cell r="V54">
            <v>-6.804917149467685</v>
          </cell>
          <cell r="W54">
            <v>-7.9775874124920811</v>
          </cell>
          <cell r="X54">
            <v>-8.488248996023497</v>
          </cell>
          <cell r="Y54">
            <v>-10.014303757794551</v>
          </cell>
          <cell r="Z54">
            <v>-12.264376759484177</v>
          </cell>
          <cell r="AA54">
            <v>-14.675984316151705</v>
          </cell>
          <cell r="AB54">
            <v>-16.752608585655629</v>
          </cell>
          <cell r="AC54">
            <v>-18.983348740472632</v>
          </cell>
          <cell r="AD54">
            <v>-21.28913953858812</v>
          </cell>
          <cell r="AE54">
            <v>-23.2226103891253</v>
          </cell>
          <cell r="AF54">
            <v>-24.71661679346871</v>
          </cell>
          <cell r="AG54">
            <v>-26.16689837127889</v>
          </cell>
          <cell r="AH54">
            <v>-28.357446961804992</v>
          </cell>
          <cell r="AI54">
            <v>-30.546883962976107</v>
          </cell>
          <cell r="AJ54">
            <v>-32.625729871230028</v>
          </cell>
          <cell r="AK54">
            <v>-34.521019639968522</v>
          </cell>
          <cell r="AL54">
            <v>-36.494687287589421</v>
          </cell>
          <cell r="AM54">
            <v>-38.367983695027768</v>
          </cell>
          <cell r="AN54">
            <v>-40.013895193691596</v>
          </cell>
          <cell r="AO54">
            <v>-41.967398219508233</v>
          </cell>
          <cell r="AP54">
            <v>-43.727310666355308</v>
          </cell>
          <cell r="AQ54">
            <v>-45.848837936876805</v>
          </cell>
          <cell r="AR54">
            <v>-48.36628392865439</v>
          </cell>
          <cell r="AS54">
            <v>-51.006325435223289</v>
          </cell>
          <cell r="AT54">
            <v>-53.418877840296247</v>
          </cell>
          <cell r="AU54">
            <v>-55.561206748510941</v>
          </cell>
          <cell r="AV54">
            <v>-57.722636520456291</v>
          </cell>
          <cell r="AW54">
            <v>-59.947481665745961</v>
          </cell>
          <cell r="AX54">
            <v>-62.091076690470331</v>
          </cell>
          <cell r="AY54">
            <v>-64.395284628256803</v>
          </cell>
          <cell r="AZ54">
            <v>-66.96297166454768</v>
          </cell>
          <cell r="BA54">
            <v>-69.537338125014557</v>
          </cell>
          <cell r="BB54">
            <v>-72.013553280328637</v>
          </cell>
          <cell r="BC54">
            <v>-74.393759086055681</v>
          </cell>
          <cell r="BD54">
            <v>-76.785381674613106</v>
          </cell>
          <cell r="BE54">
            <v>-79.167495534045742</v>
          </cell>
          <cell r="BF54">
            <v>-81.753421281452404</v>
          </cell>
          <cell r="BG54">
            <v>-83.77743480531872</v>
          </cell>
          <cell r="BH54">
            <v>-84.854202776232739</v>
          </cell>
          <cell r="BI54">
            <v>-85.476740374829149</v>
          </cell>
          <cell r="BJ54">
            <v>-86.947410816618714</v>
          </cell>
          <cell r="BK54">
            <v>-89.348643104207696</v>
          </cell>
          <cell r="BL54">
            <v>-90.887962125693448</v>
          </cell>
          <cell r="BM54">
            <v>-94.757895349784988</v>
          </cell>
          <cell r="BN54">
            <v>-98.774926355596392</v>
          </cell>
          <cell r="BO54">
            <v>-103.48902631749958</v>
          </cell>
          <cell r="BP54">
            <v>-108.22976969116903</v>
          </cell>
          <cell r="BQ54">
            <v>-113.53745388920093</v>
          </cell>
          <cell r="BR54">
            <v>-119.70635384941707</v>
          </cell>
          <cell r="BS54">
            <v>-124.00914828364947</v>
          </cell>
        </row>
        <row r="55">
          <cell r="B55" t="str">
            <v>[4,5-1,8]</v>
          </cell>
          <cell r="C55">
            <v>4.7767284211169461</v>
          </cell>
          <cell r="D55">
            <v>7.4940418633001977</v>
          </cell>
          <cell r="E55">
            <v>6.6619765082100351</v>
          </cell>
          <cell r="F55">
            <v>2.7034829416014543</v>
          </cell>
          <cell r="G55">
            <v>3.18078188990365</v>
          </cell>
          <cell r="H55">
            <v>1.2567737946306587</v>
          </cell>
          <cell r="I55">
            <v>-1.058919905920513</v>
          </cell>
          <cell r="J55">
            <v>-9.281601784255967</v>
          </cell>
          <cell r="K55">
            <v>-14.434212462896859</v>
          </cell>
          <cell r="L55">
            <v>-13.666069614525243</v>
          </cell>
          <cell r="M55">
            <v>-13.529994763042662</v>
          </cell>
          <cell r="N55">
            <v>-7.691274323350517</v>
          </cell>
          <cell r="O55">
            <v>-6.0289858123866145</v>
          </cell>
          <cell r="P55">
            <v>-4.8857020106110136</v>
          </cell>
          <cell r="Q55">
            <v>-3.9671092694313845</v>
          </cell>
          <cell r="R55">
            <v>-1.222160437821818</v>
          </cell>
          <cell r="S55">
            <v>-2.8723396339642933</v>
          </cell>
          <cell r="T55">
            <v>-4.0141438164793657</v>
          </cell>
          <cell r="U55">
            <v>-6.8678576775434195</v>
          </cell>
          <cell r="V55">
            <v>-8.4019946483628001</v>
          </cell>
          <cell r="W55">
            <v>-10.067806445900292</v>
          </cell>
          <cell r="X55">
            <v>-9.9440552302605933</v>
          </cell>
          <cell r="Y55">
            <v>-10.584147385554912</v>
          </cell>
          <cell r="Z55">
            <v>-12.316891782081104</v>
          </cell>
          <cell r="AA55">
            <v>-12.754740900564705</v>
          </cell>
          <cell r="AB55">
            <v>-12.595480634853594</v>
          </cell>
          <cell r="AC55">
            <v>-12.313623644144624</v>
          </cell>
          <cell r="AD55">
            <v>-12.058580043539404</v>
          </cell>
          <cell r="AE55">
            <v>-11.150224418580299</v>
          </cell>
          <cell r="AF55">
            <v>-10.090348390564381</v>
          </cell>
          <cell r="AG55">
            <v>-8.6765660013214809</v>
          </cell>
          <cell r="AH55">
            <v>-8.702387544149417</v>
          </cell>
          <cell r="AI55">
            <v>-8.5026935246799837</v>
          </cell>
          <cell r="AJ55">
            <v>-8.0765869330994313</v>
          </cell>
          <cell r="AK55">
            <v>-7.3931067008150277</v>
          </cell>
          <cell r="AL55">
            <v>-6.7345506468776151</v>
          </cell>
          <cell r="AM55">
            <v>-5.8591965293650281</v>
          </cell>
          <cell r="AN55">
            <v>-4.7104558294881134</v>
          </cell>
          <cell r="AO55">
            <v>-3.6709947892593919</v>
          </cell>
          <cell r="AP55">
            <v>-2.3455172255013603</v>
          </cell>
          <cell r="AQ55">
            <v>-1.3051377387018874</v>
          </cell>
          <cell r="AR55">
            <v>-0.59355926921067292</v>
          </cell>
          <cell r="AS55">
            <v>0.14262762433977333</v>
          </cell>
          <cell r="AT55">
            <v>1.0170247560011922</v>
          </cell>
          <cell r="AU55">
            <v>2.2236281865525527</v>
          </cell>
          <cell r="AV55">
            <v>3.5955251846263416</v>
          </cell>
          <cell r="AW55">
            <v>5.1737234975000614</v>
          </cell>
          <cell r="AX55">
            <v>6.9437786528987342</v>
          </cell>
          <cell r="AY55">
            <v>8.585359500745545</v>
          </cell>
          <cell r="AZ55">
            <v>10.132845487090991</v>
          </cell>
          <cell r="BA55">
            <v>11.760359796275967</v>
          </cell>
          <cell r="BB55">
            <v>13.513690211087582</v>
          </cell>
          <cell r="BC55">
            <v>15.579464179953794</v>
          </cell>
          <cell r="BD55">
            <v>17.698585656882962</v>
          </cell>
          <cell r="BE55">
            <v>21.339264006443788</v>
          </cell>
          <cell r="BF55">
            <v>25.006665380502817</v>
          </cell>
          <cell r="BG55">
            <v>29.142093689470318</v>
          </cell>
          <cell r="BH55">
            <v>33.497450906650862</v>
          </cell>
          <cell r="BI55">
            <v>38.085137408307055</v>
          </cell>
          <cell r="BJ55">
            <v>42.564427839623761</v>
          </cell>
          <cell r="BK55">
            <v>46.861340062463654</v>
          </cell>
          <cell r="BL55">
            <v>52.896328956600279</v>
          </cell>
          <cell r="BM55">
            <v>56.974076295946489</v>
          </cell>
          <cell r="BN55">
            <v>60.413465137596241</v>
          </cell>
          <cell r="BO55">
            <v>63.36951119944942</v>
          </cell>
          <cell r="BP55">
            <v>66.26330111829634</v>
          </cell>
          <cell r="BQ55">
            <v>69.192544389860245</v>
          </cell>
          <cell r="BR55">
            <v>71.347663260235677</v>
          </cell>
          <cell r="BS55">
            <v>73.086449409635733</v>
          </cell>
        </row>
        <row r="56">
          <cell r="B56" t="str">
            <v>[10,0-1,0]</v>
          </cell>
          <cell r="C56">
            <v>4.7767284211169461</v>
          </cell>
          <cell r="D56">
            <v>7.4940418633001977</v>
          </cell>
          <cell r="E56">
            <v>6.6619765082100351</v>
          </cell>
          <cell r="F56">
            <v>2.7034829416014543</v>
          </cell>
          <cell r="G56">
            <v>3.18078188990365</v>
          </cell>
          <cell r="H56">
            <v>1.2567737946306587</v>
          </cell>
          <cell r="I56">
            <v>-1.058919905920513</v>
          </cell>
          <cell r="J56">
            <v>-9.281601784255967</v>
          </cell>
          <cell r="K56">
            <v>-14.434212462896859</v>
          </cell>
          <cell r="L56">
            <v>-13.666069614525243</v>
          </cell>
          <cell r="M56">
            <v>-13.529994763042662</v>
          </cell>
          <cell r="N56">
            <v>-7.691274323350517</v>
          </cell>
          <cell r="O56">
            <v>-6.0289858123866145</v>
          </cell>
          <cell r="P56">
            <v>-4.8857020106110136</v>
          </cell>
          <cell r="Q56">
            <v>-3.9671092694313845</v>
          </cell>
          <cell r="R56">
            <v>-1.222160437821818</v>
          </cell>
          <cell r="S56">
            <v>-2.8723396339642933</v>
          </cell>
          <cell r="T56">
            <v>-4.0141438164793657</v>
          </cell>
          <cell r="U56">
            <v>-6.8678576775434195</v>
          </cell>
          <cell r="V56">
            <v>-8.4019960940005252</v>
          </cell>
          <cell r="W56">
            <v>-10.06781221608445</v>
          </cell>
          <cell r="X56">
            <v>-10.092975973761233</v>
          </cell>
          <cell r="Y56">
            <v>-12.220919662472909</v>
          </cell>
          <cell r="Z56">
            <v>-15.506194504356362</v>
          </cell>
          <cell r="AA56">
            <v>-18.064256706953049</v>
          </cell>
          <cell r="AB56">
            <v>-20.32134582093131</v>
          </cell>
          <cell r="AC56">
            <v>-22.756583535282758</v>
          </cell>
          <cell r="AD56">
            <v>-25.492400046303054</v>
          </cell>
          <cell r="AE56">
            <v>-27.948477726614392</v>
          </cell>
          <cell r="AF56">
            <v>-30.587642615072664</v>
          </cell>
          <cell r="AG56">
            <v>-33.262302004484226</v>
          </cell>
          <cell r="AH56">
            <v>-35.952956756276429</v>
          </cell>
          <cell r="AI56">
            <v>-38.583114962973809</v>
          </cell>
          <cell r="AJ56">
            <v>-41.077199471291564</v>
          </cell>
          <cell r="AK56">
            <v>-43.414604364203868</v>
          </cell>
          <cell r="AL56">
            <v>-45.930252458199625</v>
          </cell>
          <cell r="AM56">
            <v>-48.347163759492801</v>
          </cell>
          <cell r="AN56">
            <v>-50.613381074447183</v>
          </cell>
          <cell r="AO56">
            <v>-53.151237482156141</v>
          </cell>
          <cell r="AP56">
            <v>-55.551415641847186</v>
          </cell>
          <cell r="AQ56">
            <v>-58.319817464777969</v>
          </cell>
          <cell r="AR56">
            <v>-61.521040031883985</v>
          </cell>
          <cell r="AS56">
            <v>-64.850089731465204</v>
          </cell>
          <cell r="AT56">
            <v>-68.106330089782716</v>
          </cell>
          <cell r="AU56">
            <v>-71.097998248923332</v>
          </cell>
          <cell r="AV56">
            <v>-74.14027025022672</v>
          </cell>
          <cell r="AW56">
            <v>-77.139031442240935</v>
          </cell>
          <cell r="AX56">
            <v>-80.055347822439273</v>
          </cell>
          <cell r="AY56">
            <v>-83.181105601908286</v>
          </cell>
          <cell r="AZ56">
            <v>-86.502980089021037</v>
          </cell>
          <cell r="BA56">
            <v>-90.042564340235899</v>
          </cell>
          <cell r="BB56">
            <v>-93.543234434170415</v>
          </cell>
          <cell r="BC56">
            <v>-97.031432011247034</v>
          </cell>
          <cell r="BD56">
            <v>-100.13807390903332</v>
          </cell>
          <cell r="BE56">
            <v>-102.58561199614172</v>
          </cell>
          <cell r="BF56">
            <v>-104.9554738670052</v>
          </cell>
          <cell r="BG56">
            <v>-107.14655176696077</v>
          </cell>
          <cell r="BH56">
            <v>-109.34227610664942</v>
          </cell>
          <cell r="BI56">
            <v>-111.53998530581151</v>
          </cell>
          <cell r="BJ56">
            <v>-113.79282627299241</v>
          </cell>
          <cell r="BK56">
            <v>-116.33299199775607</v>
          </cell>
          <cell r="BL56">
            <v>-117.71358691472234</v>
          </cell>
          <cell r="BM56">
            <v>-120.70044302779878</v>
          </cell>
          <cell r="BN56">
            <v>-124.2067864824154</v>
          </cell>
          <cell r="BO56">
            <v>-128.0667169225039</v>
          </cell>
          <cell r="BP56">
            <v>-132.11779041074797</v>
          </cell>
          <cell r="BQ56">
            <v>-136.15667524880868</v>
          </cell>
          <cell r="BR56">
            <v>-140.86264528509463</v>
          </cell>
          <cell r="BS56">
            <v>-145.84940553332422</v>
          </cell>
        </row>
      </sheetData>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20"/>
      <sheetName val="page 2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row r="8">
          <cell r="AG8">
            <v>49250.247855344016</v>
          </cell>
        </row>
      </sheetData>
      <sheetData sheetId="2">
        <row r="39">
          <cell r="K39">
            <v>1141.8148143999999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N53"/>
  <sheetViews>
    <sheetView topLeftCell="A7" workbookViewId="0">
      <selection activeCell="A34" sqref="A34"/>
    </sheetView>
  </sheetViews>
  <sheetFormatPr baseColWidth="10" defaultRowHeight="15"/>
  <cols>
    <col min="1" max="1" width="196.5703125" customWidth="1"/>
  </cols>
  <sheetData>
    <row r="2" spans="1:14" ht="15.75">
      <c r="A2" s="606" t="s">
        <v>509</v>
      </c>
      <c r="B2" s="606"/>
      <c r="C2" s="606"/>
      <c r="D2" s="606"/>
      <c r="E2" s="606"/>
      <c r="F2" s="606"/>
      <c r="G2" s="606"/>
      <c r="H2" s="606"/>
      <c r="I2" s="606"/>
      <c r="J2" s="606"/>
      <c r="K2" s="606"/>
      <c r="L2" s="606"/>
      <c r="M2" s="606"/>
      <c r="N2" s="606"/>
    </row>
    <row r="3" spans="1:14">
      <c r="A3" s="515" t="s">
        <v>324</v>
      </c>
    </row>
    <row r="4" spans="1:14">
      <c r="A4" s="515" t="s">
        <v>309</v>
      </c>
    </row>
    <row r="5" spans="1:14">
      <c r="A5" s="515" t="s">
        <v>81</v>
      </c>
    </row>
    <row r="6" spans="1:14">
      <c r="A6" s="515" t="s">
        <v>75</v>
      </c>
    </row>
    <row r="7" spans="1:14">
      <c r="A7" s="515" t="s">
        <v>310</v>
      </c>
    </row>
    <row r="8" spans="1:14">
      <c r="A8" s="515" t="s">
        <v>87</v>
      </c>
    </row>
    <row r="9" spans="1:14">
      <c r="A9" s="515" t="s">
        <v>325</v>
      </c>
    </row>
    <row r="10" spans="1:14">
      <c r="A10" s="515" t="s">
        <v>311</v>
      </c>
    </row>
    <row r="11" spans="1:14">
      <c r="A11" s="515" t="s">
        <v>312</v>
      </c>
    </row>
    <row r="12" spans="1:14">
      <c r="A12" s="515" t="s">
        <v>313</v>
      </c>
    </row>
    <row r="13" spans="1:14">
      <c r="A13" s="515"/>
    </row>
    <row r="14" spans="1:14" ht="15.75">
      <c r="A14" s="606" t="s">
        <v>510</v>
      </c>
    </row>
    <row r="15" spans="1:14">
      <c r="A15" s="515" t="s">
        <v>314</v>
      </c>
    </row>
    <row r="16" spans="1:14">
      <c r="A16" s="515" t="s">
        <v>315</v>
      </c>
    </row>
    <row r="17" spans="1:1">
      <c r="A17" s="515" t="s">
        <v>316</v>
      </c>
    </row>
    <row r="18" spans="1:1">
      <c r="A18" s="515" t="s">
        <v>317</v>
      </c>
    </row>
    <row r="19" spans="1:1">
      <c r="A19" s="515" t="s">
        <v>173</v>
      </c>
    </row>
    <row r="20" spans="1:1">
      <c r="A20" s="515" t="s">
        <v>179</v>
      </c>
    </row>
    <row r="21" spans="1:1">
      <c r="A21" s="515" t="s">
        <v>181</v>
      </c>
    </row>
    <row r="22" spans="1:1">
      <c r="A22" s="515" t="s">
        <v>334</v>
      </c>
    </row>
    <row r="23" spans="1:1">
      <c r="A23" s="515" t="s">
        <v>318</v>
      </c>
    </row>
    <row r="24" spans="1:1">
      <c r="A24" s="515" t="s">
        <v>319</v>
      </c>
    </row>
    <row r="25" spans="1:1">
      <c r="A25" s="515" t="s">
        <v>320</v>
      </c>
    </row>
    <row r="26" spans="1:1">
      <c r="A26" s="515" t="s">
        <v>321</v>
      </c>
    </row>
    <row r="27" spans="1:1">
      <c r="A27" s="515" t="s">
        <v>322</v>
      </c>
    </row>
    <row r="28" spans="1:1">
      <c r="A28" s="515" t="s">
        <v>212</v>
      </c>
    </row>
    <row r="29" spans="1:1">
      <c r="A29" s="515" t="s">
        <v>323</v>
      </c>
    </row>
    <row r="30" spans="1:1">
      <c r="A30" s="515" t="s">
        <v>218</v>
      </c>
    </row>
    <row r="31" spans="1:1">
      <c r="A31" s="515" t="s">
        <v>326</v>
      </c>
    </row>
    <row r="32" spans="1:1">
      <c r="A32" s="515" t="s">
        <v>327</v>
      </c>
    </row>
    <row r="33" spans="1:1">
      <c r="A33" s="515" t="s">
        <v>328</v>
      </c>
    </row>
    <row r="34" spans="1:1">
      <c r="A34" s="515" t="s">
        <v>329</v>
      </c>
    </row>
    <row r="35" spans="1:1" s="633" customFormat="1">
      <c r="A35" s="634" t="s">
        <v>522</v>
      </c>
    </row>
    <row r="36" spans="1:1" s="633" customFormat="1">
      <c r="A36" s="634" t="s">
        <v>523</v>
      </c>
    </row>
    <row r="37" spans="1:1">
      <c r="A37" s="515"/>
    </row>
    <row r="38" spans="1:1" ht="15.75">
      <c r="A38" s="606" t="s">
        <v>511</v>
      </c>
    </row>
    <row r="39" spans="1:1">
      <c r="A39" s="516" t="s">
        <v>471</v>
      </c>
    </row>
    <row r="40" spans="1:1">
      <c r="A40" s="516" t="s">
        <v>498</v>
      </c>
    </row>
    <row r="41" spans="1:1">
      <c r="A41" s="516" t="s">
        <v>499</v>
      </c>
    </row>
    <row r="42" spans="1:1">
      <c r="A42" s="516" t="s">
        <v>483</v>
      </c>
    </row>
    <row r="43" spans="1:1">
      <c r="A43" s="516" t="s">
        <v>500</v>
      </c>
    </row>
    <row r="44" spans="1:1">
      <c r="A44" s="516" t="s">
        <v>501</v>
      </c>
    </row>
    <row r="45" spans="1:1">
      <c r="A45" s="516" t="s">
        <v>492</v>
      </c>
    </row>
    <row r="46" spans="1:1">
      <c r="A46" s="516" t="s">
        <v>496</v>
      </c>
    </row>
    <row r="47" spans="1:1">
      <c r="A47" s="516"/>
    </row>
    <row r="48" spans="1:1" ht="15.75">
      <c r="A48" s="606" t="s">
        <v>512</v>
      </c>
    </row>
    <row r="49" spans="1:1">
      <c r="A49" s="516" t="s">
        <v>330</v>
      </c>
    </row>
    <row r="50" spans="1:1">
      <c r="A50" s="516" t="s">
        <v>331</v>
      </c>
    </row>
    <row r="51" spans="1:1" ht="14.45" customHeight="1">
      <c r="A51" s="516" t="s">
        <v>332</v>
      </c>
    </row>
    <row r="52" spans="1:1" ht="14.45" customHeight="1">
      <c r="A52" s="516" t="s">
        <v>333</v>
      </c>
    </row>
    <row r="53" spans="1:1">
      <c r="A53" s="516" t="s">
        <v>502</v>
      </c>
    </row>
  </sheetData>
  <hyperlinks>
    <hyperlink ref="A4" location="'Fig 1.1'!A1" display="Figure 1.1 - Taux d’activité observés et projetés par genre et par âge (en %)"/>
    <hyperlink ref="A7" location="'Fig 1.2'!A1" display="Figure 1.2 – Taux de croissance annuels de la productivité horaire du travail observés puis projetés"/>
    <hyperlink ref="A8" location="'Fig 1.3'!A1" display="Figure 1.3 – Taux de chômage observé puis projeté"/>
    <hyperlink ref="A10" location="'Fig 1.4'!A1" display="Figure 1.4 – Durée moyenne annuelle du travail, en heures"/>
    <hyperlink ref="A11" location="'Fig 1.5'!A1" display="Figure 1.5 – Partage de la valeur ajoutée par tête (rémunération moyenne des salariés / valeur ajoutée moyenne par salarié)"/>
    <hyperlink ref="A12" location="'Fig 1.6'!A1" display="Figure 1.6 – Part des traitements des fonctionnaires de l’État, des collectivités locales et des hôpitaux et des salariés des autres régimes spéciaux dans la masse totale des rémunérations"/>
    <hyperlink ref="A15" location="'Fig 2.1'!A1" display="Figure 2.1 – Dépenses du système de retraite observées et projetées"/>
    <hyperlink ref="A16" location="'Fig 2.2'!A1" display="Figure 2.2 – L’effet des réformes sur les dépenses du système de retraite en % du PIB : illustration sur les scénarios du COR de 2012"/>
    <hyperlink ref="A17" location="'Fig 2.3'!A1" display="Figure 2.3 – Les déterminants de l’évolution de la masse des pensions"/>
    <hyperlink ref="A18" location="'Fig 2.4'!A1" display="Figure 2.4 – Pension nette moyenne et revenu net d’activité moyen en projection"/>
    <hyperlink ref="A19" location="'Fig 2.5'!A1" display="Figure 2.5 – Niveau de vie relatif des retraités par le passé et en projection"/>
    <hyperlink ref="A20" location="'Fig 2.6'!A1" display="Figure 2.6 – Effectifs de retraités et de cotisants observés et projetés"/>
    <hyperlink ref="A21" location="'Fig 2.7'!A1" display="Figure 2.7 – Âge moyen conjoncturel de départ à la retraite"/>
    <hyperlink ref="A22" location="'Fig 2.8'!A1" display="Figure 2.8– Ressources observées et projetées du système de retraite en milliards d’euros 2018 selon la convention comptable retenue"/>
    <hyperlink ref="A23" location="'Fig 2.9'!A1" display="Figure 2.9 – Ressources observées et projetées du système de retraite en % dans le PIB selon la convention comptable retenue"/>
    <hyperlink ref="A24" location="'Fig 2.10'!A1" display="Figure 2.10 – Ressources observées et projetées du système de retraite en % dans le PIB selon la convention comptable retenue"/>
    <hyperlink ref="A25" location="'Fig 2.11'!A1" display="Figure 2.11 – Taux de cotisation employeur CNAV+AGIRC-ARRCO (salarié sous le plafond de la Sécurité sociale) et de la CNRACL et taux de contribution des employeurs de fonctionnaires de l'État (CAS « pensions »)"/>
    <hyperlink ref="A26" location="'Fig 2.12'!A1" display="Figure 2.12 – Contribution de l’État selon les trois conventions comptables"/>
    <hyperlink ref="A27" location="'Fig 2.13'!A1" display="Figure 2.13 – Les déterminants de l’évolution des ressources du système de retraite"/>
    <hyperlink ref="A28" location="'Fig 2.14'!A1" display="Figure 2.14 – Solde financier observé et projeté du système de retraite en part de PIB selon la convention comptable retenue"/>
    <hyperlink ref="A29" location="'Fig 2.15'!A1" display="Figure 2.15 – Solde financier observé et projeté du système de retraite en Md€ 2018 selon la convention comptable retenue"/>
    <hyperlink ref="A30" location="'Fig 2.16'!A1" display="Figure 2.16 – Solde financier observé et projeté du système de retraite selon la convention comptable retenue"/>
    <hyperlink ref="A3" location="'Tab 1.1'!A1" display="Tableau 1.1 - Hypothèses démographiques centrales de l’INSEE en 2018"/>
    <hyperlink ref="A5" location="'Tab 1.2'!A1" display="Tableau 1.2 – Croissance du PIB et écart de production à l’horizon 2023"/>
    <hyperlink ref="A6" location="'Tab 1.3'!A1" display="Tableau 1.3 – Hypothèses de long terme dans les scénarios et variantes du COR"/>
    <hyperlink ref="A9" location="'Tab 1.4'!A1" display="Tableau 1.4 – Taux de croissance annuels moyens de la population active et du PIB en volume par tranche quinquennale"/>
    <hyperlink ref="A31" location="'Tab 2.1'!A1" display="Tableau 2.1 – Situation patrimoniale nette du système de retraite au 31/12/2017"/>
    <hyperlink ref="A32" location="'Tab 2.2'!A1" display="Tableau 2.2 – Dépenses de retraite observées et projetées à l’horizon 2030  des principaux régimes"/>
    <hyperlink ref="A33" location="'Tab 2.3'!A1" display="Tableau 2.3 – Solde élargi observé et projeté à l’horizon 2030 des principaux régimes"/>
    <hyperlink ref="A34" location="'Tab 2.4'!A1" display="Tableau 2.4 – Solde élargi observé et projeté à l’horizon 2030 du système de retraite"/>
    <hyperlink ref="A49" location="'Fiche CNAV+FSV'!A1" display="Fiche CNAV et FSV"/>
    <hyperlink ref="A50" location="Fiche_AA!A1" display="Fiche AGIRC-ARRCO"/>
    <hyperlink ref="A51" location="Fiche_FPE!A1" display="Fiche FPE"/>
    <hyperlink ref="A52" location="Fiche_CNRACL!A1" display="Fiche CNRACL"/>
    <hyperlink ref="A39" location="'Tab 3.1'!A1" display="Tableau 3.1 - Ajustements à effectuer par levier pour équilibrer le système de retraite en 2025"/>
    <hyperlink ref="A40" location="'Tab 3.2'!A1" display="Tableau 3.2 - Équilibre du système atteint en 2025 par recours au seul report graduel de l’âge d’ouverture des droits, pour les générations 1959 à 1963"/>
    <hyperlink ref="A41" location="'Tab 3.3'!A1" display="Tableau 3.3 - Équilibre du système atteint en 2025 par recours à la durée d’assurance pour l’obtention du taux plein avant l’âge d’annulation de la décote"/>
    <hyperlink ref="A42" location="'Tab 3.4'!A1" display="Tableau 3.4 - Équilibre du système atteint en 2025 par recours au report de l’âge d’ouverture des droits et à la hausse de la durée d’assurance"/>
    <hyperlink ref="A43" location="'Tab 3.5'!A1" display="Tableau 3.5 -Équilibre du système atteint en 2025 par recours  à l’instauration d’un âge minimum du taux plein (AMTP)"/>
    <hyperlink ref="A44" location="'Tab 3.6'!A1" display="Tableau 3.6 - Équilibre du système atteint en 2025 par recours  à l’instauration d’un âge minimum du taux plein (AMTP)  associé à l’avancée de l’âge d’annulation de la décote (AAD)"/>
    <hyperlink ref="A45" location="'Tab 3.7'!A1" display="Tableau 3.7 - Équilibre du système atteint en 2025 par modification de l’indexation des pensions liquidées"/>
    <hyperlink ref="A46" location="'Tab 3.8'!A1" display="Tableau 3.8 - Équilibre du système atteint en 2025 par hausse des cotisations"/>
    <hyperlink ref="A53" location="'Tab A.5'!A1" display="Tableau A.5 - Décomposition des écarts de solde du système de retraite entre les projections du rapport annuel de 2016 et les projections de novembre 2019"/>
    <hyperlink ref="A35" location="'Fig 2.17'!A1" display="Figure 2.17 – Rapport entre les cotisants et les retraités des principaux régimes (base 100 en 2018)"/>
    <hyperlink ref="A36" location="'Fig 2.18'!A1" display="Figure 2.18– Pension moyenne relative au revenu d’activité soumis à cotisations : illustration sur le scénario 1,3 % (base 100 en 201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Q26"/>
  <sheetViews>
    <sheetView workbookViewId="0">
      <selection activeCell="G27" sqref="G27"/>
    </sheetView>
  </sheetViews>
  <sheetFormatPr baseColWidth="10" defaultColWidth="11.42578125" defaultRowHeight="15.75"/>
  <cols>
    <col min="1" max="1" width="4.140625" style="111" customWidth="1"/>
    <col min="2" max="2" width="30.42578125" style="111" customWidth="1"/>
    <col min="3" max="10" width="11.42578125" style="111" customWidth="1"/>
    <col min="11" max="16384" width="11.42578125" style="111"/>
  </cols>
  <sheetData>
    <row r="1" spans="1:43">
      <c r="A1" s="30" t="s">
        <v>96</v>
      </c>
    </row>
    <row r="2" spans="1:43" ht="16.5" thickBot="1">
      <c r="A2" s="30"/>
    </row>
    <row r="3" spans="1:43" ht="16.5" thickBot="1">
      <c r="A3" s="30"/>
      <c r="B3" s="126"/>
      <c r="C3" s="127">
        <v>1990</v>
      </c>
      <c r="D3" s="127">
        <v>1991</v>
      </c>
      <c r="E3" s="127">
        <v>1992</v>
      </c>
      <c r="F3" s="127">
        <v>1993</v>
      </c>
      <c r="G3" s="127">
        <v>1994</v>
      </c>
      <c r="H3" s="128">
        <v>1995</v>
      </c>
      <c r="I3" s="129">
        <v>1996</v>
      </c>
      <c r="J3" s="129">
        <v>1997</v>
      </c>
      <c r="K3" s="129">
        <v>1998</v>
      </c>
      <c r="L3" s="129">
        <v>1999</v>
      </c>
      <c r="M3" s="129">
        <v>2000</v>
      </c>
      <c r="N3" s="129">
        <v>2001</v>
      </c>
      <c r="O3" s="129">
        <v>2002</v>
      </c>
      <c r="P3" s="129">
        <v>2003</v>
      </c>
      <c r="Q3" s="129">
        <v>2004</v>
      </c>
      <c r="R3" s="129">
        <v>2005</v>
      </c>
      <c r="S3" s="129">
        <v>2006</v>
      </c>
      <c r="T3" s="129">
        <v>2007</v>
      </c>
      <c r="U3" s="129">
        <v>2008</v>
      </c>
      <c r="V3" s="129">
        <v>2009</v>
      </c>
      <c r="W3" s="129">
        <v>2010</v>
      </c>
      <c r="X3" s="129">
        <v>2011</v>
      </c>
      <c r="Y3" s="129">
        <v>2012</v>
      </c>
      <c r="Z3" s="129">
        <v>2013</v>
      </c>
      <c r="AA3" s="129">
        <v>2014</v>
      </c>
      <c r="AB3" s="129">
        <v>2015</v>
      </c>
      <c r="AC3" s="129">
        <v>2016</v>
      </c>
      <c r="AD3" s="129">
        <v>2017</v>
      </c>
      <c r="AE3" s="129">
        <v>2018</v>
      </c>
      <c r="AF3" s="129">
        <v>2019</v>
      </c>
      <c r="AG3" s="129">
        <v>2020</v>
      </c>
      <c r="AH3" s="129">
        <v>2021</v>
      </c>
      <c r="AI3" s="130">
        <v>2022</v>
      </c>
      <c r="AJ3" s="129">
        <v>2023</v>
      </c>
      <c r="AK3" s="130">
        <v>2024</v>
      </c>
      <c r="AL3" s="129">
        <v>2025</v>
      </c>
      <c r="AM3" s="130">
        <v>2026</v>
      </c>
      <c r="AN3" s="129">
        <v>2027</v>
      </c>
      <c r="AO3" s="130">
        <v>2028</v>
      </c>
      <c r="AP3" s="129">
        <v>2029</v>
      </c>
      <c r="AQ3" s="131">
        <v>2030</v>
      </c>
    </row>
    <row r="4" spans="1:43">
      <c r="A4" s="30"/>
      <c r="B4" s="132" t="s">
        <v>54</v>
      </c>
      <c r="C4" s="133">
        <v>0.57036797906791803</v>
      </c>
      <c r="D4" s="133">
        <v>0.57477894056021939</v>
      </c>
      <c r="E4" s="133">
        <v>0.57265401333836252</v>
      </c>
      <c r="F4" s="133">
        <v>0.57653221548417943</v>
      </c>
      <c r="G4" s="133">
        <v>0.57383138015875568</v>
      </c>
      <c r="H4" s="134">
        <v>0.57605519391216653</v>
      </c>
      <c r="I4" s="11">
        <v>0.57825450624078778</v>
      </c>
      <c r="J4" s="11">
        <v>0.57412333243937519</v>
      </c>
      <c r="K4" s="11">
        <v>0.56855440358366383</v>
      </c>
      <c r="L4" s="11">
        <v>0.57460378848050064</v>
      </c>
      <c r="M4" s="11">
        <v>0.57203285490921418</v>
      </c>
      <c r="N4" s="11">
        <v>0.57308548928823411</v>
      </c>
      <c r="O4" s="11">
        <v>0.57786067103685834</v>
      </c>
      <c r="P4" s="11">
        <v>0.57884735921073371</v>
      </c>
      <c r="Q4" s="11">
        <v>0.57436960992566088</v>
      </c>
      <c r="R4" s="11">
        <v>0.57556900782265574</v>
      </c>
      <c r="S4" s="11">
        <v>0.57556366143739979</v>
      </c>
      <c r="T4" s="11">
        <v>0.56853510398841589</v>
      </c>
      <c r="U4" s="11">
        <v>0.57004747977666737</v>
      </c>
      <c r="V4" s="11">
        <v>0.58579867794752294</v>
      </c>
      <c r="W4" s="11">
        <v>0.58591643072883925</v>
      </c>
      <c r="X4" s="11">
        <v>0.58627395071110966</v>
      </c>
      <c r="Y4" s="11">
        <v>0.59107683391906274</v>
      </c>
      <c r="Z4" s="11">
        <v>0.59280694580194104</v>
      </c>
      <c r="AA4" s="11">
        <v>0.59370754029125195</v>
      </c>
      <c r="AB4" s="11">
        <v>0.59003216828143412</v>
      </c>
      <c r="AC4" s="11">
        <v>0.59240639667425565</v>
      </c>
      <c r="AD4" s="11">
        <v>0.5958857226327211</v>
      </c>
      <c r="AE4" s="11">
        <v>0.59875366165692212</v>
      </c>
      <c r="AF4" s="11"/>
      <c r="AG4" s="11"/>
      <c r="AH4" s="11"/>
      <c r="AI4" s="135"/>
      <c r="AJ4" s="135"/>
      <c r="AK4" s="135"/>
      <c r="AL4" s="135"/>
      <c r="AM4" s="135"/>
      <c r="AN4" s="135"/>
      <c r="AO4" s="135"/>
      <c r="AP4" s="135"/>
      <c r="AQ4" s="12"/>
    </row>
    <row r="5" spans="1:43" ht="16.5" thickBot="1">
      <c r="A5" s="30"/>
      <c r="B5" s="136" t="s">
        <v>55</v>
      </c>
      <c r="C5" s="137"/>
      <c r="D5" s="137"/>
      <c r="E5" s="137"/>
      <c r="F5" s="137"/>
      <c r="G5" s="137"/>
      <c r="H5" s="138"/>
      <c r="I5" s="15"/>
      <c r="J5" s="15"/>
      <c r="K5" s="15"/>
      <c r="L5" s="15"/>
      <c r="M5" s="15"/>
      <c r="N5" s="15"/>
      <c r="O5" s="15"/>
      <c r="P5" s="15"/>
      <c r="Q5" s="15"/>
      <c r="R5" s="15"/>
      <c r="S5" s="15"/>
      <c r="T5" s="15"/>
      <c r="U5" s="15"/>
      <c r="V5" s="15"/>
      <c r="W5" s="15"/>
      <c r="X5" s="15"/>
      <c r="Y5" s="15"/>
      <c r="Z5" s="15"/>
      <c r="AA5" s="15"/>
      <c r="AB5" s="15"/>
      <c r="AC5" s="15"/>
      <c r="AD5" s="15"/>
      <c r="AE5" s="15">
        <v>0.59875366165692212</v>
      </c>
      <c r="AF5" s="15">
        <v>0.58792204609034404</v>
      </c>
      <c r="AG5" s="15">
        <v>0.58645619235705182</v>
      </c>
      <c r="AH5" s="15">
        <v>0.58652356292107866</v>
      </c>
      <c r="AI5" s="139">
        <v>0.5867458151237771</v>
      </c>
      <c r="AJ5" s="139">
        <v>0.58678909957642955</v>
      </c>
      <c r="AK5" s="139">
        <f>AJ5</f>
        <v>0.58678909957642955</v>
      </c>
      <c r="AL5" s="139">
        <f t="shared" ref="AL5:AQ5" si="0">AK5</f>
        <v>0.58678909957642955</v>
      </c>
      <c r="AM5" s="139">
        <f t="shared" si="0"/>
        <v>0.58678909957642955</v>
      </c>
      <c r="AN5" s="139">
        <f t="shared" si="0"/>
        <v>0.58678909957642955</v>
      </c>
      <c r="AO5" s="139">
        <f t="shared" si="0"/>
        <v>0.58678909957642955</v>
      </c>
      <c r="AP5" s="139">
        <f t="shared" si="0"/>
        <v>0.58678909957642955</v>
      </c>
      <c r="AQ5" s="16">
        <f t="shared" si="0"/>
        <v>0.58678909957642955</v>
      </c>
    </row>
    <row r="6" spans="1:43">
      <c r="A6" s="30"/>
    </row>
    <row r="7" spans="1:43">
      <c r="A7" s="30"/>
      <c r="B7" s="162" t="s">
        <v>97</v>
      </c>
    </row>
    <row r="8" spans="1:43">
      <c r="A8" s="30"/>
      <c r="B8" s="162" t="s">
        <v>90</v>
      </c>
    </row>
    <row r="9" spans="1:43">
      <c r="A9" s="30"/>
      <c r="B9" s="162" t="s">
        <v>98</v>
      </c>
    </row>
    <row r="10" spans="1:43">
      <c r="A10" s="30"/>
    </row>
    <row r="11" spans="1:43">
      <c r="A11" s="30"/>
    </row>
    <row r="12" spans="1:43">
      <c r="A12" s="30"/>
    </row>
    <row r="13" spans="1:43">
      <c r="A13" s="30"/>
    </row>
    <row r="14" spans="1:43">
      <c r="A14" s="30"/>
    </row>
    <row r="15" spans="1:43">
      <c r="A15" s="30"/>
    </row>
    <row r="16" spans="1:43">
      <c r="A16" s="30"/>
    </row>
    <row r="17" spans="1:11">
      <c r="A17" s="30"/>
    </row>
    <row r="18" spans="1:11">
      <c r="A18" s="30"/>
    </row>
    <row r="19" spans="1:11">
      <c r="A19" s="30"/>
    </row>
    <row r="20" spans="1:11">
      <c r="A20" s="30"/>
    </row>
    <row r="21" spans="1:11">
      <c r="A21" s="30"/>
    </row>
    <row r="22" spans="1:11">
      <c r="A22" s="30"/>
    </row>
    <row r="23" spans="1:11">
      <c r="A23" s="30"/>
    </row>
    <row r="24" spans="1:11">
      <c r="A24" s="30"/>
    </row>
    <row r="26" spans="1:11">
      <c r="I26" s="140"/>
      <c r="J26" s="140"/>
      <c r="K26" s="140"/>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34"/>
  <sheetViews>
    <sheetView workbookViewId="0">
      <selection activeCell="G27" sqref="G27"/>
    </sheetView>
  </sheetViews>
  <sheetFormatPr baseColWidth="10" defaultColWidth="10.85546875" defaultRowHeight="15"/>
  <cols>
    <col min="1" max="1" width="10.85546875" style="305"/>
    <col min="2" max="2" width="17.42578125" style="305" customWidth="1"/>
    <col min="3" max="3" width="19.7109375" style="305" customWidth="1"/>
    <col min="4" max="34" width="6.85546875" style="305" customWidth="1"/>
    <col min="35" max="16384" width="10.85546875" style="305"/>
  </cols>
  <sheetData>
    <row r="1" spans="1:34" ht="15.75">
      <c r="A1" s="304" t="s">
        <v>99</v>
      </c>
    </row>
    <row r="2" spans="1:34" s="306" customFormat="1" ht="15.75" thickBot="1">
      <c r="C2" s="307"/>
    </row>
    <row r="3" spans="1:34" s="308" customFormat="1" ht="15.75" thickBot="1">
      <c r="B3" s="662"/>
      <c r="C3" s="663"/>
      <c r="D3" s="309">
        <v>2000</v>
      </c>
      <c r="E3" s="310">
        <v>2001</v>
      </c>
      <c r="F3" s="310">
        <v>2002</v>
      </c>
      <c r="G3" s="310">
        <v>2003</v>
      </c>
      <c r="H3" s="310">
        <v>2004</v>
      </c>
      <c r="I3" s="310">
        <v>2005</v>
      </c>
      <c r="J3" s="310">
        <v>2006</v>
      </c>
      <c r="K3" s="310">
        <v>2007</v>
      </c>
      <c r="L3" s="310">
        <v>2008</v>
      </c>
      <c r="M3" s="310">
        <v>2009</v>
      </c>
      <c r="N3" s="310">
        <v>2010</v>
      </c>
      <c r="O3" s="310">
        <v>2011</v>
      </c>
      <c r="P3" s="310">
        <v>2012</v>
      </c>
      <c r="Q3" s="310">
        <v>2013</v>
      </c>
      <c r="R3" s="310">
        <v>2014</v>
      </c>
      <c r="S3" s="310">
        <v>2015</v>
      </c>
      <c r="T3" s="310">
        <v>2016</v>
      </c>
      <c r="U3" s="310">
        <v>2017</v>
      </c>
      <c r="V3" s="310">
        <v>2018</v>
      </c>
      <c r="W3" s="310">
        <v>2019</v>
      </c>
      <c r="X3" s="310">
        <v>2020</v>
      </c>
      <c r="Y3" s="310">
        <v>2021</v>
      </c>
      <c r="Z3" s="310">
        <v>2022</v>
      </c>
      <c r="AA3" s="310">
        <v>2023</v>
      </c>
      <c r="AB3" s="310">
        <v>2024</v>
      </c>
      <c r="AC3" s="310">
        <v>2025</v>
      </c>
      <c r="AD3" s="310">
        <v>2026</v>
      </c>
      <c r="AE3" s="310">
        <v>2027</v>
      </c>
      <c r="AF3" s="310">
        <v>2028</v>
      </c>
      <c r="AG3" s="310">
        <v>2029</v>
      </c>
      <c r="AH3" s="323">
        <v>2030</v>
      </c>
    </row>
    <row r="4" spans="1:34" s="308" customFormat="1" ht="15" customHeight="1">
      <c r="B4" s="664" t="s">
        <v>56</v>
      </c>
      <c r="C4" s="311" t="s">
        <v>57</v>
      </c>
      <c r="D4" s="312"/>
      <c r="E4" s="301"/>
      <c r="F4" s="301"/>
      <c r="G4" s="301"/>
      <c r="H4" s="301"/>
      <c r="I4" s="301"/>
      <c r="J4" s="301"/>
      <c r="K4" s="301"/>
      <c r="L4" s="301"/>
      <c r="M4" s="301"/>
      <c r="N4" s="301"/>
      <c r="O4" s="301"/>
      <c r="P4" s="301"/>
      <c r="Q4" s="301"/>
      <c r="R4" s="301"/>
      <c r="S4" s="301"/>
      <c r="T4" s="301"/>
      <c r="U4" s="301">
        <v>0.11909288394171734</v>
      </c>
      <c r="V4" s="301"/>
      <c r="W4" s="301"/>
      <c r="X4" s="301"/>
      <c r="Y4" s="301"/>
      <c r="Z4" s="301"/>
      <c r="AA4" s="301"/>
      <c r="AB4" s="301"/>
      <c r="AC4" s="301"/>
      <c r="AD4" s="301"/>
      <c r="AE4" s="301"/>
      <c r="AF4" s="301"/>
      <c r="AG4" s="301"/>
      <c r="AH4" s="324"/>
    </row>
    <row r="5" spans="1:34" s="308" customFormat="1">
      <c r="B5" s="665"/>
      <c r="C5" s="313">
        <v>1.7999999999999999E-2</v>
      </c>
      <c r="D5" s="314"/>
      <c r="E5" s="302"/>
      <c r="F5" s="302"/>
      <c r="G5" s="302"/>
      <c r="H5" s="302"/>
      <c r="I5" s="302"/>
      <c r="J5" s="302"/>
      <c r="K5" s="302"/>
      <c r="L5" s="302"/>
      <c r="M5" s="302"/>
      <c r="N5" s="302"/>
      <c r="O5" s="302"/>
      <c r="P5" s="302"/>
      <c r="Q5" s="302"/>
      <c r="R5" s="302"/>
      <c r="S5" s="302"/>
      <c r="T5" s="302"/>
      <c r="U5" s="302">
        <v>0.11909288394171734</v>
      </c>
      <c r="V5" s="302">
        <v>0.1160152170649181</v>
      </c>
      <c r="W5" s="302">
        <v>0.11299577066426325</v>
      </c>
      <c r="X5" s="302">
        <v>0.11081482855115676</v>
      </c>
      <c r="Y5" s="302">
        <v>0.10760404124213585</v>
      </c>
      <c r="Z5" s="302">
        <v>0.10427849631122053</v>
      </c>
      <c r="AA5" s="302">
        <v>0.10235217278144186</v>
      </c>
      <c r="AB5" s="302">
        <v>0.10076298490301568</v>
      </c>
      <c r="AC5" s="302">
        <v>9.9084124284372674E-2</v>
      </c>
      <c r="AD5" s="302">
        <v>9.7256912965546199E-2</v>
      </c>
      <c r="AE5" s="302">
        <v>9.5404114508632093E-2</v>
      </c>
      <c r="AF5" s="302">
        <v>9.3548780888683666E-2</v>
      </c>
      <c r="AG5" s="302">
        <v>9.1671024969622816E-2</v>
      </c>
      <c r="AH5" s="325">
        <v>8.9713523504627066E-2</v>
      </c>
    </row>
    <row r="6" spans="1:34" s="308" customFormat="1">
      <c r="B6" s="665"/>
      <c r="C6" s="313">
        <v>1.4999999999999999E-2</v>
      </c>
      <c r="D6" s="314"/>
      <c r="E6" s="302"/>
      <c r="F6" s="302"/>
      <c r="G6" s="302"/>
      <c r="H6" s="302"/>
      <c r="I6" s="302"/>
      <c r="J6" s="302"/>
      <c r="K6" s="302"/>
      <c r="L6" s="302"/>
      <c r="M6" s="302"/>
      <c r="N6" s="302"/>
      <c r="O6" s="302"/>
      <c r="P6" s="302"/>
      <c r="Q6" s="302"/>
      <c r="R6" s="302"/>
      <c r="S6" s="302"/>
      <c r="T6" s="302"/>
      <c r="U6" s="302">
        <v>0.11909288394171734</v>
      </c>
      <c r="V6" s="302">
        <v>0.1160152170649181</v>
      </c>
      <c r="W6" s="302">
        <v>0.11299577066426325</v>
      </c>
      <c r="X6" s="302">
        <v>0.11081482855115676</v>
      </c>
      <c r="Y6" s="302">
        <v>0.10760404124213585</v>
      </c>
      <c r="Z6" s="302">
        <v>0.10427849631122053</v>
      </c>
      <c r="AA6" s="302">
        <v>0.1023399373638423</v>
      </c>
      <c r="AB6" s="302">
        <v>0.10076885137208265</v>
      </c>
      <c r="AC6" s="302">
        <v>9.9154135418245901E-2</v>
      </c>
      <c r="AD6" s="302">
        <v>9.7415738296681695E-2</v>
      </c>
      <c r="AE6" s="302">
        <v>9.5683775344607258E-2</v>
      </c>
      <c r="AF6" s="302">
        <v>9.3970650281768014E-2</v>
      </c>
      <c r="AG6" s="302">
        <v>9.2255054579988324E-2</v>
      </c>
      <c r="AH6" s="325">
        <v>9.047742211330996E-2</v>
      </c>
    </row>
    <row r="7" spans="1:34" s="308" customFormat="1">
      <c r="B7" s="665"/>
      <c r="C7" s="313">
        <v>1.2999999999999999E-2</v>
      </c>
      <c r="D7" s="314"/>
      <c r="E7" s="302"/>
      <c r="F7" s="302"/>
      <c r="G7" s="302"/>
      <c r="H7" s="302"/>
      <c r="I7" s="302"/>
      <c r="J7" s="302"/>
      <c r="K7" s="302"/>
      <c r="L7" s="302"/>
      <c r="M7" s="302"/>
      <c r="N7" s="302"/>
      <c r="O7" s="302"/>
      <c r="P7" s="302"/>
      <c r="Q7" s="302"/>
      <c r="R7" s="302"/>
      <c r="S7" s="302"/>
      <c r="T7" s="302"/>
      <c r="U7" s="302">
        <v>0.11909288394171734</v>
      </c>
      <c r="V7" s="302">
        <v>0.1160152170649181</v>
      </c>
      <c r="W7" s="302">
        <v>0.11299577066426325</v>
      </c>
      <c r="X7" s="302">
        <v>0.11081482855115676</v>
      </c>
      <c r="Y7" s="302">
        <v>0.10760404124213585</v>
      </c>
      <c r="Z7" s="302">
        <v>0.10427849631122053</v>
      </c>
      <c r="AA7" s="302">
        <v>0.10233294569664252</v>
      </c>
      <c r="AB7" s="302">
        <v>0.10077487411584002</v>
      </c>
      <c r="AC7" s="302">
        <v>9.9196813705437287E-2</v>
      </c>
      <c r="AD7" s="302">
        <v>9.7520878910608746E-2</v>
      </c>
      <c r="AE7" s="302">
        <v>9.5866953596110763E-2</v>
      </c>
      <c r="AF7" s="302">
        <v>9.4246563220138163E-2</v>
      </c>
      <c r="AG7" s="302">
        <v>9.2637579371778883E-2</v>
      </c>
      <c r="AH7" s="325">
        <v>9.0987526317209536E-2</v>
      </c>
    </row>
    <row r="8" spans="1:34" s="308" customFormat="1" ht="15.75" thickBot="1">
      <c r="B8" s="666"/>
      <c r="C8" s="315">
        <v>0.01</v>
      </c>
      <c r="D8" s="316"/>
      <c r="E8" s="303"/>
      <c r="F8" s="303"/>
      <c r="G8" s="303"/>
      <c r="H8" s="303"/>
      <c r="I8" s="303"/>
      <c r="J8" s="303"/>
      <c r="K8" s="303"/>
      <c r="L8" s="303"/>
      <c r="M8" s="303"/>
      <c r="N8" s="303"/>
      <c r="O8" s="303"/>
      <c r="P8" s="303"/>
      <c r="Q8" s="303"/>
      <c r="R8" s="303"/>
      <c r="S8" s="303"/>
      <c r="T8" s="303"/>
      <c r="U8" s="303">
        <v>0.11909288394171734</v>
      </c>
      <c r="V8" s="303">
        <v>0.1160152170649181</v>
      </c>
      <c r="W8" s="303">
        <v>0.11299577066426325</v>
      </c>
      <c r="X8" s="303">
        <v>0.11081482855115676</v>
      </c>
      <c r="Y8" s="303">
        <v>0.10760404124213585</v>
      </c>
      <c r="Z8" s="303">
        <v>0.10427849631122053</v>
      </c>
      <c r="AA8" s="303">
        <v>0.10232071027904294</v>
      </c>
      <c r="AB8" s="303">
        <v>0.10079009274564139</v>
      </c>
      <c r="AC8" s="303">
        <v>9.9276190307322876E-2</v>
      </c>
      <c r="AD8" s="303">
        <v>9.7689449962186287E-2</v>
      </c>
      <c r="AE8" s="303">
        <v>9.6148564791556548E-2</v>
      </c>
      <c r="AF8" s="303">
        <v>9.4672693604509681E-2</v>
      </c>
      <c r="AG8" s="303">
        <v>9.3229623353420429E-2</v>
      </c>
      <c r="AH8" s="326">
        <v>9.1765158908971065E-2</v>
      </c>
    </row>
    <row r="9" spans="1:34" ht="15" customHeight="1">
      <c r="B9" s="317"/>
      <c r="D9" s="318"/>
      <c r="E9" s="318"/>
      <c r="F9" s="318"/>
      <c r="G9" s="318"/>
      <c r="H9" s="318"/>
      <c r="I9" s="318"/>
      <c r="J9" s="318"/>
      <c r="K9" s="318"/>
      <c r="L9" s="318"/>
      <c r="M9" s="318"/>
      <c r="N9" s="318"/>
    </row>
    <row r="10" spans="1:34">
      <c r="B10" s="319" t="s">
        <v>101</v>
      </c>
      <c r="D10" s="318"/>
      <c r="E10" s="318"/>
      <c r="F10" s="318"/>
      <c r="G10" s="318"/>
      <c r="H10" s="318"/>
      <c r="I10" s="318"/>
      <c r="J10" s="318"/>
      <c r="K10" s="318"/>
      <c r="L10" s="318"/>
      <c r="M10" s="318"/>
      <c r="N10" s="318"/>
      <c r="U10" s="320"/>
      <c r="V10" s="320"/>
      <c r="W10" s="320"/>
      <c r="X10" s="320"/>
      <c r="Y10" s="320"/>
      <c r="Z10" s="320"/>
      <c r="AA10" s="320"/>
      <c r="AB10" s="320"/>
      <c r="AC10" s="320"/>
      <c r="AD10" s="320"/>
      <c r="AE10" s="320"/>
      <c r="AF10" s="320"/>
      <c r="AG10" s="320"/>
      <c r="AH10" s="320"/>
    </row>
    <row r="11" spans="1:34">
      <c r="B11" s="319" t="s">
        <v>80</v>
      </c>
      <c r="D11" s="318"/>
      <c r="E11" s="318"/>
      <c r="F11" s="318"/>
      <c r="G11" s="318"/>
      <c r="H11" s="318"/>
      <c r="I11" s="318"/>
      <c r="J11" s="318"/>
      <c r="K11" s="318"/>
      <c r="L11" s="318"/>
      <c r="M11" s="318"/>
      <c r="N11" s="318"/>
      <c r="Q11" s="321"/>
      <c r="R11" s="320"/>
      <c r="S11" s="320"/>
      <c r="U11" s="320"/>
      <c r="V11" s="320"/>
      <c r="W11" s="320"/>
      <c r="X11" s="320"/>
      <c r="Y11" s="320"/>
      <c r="Z11" s="320"/>
      <c r="AA11" s="320"/>
      <c r="AB11" s="320"/>
      <c r="AC11" s="320"/>
      <c r="AD11" s="320"/>
      <c r="AE11" s="320"/>
      <c r="AF11" s="320"/>
      <c r="AG11" s="320"/>
      <c r="AH11" s="320"/>
    </row>
    <row r="12" spans="1:34">
      <c r="B12" s="317"/>
      <c r="D12" s="318"/>
      <c r="E12" s="318"/>
      <c r="F12" s="318"/>
      <c r="G12" s="318"/>
      <c r="H12" s="318"/>
      <c r="I12" s="318"/>
      <c r="J12" s="318"/>
      <c r="K12" s="318"/>
      <c r="L12" s="318"/>
      <c r="M12" s="318"/>
      <c r="N12" s="318"/>
      <c r="Q12" s="321"/>
      <c r="U12" s="320"/>
      <c r="V12" s="320"/>
      <c r="W12" s="320"/>
      <c r="X12" s="320"/>
      <c r="Y12" s="320"/>
      <c r="Z12" s="320"/>
      <c r="AA12" s="320"/>
      <c r="AB12" s="320"/>
      <c r="AC12" s="320"/>
      <c r="AD12" s="320"/>
      <c r="AE12" s="320"/>
      <c r="AF12" s="320"/>
      <c r="AG12" s="320"/>
      <c r="AH12" s="320"/>
    </row>
    <row r="17" spans="3:12">
      <c r="L17" s="305" t="s">
        <v>58</v>
      </c>
    </row>
    <row r="26" spans="3:12" ht="18" customHeight="1"/>
    <row r="30" spans="3:12">
      <c r="C30" s="306"/>
    </row>
    <row r="34" spans="26:26">
      <c r="Z34" s="322"/>
    </row>
  </sheetData>
  <mergeCells count="2">
    <mergeCell ref="B3:C3"/>
    <mergeCell ref="B4:B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B38"/>
  <sheetViews>
    <sheetView workbookViewId="0">
      <selection activeCell="B18" sqref="B18"/>
    </sheetView>
  </sheetViews>
  <sheetFormatPr baseColWidth="10" defaultColWidth="10.85546875" defaultRowHeight="15"/>
  <cols>
    <col min="1" max="1" width="10.85546875" style="45"/>
    <col min="2" max="2" width="17.42578125" style="45" customWidth="1"/>
    <col min="3" max="3" width="13" style="45" customWidth="1"/>
    <col min="4" max="24" width="7.28515625" style="45" customWidth="1"/>
    <col min="25" max="26" width="10.85546875" style="45"/>
    <col min="27" max="39" width="8.28515625" style="45" customWidth="1"/>
    <col min="40" max="16384" width="10.85546875" style="45"/>
  </cols>
  <sheetData>
    <row r="1" spans="1:28" ht="15.75">
      <c r="A1" s="141" t="s">
        <v>155</v>
      </c>
    </row>
    <row r="2" spans="1:28" customFormat="1" ht="15.75" thickBot="1">
      <c r="C2" s="143"/>
      <c r="L2" s="168"/>
    </row>
    <row r="3" spans="1:28" s="144" customFormat="1" ht="15.75" thickBot="1">
      <c r="B3" s="667"/>
      <c r="C3" s="668"/>
      <c r="D3" s="146">
        <v>2010</v>
      </c>
      <c r="E3" s="146">
        <v>2011</v>
      </c>
      <c r="F3" s="146">
        <v>2012</v>
      </c>
      <c r="G3" s="146">
        <v>2013</v>
      </c>
      <c r="H3" s="146">
        <v>2014</v>
      </c>
      <c r="I3" s="146">
        <v>2015</v>
      </c>
      <c r="J3" s="146">
        <v>2016</v>
      </c>
      <c r="K3" s="146">
        <v>2017</v>
      </c>
      <c r="L3" s="146">
        <v>2018</v>
      </c>
      <c r="M3" s="146">
        <v>2019</v>
      </c>
      <c r="N3" s="146">
        <v>2020</v>
      </c>
      <c r="O3" s="146">
        <v>2021</v>
      </c>
      <c r="P3" s="146">
        <v>2022</v>
      </c>
      <c r="Q3" s="146">
        <v>2023</v>
      </c>
      <c r="R3" s="146">
        <v>2024</v>
      </c>
      <c r="S3" s="146">
        <v>2025</v>
      </c>
      <c r="T3" s="146">
        <v>2026</v>
      </c>
      <c r="U3" s="146">
        <v>2027</v>
      </c>
      <c r="V3" s="146">
        <v>2028</v>
      </c>
      <c r="W3" s="146">
        <v>2029</v>
      </c>
      <c r="X3" s="169">
        <v>2030</v>
      </c>
    </row>
    <row r="4" spans="1:28" s="144" customFormat="1" ht="15" customHeight="1">
      <c r="B4" s="669" t="s">
        <v>158</v>
      </c>
      <c r="C4" s="170" t="s">
        <v>57</v>
      </c>
      <c r="D4" s="171">
        <v>289.14252015916964</v>
      </c>
      <c r="E4" s="171">
        <v>295.54835452798966</v>
      </c>
      <c r="F4" s="171">
        <v>300.29896295791059</v>
      </c>
      <c r="G4" s="171">
        <v>306.78483146922241</v>
      </c>
      <c r="H4" s="171">
        <v>313.39832339388806</v>
      </c>
      <c r="I4" s="171">
        <v>317.74127245223593</v>
      </c>
      <c r="J4" s="171">
        <v>322.3736114734387</v>
      </c>
      <c r="K4" s="171">
        <v>323.07678212024149</v>
      </c>
      <c r="L4" s="171">
        <v>324.93054492922391</v>
      </c>
      <c r="M4" s="172"/>
      <c r="N4" s="172"/>
      <c r="O4" s="172"/>
      <c r="P4" s="172"/>
      <c r="Q4" s="172"/>
      <c r="R4" s="172"/>
      <c r="S4" s="172"/>
      <c r="T4" s="172"/>
      <c r="U4" s="172"/>
      <c r="V4" s="172"/>
      <c r="W4" s="172"/>
      <c r="X4" s="173"/>
    </row>
    <row r="5" spans="1:28" s="144" customFormat="1">
      <c r="B5" s="670"/>
      <c r="C5" s="174">
        <v>1.7999999999999999E-2</v>
      </c>
      <c r="D5" s="175"/>
      <c r="E5" s="175"/>
      <c r="F5" s="175"/>
      <c r="G5" s="175"/>
      <c r="H5" s="175"/>
      <c r="I5" s="175"/>
      <c r="J5" s="175"/>
      <c r="K5" s="175"/>
      <c r="L5" s="176">
        <v>324.93054492922391</v>
      </c>
      <c r="M5" s="176">
        <v>327.86620622122649</v>
      </c>
      <c r="N5" s="176">
        <v>332.54953584541249</v>
      </c>
      <c r="O5" s="176">
        <v>336.73504694868205</v>
      </c>
      <c r="P5" s="176">
        <v>341.10241745370809</v>
      </c>
      <c r="Q5" s="176">
        <v>345.55879952840809</v>
      </c>
      <c r="R5" s="176">
        <v>351.95071612136235</v>
      </c>
      <c r="S5" s="176">
        <v>358.00108399217356</v>
      </c>
      <c r="T5" s="176">
        <v>364.21682391379608</v>
      </c>
      <c r="U5" s="176">
        <v>370.28431276698973</v>
      </c>
      <c r="V5" s="176">
        <v>376.46302562118098</v>
      </c>
      <c r="W5" s="176">
        <v>382.76705613986684</v>
      </c>
      <c r="X5" s="177">
        <v>388.94421542544188</v>
      </c>
    </row>
    <row r="6" spans="1:28" s="144" customFormat="1">
      <c r="B6" s="670"/>
      <c r="C6" s="174">
        <v>1.4999999999999999E-2</v>
      </c>
      <c r="D6" s="175"/>
      <c r="E6" s="175"/>
      <c r="F6" s="175"/>
      <c r="G6" s="175"/>
      <c r="H6" s="175"/>
      <c r="I6" s="175"/>
      <c r="J6" s="175"/>
      <c r="K6" s="175"/>
      <c r="L6" s="176">
        <v>324.93054492922391</v>
      </c>
      <c r="M6" s="176">
        <v>327.86620612885895</v>
      </c>
      <c r="N6" s="176">
        <v>332.5495358212907</v>
      </c>
      <c r="O6" s="176">
        <v>336.73503588432158</v>
      </c>
      <c r="P6" s="176">
        <v>341.10237467820457</v>
      </c>
      <c r="Q6" s="176">
        <v>345.55857806402736</v>
      </c>
      <c r="R6" s="176">
        <v>351.90795849948546</v>
      </c>
      <c r="S6" s="176">
        <v>357.90410829182429</v>
      </c>
      <c r="T6" s="176">
        <v>364.02751143376037</v>
      </c>
      <c r="U6" s="176">
        <v>369.95848819995291</v>
      </c>
      <c r="V6" s="176">
        <v>375.96013912072198</v>
      </c>
      <c r="W6" s="176">
        <v>382.05574506578967</v>
      </c>
      <c r="X6" s="177">
        <v>387.99123452707659</v>
      </c>
    </row>
    <row r="7" spans="1:28" s="144" customFormat="1">
      <c r="B7" s="670"/>
      <c r="C7" s="174">
        <v>1.2999999999999999E-2</v>
      </c>
      <c r="D7" s="175"/>
      <c r="E7" s="175"/>
      <c r="F7" s="175"/>
      <c r="G7" s="175"/>
      <c r="H7" s="175"/>
      <c r="I7" s="175"/>
      <c r="J7" s="175"/>
      <c r="K7" s="175"/>
      <c r="L7" s="176">
        <v>324.93054492922391</v>
      </c>
      <c r="M7" s="176">
        <v>327.86620595431089</v>
      </c>
      <c r="N7" s="176">
        <v>332.54953551410517</v>
      </c>
      <c r="O7" s="176">
        <v>336.73503034144289</v>
      </c>
      <c r="P7" s="176">
        <v>341.10234609781645</v>
      </c>
      <c r="Q7" s="176">
        <v>345.55842957438591</v>
      </c>
      <c r="R7" s="176">
        <v>351.88327798014444</v>
      </c>
      <c r="S7" s="176">
        <v>357.84208439499662</v>
      </c>
      <c r="T7" s="176">
        <v>363.9083614452482</v>
      </c>
      <c r="U7" s="176">
        <v>369.76300014268952</v>
      </c>
      <c r="V7" s="176">
        <v>375.66450507501668</v>
      </c>
      <c r="W7" s="176">
        <v>381.63667023109167</v>
      </c>
      <c r="X7" s="177">
        <v>387.42034895554076</v>
      </c>
    </row>
    <row r="8" spans="1:28" s="144" customFormat="1" ht="15.75" thickBot="1">
      <c r="B8" s="671"/>
      <c r="C8" s="178">
        <v>0.01</v>
      </c>
      <c r="D8" s="179"/>
      <c r="E8" s="179"/>
      <c r="F8" s="179"/>
      <c r="G8" s="179"/>
      <c r="H8" s="179"/>
      <c r="I8" s="179"/>
      <c r="J8" s="179"/>
      <c r="K8" s="179"/>
      <c r="L8" s="180">
        <v>324.93054492922391</v>
      </c>
      <c r="M8" s="180">
        <v>327.86620685805104</v>
      </c>
      <c r="N8" s="180">
        <v>332.5495377728771</v>
      </c>
      <c r="O8" s="180">
        <v>336.73502571578746</v>
      </c>
      <c r="P8" s="180">
        <v>341.10231201120769</v>
      </c>
      <c r="Q8" s="180">
        <v>345.5582617608282</v>
      </c>
      <c r="R8" s="180">
        <v>351.85105885009904</v>
      </c>
      <c r="S8" s="180">
        <v>357.7502540370121</v>
      </c>
      <c r="T8" s="180">
        <v>363.72903151096222</v>
      </c>
      <c r="U8" s="180">
        <v>369.46012443882944</v>
      </c>
      <c r="V8" s="180">
        <v>375.20582204554654</v>
      </c>
      <c r="W8" s="180">
        <v>380.98242875885001</v>
      </c>
      <c r="X8" s="181">
        <v>386.53425457763643</v>
      </c>
    </row>
    <row r="9" spans="1:28" s="144" customFormat="1" ht="15" customHeight="1">
      <c r="B9" s="669" t="s">
        <v>111</v>
      </c>
      <c r="C9" s="170" t="s">
        <v>57</v>
      </c>
      <c r="D9" s="172">
        <v>0.13313291851913339</v>
      </c>
      <c r="E9" s="172">
        <v>0.13469770057609462</v>
      </c>
      <c r="F9" s="172">
        <v>0.13750435005852346</v>
      </c>
      <c r="G9" s="172">
        <v>0.13979967075263405</v>
      </c>
      <c r="H9" s="172">
        <v>0.14135637150249172</v>
      </c>
      <c r="I9" s="172">
        <v>0.14019872170132386</v>
      </c>
      <c r="J9" s="172">
        <v>0.14022186088872488</v>
      </c>
      <c r="K9" s="172">
        <v>0.13821683070890295</v>
      </c>
      <c r="L9" s="172">
        <v>0.1380867646262513</v>
      </c>
      <c r="M9" s="172"/>
      <c r="N9" s="172"/>
      <c r="O9" s="172"/>
      <c r="P9" s="172"/>
      <c r="Q9" s="172"/>
      <c r="R9" s="172"/>
      <c r="S9" s="172"/>
      <c r="T9" s="172"/>
      <c r="U9" s="172"/>
      <c r="V9" s="172"/>
      <c r="W9" s="172"/>
      <c r="X9" s="173"/>
    </row>
    <row r="10" spans="1:28" s="144" customFormat="1">
      <c r="B10" s="670"/>
      <c r="C10" s="174">
        <v>1.7999999999999999E-2</v>
      </c>
      <c r="D10" s="175"/>
      <c r="E10" s="175"/>
      <c r="F10" s="175"/>
      <c r="G10" s="175"/>
      <c r="H10" s="175"/>
      <c r="I10" s="175"/>
      <c r="J10" s="175"/>
      <c r="K10" s="175"/>
      <c r="L10" s="175">
        <v>0.1380867646262513</v>
      </c>
      <c r="M10" s="175">
        <v>0.13727494642905613</v>
      </c>
      <c r="N10" s="175">
        <v>0.13744898214835163</v>
      </c>
      <c r="O10" s="175">
        <v>0.13739282592665475</v>
      </c>
      <c r="P10" s="175">
        <v>0.13738845660612051</v>
      </c>
      <c r="Q10" s="175">
        <v>0.13746437409992604</v>
      </c>
      <c r="R10" s="175">
        <v>0.13803322346957869</v>
      </c>
      <c r="S10" s="175">
        <v>0.13824945449986478</v>
      </c>
      <c r="T10" s="175">
        <v>0.13827151970049284</v>
      </c>
      <c r="U10" s="175">
        <v>0.1380622522536584</v>
      </c>
      <c r="V10" s="175">
        <v>0.13777582889652606</v>
      </c>
      <c r="W10" s="175">
        <v>0.13739009676930175</v>
      </c>
      <c r="X10" s="182">
        <v>0.136735868084818</v>
      </c>
      <c r="Z10" s="165"/>
      <c r="AA10" s="165"/>
      <c r="AB10" s="165"/>
    </row>
    <row r="11" spans="1:28" s="144" customFormat="1">
      <c r="B11" s="670"/>
      <c r="C11" s="174">
        <v>1.4999999999999999E-2</v>
      </c>
      <c r="D11" s="175"/>
      <c r="E11" s="175"/>
      <c r="F11" s="175"/>
      <c r="G11" s="175"/>
      <c r="H11" s="175"/>
      <c r="I11" s="175"/>
      <c r="J11" s="175"/>
      <c r="K11" s="175"/>
      <c r="L11" s="175">
        <v>0.1380867646262513</v>
      </c>
      <c r="M11" s="175">
        <v>0.1372749463903826</v>
      </c>
      <c r="N11" s="175">
        <v>0.13744898213838164</v>
      </c>
      <c r="O11" s="175">
        <v>0.13739282141223377</v>
      </c>
      <c r="P11" s="175">
        <v>0.13738843937710038</v>
      </c>
      <c r="Q11" s="175">
        <v>0.13746428600070087</v>
      </c>
      <c r="R11" s="175">
        <v>0.13805728742517376</v>
      </c>
      <c r="S11" s="175">
        <v>0.13834825269171086</v>
      </c>
      <c r="T11" s="175">
        <v>0.1384720147173068</v>
      </c>
      <c r="U11" s="175">
        <v>0.13840292317426403</v>
      </c>
      <c r="V11" s="175">
        <v>0.13828351622335475</v>
      </c>
      <c r="W11" s="175">
        <v>0.1380950936227279</v>
      </c>
      <c r="X11" s="182">
        <v>0.13766613577753781</v>
      </c>
      <c r="Z11" s="165"/>
      <c r="AA11" s="165"/>
      <c r="AB11" s="165"/>
    </row>
    <row r="12" spans="1:28" s="144" customFormat="1">
      <c r="B12" s="670"/>
      <c r="C12" s="174">
        <v>1.2999999999999999E-2</v>
      </c>
      <c r="D12" s="175"/>
      <c r="E12" s="175"/>
      <c r="F12" s="175"/>
      <c r="G12" s="175"/>
      <c r="H12" s="175"/>
      <c r="I12" s="175"/>
      <c r="J12" s="175"/>
      <c r="K12" s="175"/>
      <c r="L12" s="175">
        <v>0.1380867646262513</v>
      </c>
      <c r="M12" s="175">
        <v>0.13727494631730072</v>
      </c>
      <c r="N12" s="175">
        <v>0.13744898201141612</v>
      </c>
      <c r="O12" s="175">
        <v>0.13739281915065818</v>
      </c>
      <c r="P12" s="175">
        <v>0.13738842786555661</v>
      </c>
      <c r="Q12" s="175">
        <v>0.13746422693105587</v>
      </c>
      <c r="R12" s="175">
        <v>0.13808845956509422</v>
      </c>
      <c r="S12" s="175">
        <v>0.13841976877289006</v>
      </c>
      <c r="T12" s="175">
        <v>0.13861773913124728</v>
      </c>
      <c r="U12" s="175">
        <v>0.13864342175827124</v>
      </c>
      <c r="V12" s="175">
        <v>0.13863799562905024</v>
      </c>
      <c r="W12" s="175">
        <v>0.13858310286506684</v>
      </c>
      <c r="X12" s="182">
        <v>0.13831808151223296</v>
      </c>
      <c r="Z12" s="165"/>
      <c r="AA12" s="165"/>
      <c r="AB12" s="165"/>
    </row>
    <row r="13" spans="1:28" s="144" customFormat="1" ht="15.75" thickBot="1">
      <c r="B13" s="671"/>
      <c r="C13" s="178">
        <v>0.01</v>
      </c>
      <c r="D13" s="179"/>
      <c r="E13" s="179"/>
      <c r="F13" s="179"/>
      <c r="G13" s="179"/>
      <c r="H13" s="179"/>
      <c r="I13" s="179"/>
      <c r="J13" s="179"/>
      <c r="K13" s="179"/>
      <c r="L13" s="179">
        <v>0.1380867646262513</v>
      </c>
      <c r="M13" s="179">
        <v>0.13727494669568946</v>
      </c>
      <c r="N13" s="179">
        <v>0.13744898294500904</v>
      </c>
      <c r="O13" s="179">
        <v>0.13739281726332309</v>
      </c>
      <c r="P13" s="179">
        <v>0.13738841413622979</v>
      </c>
      <c r="Q13" s="179">
        <v>0.13746416017429636</v>
      </c>
      <c r="R13" s="179">
        <v>0.13811669093168252</v>
      </c>
      <c r="S13" s="179">
        <v>0.13852079212431176</v>
      </c>
      <c r="T13" s="179">
        <v>0.1388228417809223</v>
      </c>
      <c r="U13" s="179">
        <v>0.1389810787796249</v>
      </c>
      <c r="V13" s="179">
        <v>0.13915257566990658</v>
      </c>
      <c r="W13" s="179">
        <v>0.13930291401498388</v>
      </c>
      <c r="X13" s="183">
        <v>0.13927167015721748</v>
      </c>
      <c r="Z13" s="165"/>
      <c r="AA13" s="165"/>
      <c r="AB13" s="165"/>
    </row>
    <row r="14" spans="1:28" s="144" customFormat="1">
      <c r="B14" s="164"/>
      <c r="C14" s="184"/>
      <c r="D14" s="153"/>
      <c r="E14" s="153"/>
      <c r="F14" s="153"/>
      <c r="G14" s="153"/>
      <c r="H14" s="153"/>
      <c r="I14" s="153"/>
      <c r="J14" s="153"/>
      <c r="K14" s="153"/>
      <c r="L14" s="153"/>
      <c r="M14" s="153"/>
      <c r="N14" s="153"/>
      <c r="O14" s="153"/>
      <c r="P14" s="153"/>
      <c r="Q14" s="153"/>
      <c r="R14" s="153"/>
      <c r="S14" s="153"/>
      <c r="T14" s="153"/>
      <c r="U14" s="153"/>
      <c r="V14" s="153"/>
      <c r="W14" s="153"/>
      <c r="X14" s="153"/>
      <c r="Z14" s="165"/>
      <c r="AA14" s="165"/>
    </row>
    <row r="15" spans="1:28" s="144" customFormat="1">
      <c r="B15" s="162" t="s">
        <v>159</v>
      </c>
      <c r="C15" s="184"/>
      <c r="D15" s="153"/>
      <c r="E15" s="153"/>
      <c r="F15" s="153"/>
      <c r="G15" s="153"/>
      <c r="H15" s="153"/>
      <c r="I15" s="153"/>
      <c r="J15" s="153"/>
      <c r="K15" s="153"/>
      <c r="L15" s="153"/>
      <c r="M15" s="153"/>
      <c r="N15" s="153"/>
      <c r="O15" s="153"/>
      <c r="P15" s="153"/>
      <c r="Q15" s="153"/>
      <c r="R15" s="153"/>
      <c r="S15" s="153"/>
      <c r="T15" s="153"/>
      <c r="U15" s="153"/>
      <c r="V15" s="153"/>
      <c r="W15" s="153"/>
      <c r="X15" s="153"/>
      <c r="Z15" s="165"/>
      <c r="AA15" s="165"/>
    </row>
    <row r="16" spans="1:28" s="144" customFormat="1">
      <c r="B16" s="162" t="s">
        <v>100</v>
      </c>
      <c r="C16" s="184"/>
      <c r="D16" s="153"/>
      <c r="E16" s="153"/>
      <c r="F16" s="153"/>
      <c r="G16" s="153"/>
      <c r="H16" s="153"/>
      <c r="I16" s="153"/>
      <c r="J16" s="153"/>
      <c r="K16" s="153"/>
      <c r="L16" s="153"/>
      <c r="M16" s="153"/>
      <c r="N16" s="153"/>
      <c r="O16" s="153"/>
      <c r="P16" s="153"/>
      <c r="Q16" s="153"/>
      <c r="R16" s="153"/>
      <c r="S16" s="153"/>
      <c r="T16" s="153"/>
      <c r="U16" s="153"/>
      <c r="V16" s="153"/>
      <c r="W16" s="153"/>
      <c r="X16" s="153"/>
      <c r="Z16" s="165"/>
      <c r="AA16" s="165"/>
    </row>
    <row r="17" spans="2:27" s="144" customFormat="1">
      <c r="B17" s="162" t="s">
        <v>504</v>
      </c>
      <c r="C17" s="184"/>
      <c r="D17" s="153"/>
      <c r="E17" s="153"/>
      <c r="F17" s="153"/>
      <c r="G17" s="153"/>
      <c r="H17" s="153"/>
      <c r="I17" s="153"/>
      <c r="J17" s="153"/>
      <c r="K17" s="153"/>
      <c r="L17" s="153"/>
      <c r="M17" s="153"/>
      <c r="N17" s="153"/>
      <c r="O17" s="153"/>
      <c r="P17" s="153"/>
      <c r="Q17" s="153"/>
      <c r="R17" s="153"/>
      <c r="S17" s="153"/>
      <c r="T17" s="153"/>
      <c r="U17" s="153"/>
      <c r="V17" s="153"/>
      <c r="W17" s="153"/>
      <c r="X17" s="153"/>
      <c r="Z17" s="165"/>
      <c r="AA17" s="165"/>
    </row>
    <row r="18" spans="2:27" s="144" customFormat="1">
      <c r="B18" s="164"/>
      <c r="C18" s="184"/>
      <c r="D18" s="153"/>
      <c r="E18" s="153"/>
      <c r="F18" s="153"/>
      <c r="G18" s="153"/>
      <c r="H18" s="153"/>
      <c r="I18" s="153"/>
      <c r="J18" s="153"/>
      <c r="K18" s="153"/>
      <c r="L18" s="153"/>
      <c r="M18" s="153"/>
      <c r="N18" s="153"/>
      <c r="O18" s="153"/>
      <c r="P18" s="153"/>
      <c r="Q18" s="153"/>
      <c r="R18" s="153"/>
      <c r="S18" s="153"/>
      <c r="T18" s="153"/>
      <c r="U18" s="153"/>
      <c r="V18" s="153"/>
      <c r="W18" s="153"/>
      <c r="X18" s="153"/>
      <c r="Z18" s="165"/>
      <c r="AA18" s="165"/>
    </row>
    <row r="19" spans="2:27" s="144" customFormat="1">
      <c r="B19" s="164"/>
      <c r="C19" s="184"/>
      <c r="D19" s="153"/>
      <c r="E19" s="153"/>
      <c r="F19" s="153"/>
      <c r="G19" s="153"/>
      <c r="H19" s="153"/>
      <c r="I19" s="153"/>
      <c r="J19" s="153"/>
      <c r="K19" s="153"/>
      <c r="L19" s="153"/>
      <c r="M19" s="153"/>
      <c r="N19" s="153"/>
      <c r="O19" s="153"/>
      <c r="P19" s="153"/>
      <c r="Q19" s="153"/>
      <c r="R19" s="153"/>
      <c r="S19" s="153"/>
      <c r="T19" s="153"/>
      <c r="U19" s="153"/>
      <c r="V19" s="153"/>
      <c r="W19" s="153"/>
      <c r="X19" s="153"/>
      <c r="Z19" s="165"/>
      <c r="AA19" s="165"/>
    </row>
    <row r="20" spans="2:27" s="328" customFormat="1" ht="14.25">
      <c r="F20" s="328" t="s">
        <v>156</v>
      </c>
      <c r="O20" s="328" t="s">
        <v>157</v>
      </c>
    </row>
    <row r="34" spans="3:3" ht="18" customHeight="1"/>
    <row r="38" spans="3:3">
      <c r="C38"/>
    </row>
  </sheetData>
  <mergeCells count="3">
    <mergeCell ref="B3:C3"/>
    <mergeCell ref="B4:B8"/>
    <mergeCell ref="B9:B1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BS15"/>
  <sheetViews>
    <sheetView workbookViewId="0">
      <selection activeCell="L36" sqref="L36"/>
    </sheetView>
  </sheetViews>
  <sheetFormatPr baseColWidth="10" defaultColWidth="10.85546875" defaultRowHeight="15"/>
  <cols>
    <col min="1" max="1" width="10.85546875" style="45"/>
    <col min="2" max="2" width="41.7109375" style="45" customWidth="1"/>
    <col min="3" max="25" width="7.28515625" style="45" customWidth="1"/>
    <col min="26" max="16384" width="10.85546875" style="45"/>
  </cols>
  <sheetData>
    <row r="1" spans="1:71" ht="15.75">
      <c r="A1" s="141" t="s">
        <v>160</v>
      </c>
    </row>
    <row r="2" spans="1:71" s="144" customFormat="1" ht="15.75" thickBot="1">
      <c r="B2" s="184"/>
      <c r="C2" s="329" t="s">
        <v>108</v>
      </c>
      <c r="D2" s="153"/>
      <c r="E2" s="153"/>
      <c r="F2" s="153"/>
      <c r="G2" s="153"/>
      <c r="H2" s="153"/>
      <c r="I2" s="153"/>
      <c r="J2" s="153"/>
      <c r="K2" s="153"/>
      <c r="L2" s="153"/>
      <c r="M2" s="153"/>
      <c r="N2" s="153"/>
      <c r="O2" s="153"/>
      <c r="P2" s="153"/>
      <c r="Q2" s="153"/>
      <c r="R2" s="153"/>
      <c r="S2" s="153"/>
      <c r="T2" s="153"/>
      <c r="U2" s="153"/>
      <c r="AA2" s="329" t="s">
        <v>109</v>
      </c>
      <c r="AY2" s="144" t="s">
        <v>110</v>
      </c>
    </row>
    <row r="3" spans="1:71" s="144" customFormat="1" ht="15.75" thickBot="1">
      <c r="B3" s="184"/>
      <c r="C3" s="145">
        <v>2010</v>
      </c>
      <c r="D3" s="146">
        <v>2011</v>
      </c>
      <c r="E3" s="146">
        <v>2012</v>
      </c>
      <c r="F3" s="146">
        <v>2013</v>
      </c>
      <c r="G3" s="146">
        <v>2014</v>
      </c>
      <c r="H3" s="146">
        <v>2015</v>
      </c>
      <c r="I3" s="146">
        <v>2016</v>
      </c>
      <c r="J3" s="146">
        <v>2017</v>
      </c>
      <c r="K3" s="146">
        <v>2018</v>
      </c>
      <c r="L3" s="146">
        <v>2019</v>
      </c>
      <c r="M3" s="146">
        <v>2020</v>
      </c>
      <c r="N3" s="146">
        <v>2021</v>
      </c>
      <c r="O3" s="146">
        <v>2022</v>
      </c>
      <c r="P3" s="146">
        <v>2023</v>
      </c>
      <c r="Q3" s="146">
        <v>2024</v>
      </c>
      <c r="R3" s="146">
        <v>2025</v>
      </c>
      <c r="S3" s="146">
        <v>2026</v>
      </c>
      <c r="T3" s="146">
        <v>2027</v>
      </c>
      <c r="U3" s="146">
        <v>2028</v>
      </c>
      <c r="V3" s="146">
        <v>2029</v>
      </c>
      <c r="W3" s="169">
        <v>2030</v>
      </c>
      <c r="X3" s="185"/>
      <c r="Y3" s="185"/>
      <c r="AA3" s="145">
        <v>2010</v>
      </c>
      <c r="AB3" s="146">
        <v>2011</v>
      </c>
      <c r="AC3" s="146">
        <v>2012</v>
      </c>
      <c r="AD3" s="146">
        <v>2013</v>
      </c>
      <c r="AE3" s="146">
        <v>2014</v>
      </c>
      <c r="AF3" s="146">
        <v>2015</v>
      </c>
      <c r="AG3" s="146">
        <v>2016</v>
      </c>
      <c r="AH3" s="146">
        <v>2017</v>
      </c>
      <c r="AI3" s="146">
        <v>2018</v>
      </c>
      <c r="AJ3" s="146">
        <v>2019</v>
      </c>
      <c r="AK3" s="146">
        <v>2020</v>
      </c>
      <c r="AL3" s="146">
        <v>2021</v>
      </c>
      <c r="AM3" s="146">
        <v>2022</v>
      </c>
      <c r="AN3" s="146">
        <v>2023</v>
      </c>
      <c r="AO3" s="146">
        <v>2024</v>
      </c>
      <c r="AP3" s="146">
        <v>2025</v>
      </c>
      <c r="AQ3" s="146">
        <v>2026</v>
      </c>
      <c r="AR3" s="146">
        <v>2027</v>
      </c>
      <c r="AS3" s="146">
        <v>2028</v>
      </c>
      <c r="AT3" s="146">
        <v>2029</v>
      </c>
      <c r="AU3" s="169">
        <v>2030</v>
      </c>
      <c r="AY3" s="145">
        <v>2010</v>
      </c>
      <c r="AZ3" s="146">
        <v>2011</v>
      </c>
      <c r="BA3" s="146">
        <v>2012</v>
      </c>
      <c r="BB3" s="146">
        <v>2013</v>
      </c>
      <c r="BC3" s="146">
        <v>2014</v>
      </c>
      <c r="BD3" s="146">
        <v>2015</v>
      </c>
      <c r="BE3" s="146">
        <v>2016</v>
      </c>
      <c r="BF3" s="146">
        <v>2017</v>
      </c>
      <c r="BG3" s="146">
        <v>2018</v>
      </c>
      <c r="BH3" s="146">
        <v>2019</v>
      </c>
      <c r="BI3" s="146">
        <v>2020</v>
      </c>
      <c r="BJ3" s="146">
        <v>2021</v>
      </c>
      <c r="BK3" s="146">
        <v>2022</v>
      </c>
      <c r="BL3" s="146">
        <v>2023</v>
      </c>
      <c r="BM3" s="146">
        <v>2024</v>
      </c>
      <c r="BN3" s="146">
        <v>2025</v>
      </c>
      <c r="BO3" s="146">
        <v>2026</v>
      </c>
      <c r="BP3" s="146">
        <v>2027</v>
      </c>
      <c r="BQ3" s="146">
        <v>2028</v>
      </c>
      <c r="BR3" s="146">
        <v>2029</v>
      </c>
      <c r="BS3" s="169">
        <v>2030</v>
      </c>
    </row>
    <row r="4" spans="1:71" s="144" customFormat="1">
      <c r="B4" t="s">
        <v>112</v>
      </c>
      <c r="C4" s="330">
        <v>0.15593831699302479</v>
      </c>
      <c r="D4" s="175">
        <v>0.15802679245826229</v>
      </c>
      <c r="E4" s="175">
        <v>0.16206334304564271</v>
      </c>
      <c r="F4" s="175">
        <v>0.16441297654760714</v>
      </c>
      <c r="G4" s="175">
        <v>0.16689705921295378</v>
      </c>
      <c r="H4" s="175">
        <v>0.16877357222901779</v>
      </c>
      <c r="I4" s="175">
        <v>0.17023578545738169</v>
      </c>
      <c r="J4" s="175">
        <v>0.17175244654228433</v>
      </c>
      <c r="K4" s="175">
        <v>0.17327460056231264</v>
      </c>
      <c r="L4" s="175">
        <v>0.17480507672175682</v>
      </c>
      <c r="M4" s="175">
        <v>0.17620089563772939</v>
      </c>
      <c r="N4" s="175">
        <v>0.17745163157810245</v>
      </c>
      <c r="O4" s="175">
        <v>0.17846384808305318</v>
      </c>
      <c r="P4" s="175">
        <v>0.17939463663194696</v>
      </c>
      <c r="Q4" s="175">
        <v>0.18016367581053419</v>
      </c>
      <c r="R4" s="175">
        <v>0.18106520029369633</v>
      </c>
      <c r="S4" s="175">
        <v>0.18212450099632407</v>
      </c>
      <c r="T4" s="175">
        <v>0.18342994554272476</v>
      </c>
      <c r="U4" s="175">
        <v>0.1847966325282723</v>
      </c>
      <c r="V4" s="175">
        <v>0.18625918455146401</v>
      </c>
      <c r="W4" s="182">
        <v>0.18780443125628676</v>
      </c>
      <c r="X4" s="153"/>
      <c r="Y4" s="153"/>
      <c r="AA4" s="330">
        <v>0.15601179271609744</v>
      </c>
      <c r="AB4" s="175">
        <v>0.15809688948594602</v>
      </c>
      <c r="AC4" s="175">
        <v>0.16211733773887468</v>
      </c>
      <c r="AD4" s="175">
        <v>0.16445232875933452</v>
      </c>
      <c r="AE4" s="175">
        <v>0.16692501194878417</v>
      </c>
      <c r="AF4" s="175">
        <v>0.16879900039071222</v>
      </c>
      <c r="AG4" s="175">
        <v>0.17030989570780625</v>
      </c>
      <c r="AH4" s="175">
        <v>0.17195871951923833</v>
      </c>
      <c r="AI4" s="175">
        <v>0.17370372882692675</v>
      </c>
      <c r="AJ4" s="175">
        <v>0.17556296444873259</v>
      </c>
      <c r="AK4" s="175">
        <v>0.17737038301303457</v>
      </c>
      <c r="AL4" s="175">
        <v>0.17909270972716052</v>
      </c>
      <c r="AM4" s="175">
        <v>0.18059891666406153</v>
      </c>
      <c r="AN4" s="175">
        <v>0.1820735649987946</v>
      </c>
      <c r="AO4" s="175">
        <v>0.1834556369059229</v>
      </c>
      <c r="AP4" s="175">
        <v>0.18507364922752745</v>
      </c>
      <c r="AQ4" s="175">
        <v>0.18675708943812258</v>
      </c>
      <c r="AR4" s="175">
        <v>0.18863817821680004</v>
      </c>
      <c r="AS4" s="175">
        <v>0.1904947940670495</v>
      </c>
      <c r="AT4" s="175">
        <v>0.19228299362086551</v>
      </c>
      <c r="AU4" s="182">
        <v>0.19394176833505047</v>
      </c>
      <c r="AY4" s="330">
        <v>0.15601179271609744</v>
      </c>
      <c r="AZ4" s="175">
        <v>0.15809688948594602</v>
      </c>
      <c r="BA4" s="175">
        <v>0.16211733773887468</v>
      </c>
      <c r="BB4" s="175">
        <v>0.16445232875933452</v>
      </c>
      <c r="BC4" s="175">
        <v>0.16692503030482375</v>
      </c>
      <c r="BD4" s="175">
        <v>0.16879910603178455</v>
      </c>
      <c r="BE4" s="175">
        <v>0.17031419956702329</v>
      </c>
      <c r="BF4" s="175">
        <v>0.17197555408339035</v>
      </c>
      <c r="BG4" s="175">
        <v>0.17374562769601568</v>
      </c>
      <c r="BH4" s="175">
        <v>0.17564676005432217</v>
      </c>
      <c r="BI4" s="175">
        <v>0.17751721605198681</v>
      </c>
      <c r="BJ4" s="175">
        <v>0.17932312525131011</v>
      </c>
      <c r="BK4" s="175">
        <v>0.18092714222520515</v>
      </c>
      <c r="BL4" s="175">
        <v>0.18250922960032512</v>
      </c>
      <c r="BM4" s="175">
        <v>0.18400602564022733</v>
      </c>
      <c r="BN4" s="175">
        <v>0.18574129700776085</v>
      </c>
      <c r="BO4" s="175">
        <v>0.18754030414901385</v>
      </c>
      <c r="BP4" s="175">
        <v>0.18953771892901694</v>
      </c>
      <c r="BQ4" s="175">
        <v>0.19151166094323974</v>
      </c>
      <c r="BR4" s="175">
        <v>0.19341636104403165</v>
      </c>
      <c r="BS4" s="182">
        <v>0.19519124089323184</v>
      </c>
    </row>
    <row r="5" spans="1:71" s="144" customFormat="1">
      <c r="B5" t="s">
        <v>113</v>
      </c>
      <c r="C5" s="330">
        <v>0.14448083901779957</v>
      </c>
      <c r="D5" s="175">
        <v>0.14653481297706542</v>
      </c>
      <c r="E5" s="175">
        <v>0.1504882083317812</v>
      </c>
      <c r="F5" s="175">
        <v>0.15245149020421969</v>
      </c>
      <c r="G5" s="175">
        <v>0.15456902488140073</v>
      </c>
      <c r="H5" s="175">
        <v>0.15595712875687451</v>
      </c>
      <c r="I5" s="175">
        <v>0.15668989852717372</v>
      </c>
      <c r="J5" s="175">
        <v>0.15734781496131467</v>
      </c>
      <c r="K5" s="175">
        <v>0.15786536758162126</v>
      </c>
      <c r="L5" s="175">
        <v>0.15820751701351982</v>
      </c>
      <c r="M5" s="175">
        <v>0.15822690769533279</v>
      </c>
      <c r="N5" s="175">
        <v>0.15804802573225235</v>
      </c>
      <c r="O5" s="175">
        <v>0.15759595711662161</v>
      </c>
      <c r="P5" s="175">
        <v>0.15702166635979736</v>
      </c>
      <c r="Q5" s="175">
        <v>0.15625262982982194</v>
      </c>
      <c r="R5" s="175">
        <v>0.15559125130408596</v>
      </c>
      <c r="S5" s="175">
        <v>0.15503886588657495</v>
      </c>
      <c r="T5" s="175">
        <v>0.15468272710975772</v>
      </c>
      <c r="U5" s="175">
        <v>0.15437996760070122</v>
      </c>
      <c r="V5" s="175">
        <v>0.15418849136185386</v>
      </c>
      <c r="W5" s="182">
        <v>0.1541045059269556</v>
      </c>
      <c r="X5" s="153"/>
      <c r="Y5" s="153"/>
      <c r="AA5" s="330">
        <v>0.14455702765038236</v>
      </c>
      <c r="AB5" s="175">
        <v>0.14660722716801566</v>
      </c>
      <c r="AC5" s="175">
        <v>0.15054374283785596</v>
      </c>
      <c r="AD5" s="175">
        <v>0.15249168318034548</v>
      </c>
      <c r="AE5" s="175">
        <v>0.15459769221646086</v>
      </c>
      <c r="AF5" s="175">
        <v>0.15598227356332983</v>
      </c>
      <c r="AG5" s="175">
        <v>0.15674723131222043</v>
      </c>
      <c r="AH5" s="175">
        <v>0.15750802545931625</v>
      </c>
      <c r="AI5" s="175">
        <v>0.15821121755689688</v>
      </c>
      <c r="AJ5" s="175">
        <v>0.15889362854114292</v>
      </c>
      <c r="AK5" s="175">
        <v>0.15939249303906977</v>
      </c>
      <c r="AL5" s="175">
        <v>0.15980394913381959</v>
      </c>
      <c r="AM5" s="175">
        <v>0.16003344096697988</v>
      </c>
      <c r="AN5" s="175">
        <v>0.16026687604266318</v>
      </c>
      <c r="AO5" s="175">
        <v>0.16040672857544352</v>
      </c>
      <c r="AP5" s="175">
        <v>0.16077893729984091</v>
      </c>
      <c r="AQ5" s="175">
        <v>0.16123612568107787</v>
      </c>
      <c r="AR5" s="175">
        <v>0.16188107643296931</v>
      </c>
      <c r="AS5" s="175">
        <v>0.16251401387469169</v>
      </c>
      <c r="AT5" s="175">
        <v>0.16310584428425673</v>
      </c>
      <c r="AU5" s="182">
        <v>0.16360899876006915</v>
      </c>
      <c r="AY5" s="330">
        <v>0.14455702765038236</v>
      </c>
      <c r="AZ5" s="175">
        <v>0.14660722716801566</v>
      </c>
      <c r="BA5" s="175">
        <v>0.15054374283785596</v>
      </c>
      <c r="BB5" s="175">
        <v>0.15249168318034548</v>
      </c>
      <c r="BC5" s="175">
        <v>0.15459770596223418</v>
      </c>
      <c r="BD5" s="175">
        <v>0.15598235538697924</v>
      </c>
      <c r="BE5" s="175">
        <v>0.15676394932297799</v>
      </c>
      <c r="BF5" s="175">
        <v>0.15757464207511532</v>
      </c>
      <c r="BG5" s="175">
        <v>0.15837754838690191</v>
      </c>
      <c r="BH5" s="175">
        <v>0.15922650177700953</v>
      </c>
      <c r="BI5" s="175">
        <v>0.15997651746776689</v>
      </c>
      <c r="BJ5" s="175">
        <v>0.16071581503782767</v>
      </c>
      <c r="BK5" s="175">
        <v>0.16132987893815115</v>
      </c>
      <c r="BL5" s="175">
        <v>0.16198725994613569</v>
      </c>
      <c r="BM5" s="175">
        <v>0.1625754094889868</v>
      </c>
      <c r="BN5" s="175">
        <v>0.16340052705387123</v>
      </c>
      <c r="BO5" s="175">
        <v>0.16430488297058646</v>
      </c>
      <c r="BP5" s="175">
        <v>0.1653950207241543</v>
      </c>
      <c r="BQ5" s="175">
        <v>0.16646989661721279</v>
      </c>
      <c r="BR5" s="175">
        <v>0.16749729586785822</v>
      </c>
      <c r="BS5" s="182">
        <v>0.16842794786809268</v>
      </c>
    </row>
    <row r="6" spans="1:71" s="144" customFormat="1" ht="15.75" thickBot="1">
      <c r="B6" t="s">
        <v>114</v>
      </c>
      <c r="C6" s="331">
        <v>0.13610468159156566</v>
      </c>
      <c r="D6" s="179">
        <v>0.13727599373086677</v>
      </c>
      <c r="E6" s="179">
        <v>0.13974567838670329</v>
      </c>
      <c r="F6" s="179">
        <v>0.13986421669963689</v>
      </c>
      <c r="G6" s="179">
        <v>0.14000223939376016</v>
      </c>
      <c r="H6" s="179">
        <v>0.13955163713840407</v>
      </c>
      <c r="I6" s="179">
        <v>0.13861081710527839</v>
      </c>
      <c r="J6" s="179">
        <v>0.13768080608133865</v>
      </c>
      <c r="K6" s="179">
        <v>0.13685192342459607</v>
      </c>
      <c r="L6" s="179">
        <v>0.13605270708927303</v>
      </c>
      <c r="M6" s="179">
        <v>0.13528930552312202</v>
      </c>
      <c r="N6" s="179">
        <v>0.13459939726845122</v>
      </c>
      <c r="O6" s="179">
        <v>0.13398980353897871</v>
      </c>
      <c r="P6" s="179">
        <v>0.13351385804855748</v>
      </c>
      <c r="Q6" s="179">
        <v>0.13294121372310022</v>
      </c>
      <c r="R6" s="179">
        <v>0.1322934690045095</v>
      </c>
      <c r="S6" s="179">
        <v>0.13147871327672672</v>
      </c>
      <c r="T6" s="179">
        <v>0.1306477122744929</v>
      </c>
      <c r="U6" s="179">
        <v>0.12970224284999426</v>
      </c>
      <c r="V6" s="179">
        <v>0.12885771539463367</v>
      </c>
      <c r="W6" s="183">
        <v>0.12822455982011732</v>
      </c>
      <c r="X6" s="153"/>
      <c r="Y6" s="153"/>
      <c r="AA6" s="331">
        <v>0.13613838268369449</v>
      </c>
      <c r="AB6" s="179">
        <v>0.13731854345347863</v>
      </c>
      <c r="AC6" s="179">
        <v>0.13980518837970171</v>
      </c>
      <c r="AD6" s="179">
        <v>0.13992271953668442</v>
      </c>
      <c r="AE6" s="179">
        <v>0.14005275141261847</v>
      </c>
      <c r="AF6" s="179">
        <v>0.13958917114272124</v>
      </c>
      <c r="AG6" s="179">
        <v>0.13865000053493079</v>
      </c>
      <c r="AH6" s="179">
        <v>0.13775432238230259</v>
      </c>
      <c r="AI6" s="179">
        <v>0.13703230836843033</v>
      </c>
      <c r="AJ6" s="179">
        <v>0.1365005985856873</v>
      </c>
      <c r="AK6" s="179">
        <v>0.13610396246917872</v>
      </c>
      <c r="AL6" s="179">
        <v>0.13584866594030315</v>
      </c>
      <c r="AM6" s="179">
        <v>0.1358380545003933</v>
      </c>
      <c r="AN6" s="179">
        <v>0.13609806938826874</v>
      </c>
      <c r="AO6" s="179">
        <v>0.1362805503404298</v>
      </c>
      <c r="AP6" s="179">
        <v>0.13648989900850475</v>
      </c>
      <c r="AQ6" s="179">
        <v>0.13661164494134467</v>
      </c>
      <c r="AR6" s="179">
        <v>0.13663962212159639</v>
      </c>
      <c r="AS6" s="179">
        <v>0.13645984798607663</v>
      </c>
      <c r="AT6" s="179">
        <v>0.13634806543558156</v>
      </c>
      <c r="AU6" s="183">
        <v>0.1363275499938012</v>
      </c>
      <c r="AY6" s="331">
        <v>0.13613838268369449</v>
      </c>
      <c r="AZ6" s="179">
        <v>0.13731854345347863</v>
      </c>
      <c r="BA6" s="179">
        <v>0.13980518837970171</v>
      </c>
      <c r="BB6" s="179">
        <v>0.13992271953668442</v>
      </c>
      <c r="BC6" s="179">
        <v>0.14005275141261847</v>
      </c>
      <c r="BD6" s="179">
        <v>0.13958920839830183</v>
      </c>
      <c r="BE6" s="179">
        <v>0.13866448143505064</v>
      </c>
      <c r="BF6" s="179">
        <v>0.1378116734435767</v>
      </c>
      <c r="BG6" s="179">
        <v>0.13717479712314593</v>
      </c>
      <c r="BH6" s="179">
        <v>0.13678471879155502</v>
      </c>
      <c r="BI6" s="179">
        <v>0.13660068038242296</v>
      </c>
      <c r="BJ6" s="179">
        <v>0.13662079176634673</v>
      </c>
      <c r="BK6" s="179">
        <v>0.13693447199172032</v>
      </c>
      <c r="BL6" s="179">
        <v>0.13755356551728645</v>
      </c>
      <c r="BM6" s="179">
        <v>0.13811310060707618</v>
      </c>
      <c r="BN6" s="179">
        <v>0.1387027676473776</v>
      </c>
      <c r="BO6" s="179">
        <v>0.1392023860842142</v>
      </c>
      <c r="BP6" s="179">
        <v>0.13960611828889466</v>
      </c>
      <c r="BQ6" s="179">
        <v>0.13979437701649425</v>
      </c>
      <c r="BR6" s="179">
        <v>0.14005070035978379</v>
      </c>
      <c r="BS6" s="183">
        <v>0.14038599629424608</v>
      </c>
    </row>
    <row r="7" spans="1:71" s="144" customFormat="1">
      <c r="C7" s="153"/>
      <c r="D7" s="153"/>
      <c r="E7" s="153"/>
      <c r="F7" s="153"/>
      <c r="G7" s="153"/>
      <c r="H7" s="153"/>
      <c r="I7" s="153"/>
      <c r="J7" s="153"/>
      <c r="K7" s="153"/>
      <c r="L7" s="153"/>
      <c r="M7" s="153"/>
      <c r="N7" s="153"/>
      <c r="O7" s="153"/>
      <c r="P7" s="153"/>
      <c r="Q7" s="153"/>
      <c r="R7" s="153"/>
      <c r="S7" s="153"/>
      <c r="T7" s="153"/>
      <c r="U7" s="153"/>
      <c r="V7" s="153"/>
      <c r="W7" s="153"/>
      <c r="X7" s="153"/>
      <c r="Y7" s="153"/>
    </row>
    <row r="8" spans="1:71" s="333" customFormat="1" ht="12.75">
      <c r="B8" s="333" t="s">
        <v>161</v>
      </c>
      <c r="C8" s="334"/>
      <c r="J8" s="335"/>
      <c r="K8" s="335"/>
    </row>
    <row r="9" spans="1:71" s="332" customFormat="1" ht="12.75">
      <c r="B9" s="338" t="s">
        <v>100</v>
      </c>
      <c r="C9" s="338"/>
      <c r="D9" s="338"/>
      <c r="E9" s="339"/>
      <c r="F9" s="339"/>
      <c r="G9" s="339"/>
      <c r="H9" s="339"/>
      <c r="I9" s="339"/>
      <c r="J9" s="336"/>
      <c r="K9" s="336"/>
      <c r="L9" s="337"/>
      <c r="M9" s="337"/>
      <c r="N9" s="337"/>
      <c r="O9" s="337"/>
      <c r="P9" s="337"/>
      <c r="Q9" s="337"/>
      <c r="R9" s="337"/>
      <c r="S9" s="337"/>
      <c r="T9" s="337"/>
      <c r="U9" s="337"/>
      <c r="V9" s="337"/>
      <c r="W9" s="337"/>
      <c r="X9" s="337"/>
      <c r="Y9" s="337"/>
    </row>
    <row r="10" spans="1:71">
      <c r="B10" s="61" t="s">
        <v>162</v>
      </c>
      <c r="C10" s="49"/>
      <c r="G10" s="48"/>
      <c r="H10" s="48"/>
      <c r="J10" s="48"/>
      <c r="K10" s="48"/>
      <c r="L10" s="186"/>
      <c r="M10" s="186"/>
      <c r="N10" s="186"/>
      <c r="O10" s="186"/>
      <c r="P10" s="186"/>
      <c r="Q10" s="186"/>
      <c r="R10" s="186"/>
      <c r="S10" s="186"/>
      <c r="T10" s="186"/>
      <c r="U10" s="186"/>
      <c r="V10" s="186"/>
      <c r="W10" s="186"/>
      <c r="X10" s="186"/>
      <c r="Y10" s="186"/>
    </row>
    <row r="11" spans="1:71">
      <c r="C11" s="49"/>
      <c r="F11" s="155"/>
      <c r="G11" s="48"/>
      <c r="H11" s="48"/>
      <c r="J11" s="48"/>
      <c r="K11" s="48"/>
      <c r="L11" s="186"/>
      <c r="M11" s="186"/>
      <c r="N11" s="186"/>
      <c r="O11" s="186"/>
      <c r="P11" s="186"/>
      <c r="Q11" s="186"/>
      <c r="R11" s="186"/>
      <c r="S11" s="186"/>
      <c r="T11" s="186"/>
      <c r="U11" s="186"/>
      <c r="V11" s="186"/>
      <c r="W11" s="186"/>
      <c r="X11" s="186"/>
      <c r="Y11" s="186"/>
    </row>
    <row r="12" spans="1:71">
      <c r="C12" s="49"/>
      <c r="F12" s="155"/>
      <c r="J12" s="48"/>
      <c r="K12" s="48"/>
      <c r="L12" s="186"/>
      <c r="M12" s="186"/>
      <c r="N12" s="186"/>
      <c r="O12" s="186"/>
      <c r="P12" s="186"/>
      <c r="Q12" s="186"/>
      <c r="R12" s="186"/>
      <c r="S12" s="186"/>
      <c r="T12" s="186"/>
      <c r="U12" s="186"/>
      <c r="V12" s="186"/>
      <c r="W12" s="186"/>
      <c r="X12" s="186"/>
      <c r="Y12" s="186"/>
    </row>
    <row r="13" spans="1:71">
      <c r="C13" s="49"/>
    </row>
    <row r="14" spans="1:71">
      <c r="N14" s="155"/>
    </row>
    <row r="15" spans="1:71" ht="15.75">
      <c r="C15" s="141"/>
      <c r="D15" s="141"/>
      <c r="E15" s="141"/>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Y41"/>
  <sheetViews>
    <sheetView workbookViewId="0">
      <selection activeCell="L36" sqref="L36"/>
    </sheetView>
  </sheetViews>
  <sheetFormatPr baseColWidth="10" defaultRowHeight="15"/>
  <cols>
    <col min="2" max="2" width="35.28515625" customWidth="1"/>
    <col min="3" max="3" width="10.7109375" style="143" customWidth="1"/>
    <col min="4" max="24" width="5.7109375" customWidth="1"/>
  </cols>
  <sheetData>
    <row r="1" spans="1:25" ht="15.75">
      <c r="A1" s="141" t="s">
        <v>163</v>
      </c>
    </row>
    <row r="2" spans="1:25" ht="15.75" thickBot="1"/>
    <row r="3" spans="1:25" ht="15.75" thickBot="1">
      <c r="B3" s="187"/>
      <c r="C3" s="188"/>
      <c r="D3" s="145">
        <v>2010</v>
      </c>
      <c r="E3" s="146">
        <v>2011</v>
      </c>
      <c r="F3" s="146">
        <v>2012</v>
      </c>
      <c r="G3" s="146">
        <v>2013</v>
      </c>
      <c r="H3" s="146">
        <v>2014</v>
      </c>
      <c r="I3" s="146">
        <v>2015</v>
      </c>
      <c r="J3" s="146">
        <v>2016</v>
      </c>
      <c r="K3" s="146">
        <v>2017</v>
      </c>
      <c r="L3" s="146">
        <v>2018</v>
      </c>
      <c r="M3" s="146">
        <v>2019</v>
      </c>
      <c r="N3" s="146">
        <v>2020</v>
      </c>
      <c r="O3" s="146">
        <v>2021</v>
      </c>
      <c r="P3" s="146">
        <v>2022</v>
      </c>
      <c r="Q3" s="146">
        <v>2023</v>
      </c>
      <c r="R3" s="146">
        <v>2024</v>
      </c>
      <c r="S3" s="146">
        <v>2025</v>
      </c>
      <c r="T3" s="146">
        <v>2026</v>
      </c>
      <c r="U3" s="146">
        <v>2027</v>
      </c>
      <c r="V3" s="146">
        <v>2028</v>
      </c>
      <c r="W3" s="146">
        <v>2029</v>
      </c>
      <c r="X3" s="169">
        <v>2030</v>
      </c>
    </row>
    <row r="4" spans="1:25">
      <c r="B4" s="672" t="s">
        <v>164</v>
      </c>
      <c r="C4" s="189" t="s">
        <v>57</v>
      </c>
      <c r="D4" s="340">
        <v>0.49752234725342154</v>
      </c>
      <c r="E4" s="172">
        <v>0.50592438210151869</v>
      </c>
      <c r="F4" s="172">
        <v>0.51304857577123952</v>
      </c>
      <c r="G4" s="172">
        <v>0.51848518265830112</v>
      </c>
      <c r="H4" s="172">
        <v>0.51810227798530339</v>
      </c>
      <c r="I4" s="172">
        <v>0.51443930441368946</v>
      </c>
      <c r="J4" s="172">
        <v>0.51316100332882186</v>
      </c>
      <c r="K4" s="172">
        <v>0.51349191926533699</v>
      </c>
      <c r="L4" s="172"/>
      <c r="M4" s="172"/>
      <c r="N4" s="172"/>
      <c r="O4" s="172"/>
      <c r="P4" s="172"/>
      <c r="Q4" s="172"/>
      <c r="R4" s="172"/>
      <c r="S4" s="172"/>
      <c r="T4" s="172"/>
      <c r="U4" s="172"/>
      <c r="V4" s="172"/>
      <c r="W4" s="172"/>
      <c r="X4" s="173"/>
    </row>
    <row r="5" spans="1:25">
      <c r="B5" s="673"/>
      <c r="C5" s="190">
        <v>1.7999999999999999E-2</v>
      </c>
      <c r="D5" s="330"/>
      <c r="E5" s="175"/>
      <c r="F5" s="175"/>
      <c r="G5" s="175"/>
      <c r="H5" s="175"/>
      <c r="I5" s="175"/>
      <c r="J5" s="175"/>
      <c r="K5" s="175">
        <v>0.51349191926533699</v>
      </c>
      <c r="L5" s="175">
        <v>0.51390536955537769</v>
      </c>
      <c r="M5" s="175">
        <v>0.51064256455929502</v>
      </c>
      <c r="N5" s="175">
        <v>0.510906769195136</v>
      </c>
      <c r="O5" s="175">
        <v>0.5086898455201766</v>
      </c>
      <c r="P5" s="175">
        <v>0.50618792374346988</v>
      </c>
      <c r="Q5" s="175">
        <v>0.50516781386017995</v>
      </c>
      <c r="R5" s="175">
        <v>0.50207099519369691</v>
      </c>
      <c r="S5" s="175">
        <v>0.4977477592512371</v>
      </c>
      <c r="T5" s="175">
        <v>0.49254165412951656</v>
      </c>
      <c r="U5" s="175">
        <v>0.4875028315845546</v>
      </c>
      <c r="V5" s="175">
        <v>0.48171289377957782</v>
      </c>
      <c r="W5" s="175">
        <v>0.47655819551140205</v>
      </c>
      <c r="X5" s="182">
        <v>0.47078504560285639</v>
      </c>
      <c r="Y5" s="191"/>
    </row>
    <row r="6" spans="1:25">
      <c r="B6" s="673"/>
      <c r="C6" s="190">
        <v>1.4999999999999999E-2</v>
      </c>
      <c r="D6" s="330"/>
      <c r="E6" s="175"/>
      <c r="F6" s="175"/>
      <c r="G6" s="175"/>
      <c r="H6" s="175"/>
      <c r="I6" s="175"/>
      <c r="J6" s="175"/>
      <c r="K6" s="175">
        <v>0.51349191926533699</v>
      </c>
      <c r="L6" s="175">
        <v>0.51390536955537769</v>
      </c>
      <c r="M6" s="175">
        <v>0.5106425644116217</v>
      </c>
      <c r="N6" s="175">
        <v>0.51090676915646827</v>
      </c>
      <c r="O6" s="175">
        <v>0.50868982839443722</v>
      </c>
      <c r="P6" s="175">
        <v>0.50618785878150363</v>
      </c>
      <c r="Q6" s="175">
        <v>0.50516764536064418</v>
      </c>
      <c r="R6" s="175">
        <v>0.50215861350438207</v>
      </c>
      <c r="S6" s="175">
        <v>0.49810177481061341</v>
      </c>
      <c r="T6" s="175">
        <v>0.49325362266287559</v>
      </c>
      <c r="U6" s="175">
        <v>0.48870421999646319</v>
      </c>
      <c r="V6" s="175">
        <v>0.48348682889832051</v>
      </c>
      <c r="W6" s="175">
        <v>0.47900112163979164</v>
      </c>
      <c r="X6" s="182">
        <v>0.47398299735625954</v>
      </c>
      <c r="Y6" s="191"/>
    </row>
    <row r="7" spans="1:25">
      <c r="B7" s="673"/>
      <c r="C7" s="190">
        <v>1.2999999999999999E-2</v>
      </c>
      <c r="D7" s="330"/>
      <c r="E7" s="175"/>
      <c r="F7" s="175"/>
      <c r="G7" s="175"/>
      <c r="H7" s="175"/>
      <c r="I7" s="175"/>
      <c r="J7" s="175"/>
      <c r="K7" s="175">
        <v>0.51349191926533699</v>
      </c>
      <c r="L7" s="175">
        <v>0.51390536955537769</v>
      </c>
      <c r="M7" s="175">
        <v>0.51064256413300069</v>
      </c>
      <c r="N7" s="175">
        <v>0.51090676867300155</v>
      </c>
      <c r="O7" s="175">
        <v>0.50868981980940065</v>
      </c>
      <c r="P7" s="175">
        <v>0.50618781536916002</v>
      </c>
      <c r="Q7" s="175">
        <v>0.50516753170269513</v>
      </c>
      <c r="R7" s="175">
        <v>0.50222246839906115</v>
      </c>
      <c r="S7" s="175">
        <v>0.49830996604210559</v>
      </c>
      <c r="T7" s="175">
        <v>0.49372369378388314</v>
      </c>
      <c r="U7" s="175">
        <v>0.4895045422044691</v>
      </c>
      <c r="V7" s="175">
        <v>0.48467708612500154</v>
      </c>
      <c r="W7" s="175">
        <v>0.48064411287912279</v>
      </c>
      <c r="X7" s="182">
        <v>0.47617742687613052</v>
      </c>
      <c r="Y7" s="191"/>
    </row>
    <row r="8" spans="1:25" ht="15.75" thickBot="1">
      <c r="B8" s="674"/>
      <c r="C8" s="192">
        <v>0.01</v>
      </c>
      <c r="D8" s="331"/>
      <c r="E8" s="179"/>
      <c r="F8" s="179"/>
      <c r="G8" s="179"/>
      <c r="H8" s="179"/>
      <c r="I8" s="179"/>
      <c r="J8" s="179"/>
      <c r="K8" s="179">
        <v>0.51349191926533699</v>
      </c>
      <c r="L8" s="179">
        <v>0.51390536955537769</v>
      </c>
      <c r="M8" s="179">
        <v>0.51064256557450249</v>
      </c>
      <c r="N8" s="179">
        <v>0.51090677222668923</v>
      </c>
      <c r="O8" s="179">
        <v>0.50868981262859214</v>
      </c>
      <c r="P8" s="179">
        <v>0.50618776356801065</v>
      </c>
      <c r="Q8" s="179">
        <v>0.50516744334336605</v>
      </c>
      <c r="R8" s="179">
        <v>0.50237433064225878</v>
      </c>
      <c r="S8" s="179">
        <v>0.49872151458902242</v>
      </c>
      <c r="T8" s="179">
        <v>0.49450083808660139</v>
      </c>
      <c r="U8" s="179">
        <v>0.49074178983827449</v>
      </c>
      <c r="V8" s="179">
        <v>0.48651925974785226</v>
      </c>
      <c r="W8" s="179">
        <v>0.48318167693919245</v>
      </c>
      <c r="X8" s="183">
        <v>0.47949950045475354</v>
      </c>
      <c r="Y8" s="191"/>
    </row>
    <row r="9" spans="1:25">
      <c r="B9" s="672" t="s">
        <v>165</v>
      </c>
      <c r="C9" s="189" t="s">
        <v>57</v>
      </c>
      <c r="D9" s="341">
        <v>1.8001882862329541</v>
      </c>
      <c r="E9" s="193">
        <v>1.7810586181761532</v>
      </c>
      <c r="F9" s="193">
        <v>1.7715313025547654</v>
      </c>
      <c r="G9" s="193">
        <v>1.7553751736541698</v>
      </c>
      <c r="H9" s="193">
        <v>1.7377858020140509</v>
      </c>
      <c r="I9" s="193">
        <v>1.7222163829204373</v>
      </c>
      <c r="J9" s="194">
        <v>1.7212528893364221</v>
      </c>
      <c r="K9" s="194">
        <v>1.7287481905917828</v>
      </c>
      <c r="L9" s="171"/>
      <c r="M9" s="171"/>
      <c r="N9" s="171"/>
      <c r="O9" s="171"/>
      <c r="P9" s="171"/>
      <c r="Q9" s="171"/>
      <c r="R9" s="171"/>
      <c r="S9" s="171"/>
      <c r="T9" s="171"/>
      <c r="U9" s="171"/>
      <c r="V9" s="171"/>
      <c r="W9" s="171"/>
      <c r="X9" s="342"/>
    </row>
    <row r="10" spans="1:25">
      <c r="B10" s="673"/>
      <c r="C10" s="190">
        <v>1.7999999999999999E-2</v>
      </c>
      <c r="D10" s="343"/>
      <c r="E10" s="176"/>
      <c r="F10" s="176"/>
      <c r="G10" s="176"/>
      <c r="H10" s="176"/>
      <c r="I10" s="195"/>
      <c r="J10" s="195"/>
      <c r="K10" s="195">
        <v>1.7287481905917828</v>
      </c>
      <c r="L10" s="195">
        <v>1.7298600047984263</v>
      </c>
      <c r="M10" s="195">
        <v>1.7287827475622932</v>
      </c>
      <c r="N10" s="195">
        <v>1.720368920666518</v>
      </c>
      <c r="O10" s="195">
        <v>1.707117264549358</v>
      </c>
      <c r="P10" s="195">
        <v>1.6935404346513492</v>
      </c>
      <c r="Q10" s="195">
        <v>1.6809122526220113</v>
      </c>
      <c r="R10" s="195">
        <v>1.6628072243769791</v>
      </c>
      <c r="S10" s="195">
        <v>1.6442844249797495</v>
      </c>
      <c r="T10" s="195">
        <v>1.6265601431672578</v>
      </c>
      <c r="U10" s="195">
        <v>1.611909130558222</v>
      </c>
      <c r="V10" s="195">
        <v>1.5946915983220518</v>
      </c>
      <c r="W10" s="195">
        <v>1.5808767572984868</v>
      </c>
      <c r="X10" s="344">
        <v>1.5690529867127234</v>
      </c>
    </row>
    <row r="11" spans="1:25">
      <c r="B11" s="673"/>
      <c r="C11" s="190">
        <v>1.4999999999999999E-2</v>
      </c>
      <c r="D11" s="343"/>
      <c r="E11" s="176"/>
      <c r="F11" s="176"/>
      <c r="G11" s="176"/>
      <c r="H11" s="176"/>
      <c r="I11" s="195"/>
      <c r="J11" s="195"/>
      <c r="K11" s="195">
        <v>1.7287481905917828</v>
      </c>
      <c r="L11" s="195">
        <v>1.7298600047984263</v>
      </c>
      <c r="M11" s="195">
        <v>1.7287827475622932</v>
      </c>
      <c r="N11" s="195">
        <v>1.720368920666518</v>
      </c>
      <c r="O11" s="195">
        <v>1.707117264549358</v>
      </c>
      <c r="P11" s="195">
        <v>1.6935404346513492</v>
      </c>
      <c r="Q11" s="195">
        <v>1.6809122526220113</v>
      </c>
      <c r="R11" s="195">
        <v>1.6628072243769791</v>
      </c>
      <c r="S11" s="195">
        <v>1.6442844249797495</v>
      </c>
      <c r="T11" s="195">
        <v>1.6265601431672578</v>
      </c>
      <c r="U11" s="195">
        <v>1.611909130558222</v>
      </c>
      <c r="V11" s="195">
        <v>1.5946915983220518</v>
      </c>
      <c r="W11" s="195">
        <v>1.5808767572984868</v>
      </c>
      <c r="X11" s="344">
        <v>1.5690529867127234</v>
      </c>
    </row>
    <row r="12" spans="1:25">
      <c r="B12" s="673"/>
      <c r="C12" s="190">
        <v>1.2999999999999999E-2</v>
      </c>
      <c r="D12" s="343"/>
      <c r="E12" s="176"/>
      <c r="F12" s="176"/>
      <c r="G12" s="176"/>
      <c r="H12" s="176"/>
      <c r="I12" s="195"/>
      <c r="J12" s="195"/>
      <c r="K12" s="195">
        <v>1.7287481905917828</v>
      </c>
      <c r="L12" s="195">
        <v>1.7298600047984263</v>
      </c>
      <c r="M12" s="195">
        <v>1.7287827475622932</v>
      </c>
      <c r="N12" s="195">
        <v>1.720368920666518</v>
      </c>
      <c r="O12" s="195">
        <v>1.707117264549358</v>
      </c>
      <c r="P12" s="195">
        <v>1.6935404346513492</v>
      </c>
      <c r="Q12" s="195">
        <v>1.6809122526220113</v>
      </c>
      <c r="R12" s="195">
        <v>1.6628072243769791</v>
      </c>
      <c r="S12" s="195">
        <v>1.6442844249797495</v>
      </c>
      <c r="T12" s="195">
        <v>1.6265601431672578</v>
      </c>
      <c r="U12" s="195">
        <v>1.611909130558222</v>
      </c>
      <c r="V12" s="195">
        <v>1.5946915983220518</v>
      </c>
      <c r="W12" s="195">
        <v>1.5808767572984868</v>
      </c>
      <c r="X12" s="344">
        <v>1.5690529867127234</v>
      </c>
    </row>
    <row r="13" spans="1:25" ht="15.75" thickBot="1">
      <c r="B13" s="674"/>
      <c r="C13" s="192">
        <v>0.01</v>
      </c>
      <c r="D13" s="345"/>
      <c r="E13" s="180"/>
      <c r="F13" s="180"/>
      <c r="G13" s="180"/>
      <c r="H13" s="180"/>
      <c r="I13" s="196"/>
      <c r="J13" s="196"/>
      <c r="K13" s="196">
        <v>1.7287481905917828</v>
      </c>
      <c r="L13" s="196">
        <v>1.7298600047984263</v>
      </c>
      <c r="M13" s="196">
        <v>1.7287827475622932</v>
      </c>
      <c r="N13" s="196">
        <v>1.720368920666518</v>
      </c>
      <c r="O13" s="196">
        <v>1.707117264549358</v>
      </c>
      <c r="P13" s="196">
        <v>1.6935404346513492</v>
      </c>
      <c r="Q13" s="196">
        <v>1.6809122526220113</v>
      </c>
      <c r="R13" s="196">
        <v>1.6628072243769791</v>
      </c>
      <c r="S13" s="196">
        <v>1.6442844249797495</v>
      </c>
      <c r="T13" s="196">
        <v>1.6265601431672578</v>
      </c>
      <c r="U13" s="196">
        <v>1.611909130558222</v>
      </c>
      <c r="V13" s="196">
        <v>1.5946915983220518</v>
      </c>
      <c r="W13" s="196">
        <v>1.5808767572984868</v>
      </c>
      <c r="X13" s="346">
        <v>1.5690529867127234</v>
      </c>
    </row>
    <row r="15" spans="1:25">
      <c r="B15" s="162" t="s">
        <v>167</v>
      </c>
      <c r="H15" s="197"/>
      <c r="I15" s="166"/>
      <c r="J15" s="197"/>
      <c r="K15" s="197"/>
    </row>
    <row r="16" spans="1:25">
      <c r="B16" s="162" t="s">
        <v>166</v>
      </c>
      <c r="H16" s="197"/>
      <c r="J16" s="197"/>
    </row>
    <row r="17" spans="2:12">
      <c r="B17" s="162" t="s">
        <v>168</v>
      </c>
    </row>
    <row r="23" spans="2:12">
      <c r="L23" s="143"/>
    </row>
    <row r="24" spans="2:12">
      <c r="L24" s="143"/>
    </row>
    <row r="25" spans="2:12">
      <c r="L25" s="143"/>
    </row>
    <row r="26" spans="2:12">
      <c r="L26" s="143"/>
    </row>
    <row r="27" spans="2:12">
      <c r="L27" s="143"/>
    </row>
    <row r="28" spans="2:12">
      <c r="L28" s="143"/>
    </row>
    <row r="29" spans="2:12">
      <c r="L29" s="143"/>
    </row>
    <row r="30" spans="2:12">
      <c r="L30" s="143"/>
    </row>
    <row r="31" spans="2:12">
      <c r="L31" s="143"/>
    </row>
    <row r="32" spans="2:12">
      <c r="L32" s="143"/>
    </row>
    <row r="33" spans="12:12">
      <c r="L33" s="143"/>
    </row>
    <row r="34" spans="12:12">
      <c r="L34" s="143"/>
    </row>
    <row r="35" spans="12:12">
      <c r="L35" s="143"/>
    </row>
    <row r="36" spans="12:12">
      <c r="L36" s="143"/>
    </row>
    <row r="37" spans="12:12">
      <c r="L37" s="143"/>
    </row>
    <row r="38" spans="12:12">
      <c r="L38" s="143"/>
    </row>
    <row r="39" spans="12:12">
      <c r="L39" s="143"/>
    </row>
    <row r="40" spans="12:12">
      <c r="L40" s="143"/>
    </row>
    <row r="41" spans="12:12">
      <c r="L41" s="143"/>
    </row>
  </sheetData>
  <mergeCells count="2">
    <mergeCell ref="B4:B8"/>
    <mergeCell ref="B9:B13"/>
  </mergeCells>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38"/>
  <sheetViews>
    <sheetView workbookViewId="0">
      <selection activeCell="B17" sqref="B17"/>
    </sheetView>
  </sheetViews>
  <sheetFormatPr baseColWidth="10" defaultRowHeight="15"/>
  <cols>
    <col min="2" max="2" width="35.28515625" customWidth="1"/>
    <col min="3" max="3" width="10.7109375" style="143" customWidth="1"/>
    <col min="4" max="17" width="9.28515625" style="167" customWidth="1"/>
  </cols>
  <sheetData>
    <row r="1" spans="1:18" ht="15.75">
      <c r="A1" s="141" t="s">
        <v>169</v>
      </c>
    </row>
    <row r="2" spans="1:18" ht="15.75" thickBot="1"/>
    <row r="3" spans="1:18" ht="15.75" thickBot="1">
      <c r="B3" s="187"/>
      <c r="C3" s="188"/>
      <c r="D3" s="198">
        <v>2017</v>
      </c>
      <c r="E3" s="198">
        <v>2018</v>
      </c>
      <c r="F3" s="198">
        <v>2019</v>
      </c>
      <c r="G3" s="198">
        <v>2020</v>
      </c>
      <c r="H3" s="198">
        <v>2021</v>
      </c>
      <c r="I3" s="198">
        <v>2022</v>
      </c>
      <c r="J3" s="198">
        <v>2023</v>
      </c>
      <c r="K3" s="198">
        <v>2024</v>
      </c>
      <c r="L3" s="198">
        <v>2025</v>
      </c>
      <c r="M3" s="198">
        <v>2026</v>
      </c>
      <c r="N3" s="198">
        <v>2027</v>
      </c>
      <c r="O3" s="198">
        <v>2028</v>
      </c>
      <c r="P3" s="198">
        <v>2029</v>
      </c>
      <c r="Q3" s="199">
        <v>2030</v>
      </c>
    </row>
    <row r="4" spans="1:18">
      <c r="B4" s="672" t="s">
        <v>170</v>
      </c>
      <c r="C4" s="189" t="s">
        <v>57</v>
      </c>
      <c r="D4" s="200">
        <v>1568.4821101013197</v>
      </c>
      <c r="E4" s="200"/>
      <c r="F4" s="200"/>
      <c r="G4" s="200"/>
      <c r="H4" s="200"/>
      <c r="I4" s="200"/>
      <c r="J4" s="200"/>
      <c r="K4" s="200"/>
      <c r="L4" s="200"/>
      <c r="M4" s="200"/>
      <c r="N4" s="200"/>
      <c r="O4" s="200"/>
      <c r="P4" s="200"/>
      <c r="Q4" s="201"/>
    </row>
    <row r="5" spans="1:18">
      <c r="B5" s="673"/>
      <c r="C5" s="190">
        <v>1.7999999999999999E-2</v>
      </c>
      <c r="D5" s="202">
        <f>D4</f>
        <v>1568.4821101013197</v>
      </c>
      <c r="E5" s="202">
        <v>1544.5116675651234</v>
      </c>
      <c r="F5" s="202">
        <v>1553.0253294991217</v>
      </c>
      <c r="G5" s="202">
        <v>1560.0441746849235</v>
      </c>
      <c r="H5" s="202">
        <v>1565.7010388159515</v>
      </c>
      <c r="I5" s="202">
        <v>1573.580354848863</v>
      </c>
      <c r="J5" s="202">
        <v>1585.9562020336068</v>
      </c>
      <c r="K5" s="202">
        <v>1596.4096443861185</v>
      </c>
      <c r="L5" s="202">
        <v>1604.3457574346821</v>
      </c>
      <c r="M5" s="202">
        <v>1610.7438398533204</v>
      </c>
      <c r="N5" s="202">
        <v>1618.9766490509221</v>
      </c>
      <c r="O5" s="202">
        <v>1625.9843816604455</v>
      </c>
      <c r="P5" s="202">
        <v>1636.2527625419486</v>
      </c>
      <c r="Q5" s="203">
        <v>1645.6881680282636</v>
      </c>
      <c r="R5" s="191"/>
    </row>
    <row r="6" spans="1:18">
      <c r="B6" s="673"/>
      <c r="C6" s="190">
        <v>1.4999999999999999E-2</v>
      </c>
      <c r="D6" s="202">
        <f t="shared" ref="D6:D8" si="0">D5</f>
        <v>1568.4821101013197</v>
      </c>
      <c r="E6" s="202">
        <v>1544.5116675651234</v>
      </c>
      <c r="F6" s="202">
        <v>1553.0253290500004</v>
      </c>
      <c r="G6" s="202">
        <v>1560.0441745668525</v>
      </c>
      <c r="H6" s="202">
        <v>1565.7009861044851</v>
      </c>
      <c r="I6" s="202">
        <v>1573.5801529023743</v>
      </c>
      <c r="J6" s="202">
        <v>1585.9556730353684</v>
      </c>
      <c r="K6" s="202">
        <v>1596.2152872009835</v>
      </c>
      <c r="L6" s="202">
        <v>1603.9029413274511</v>
      </c>
      <c r="M6" s="202">
        <v>1609.8925109165627</v>
      </c>
      <c r="N6" s="202">
        <v>1617.5341872570043</v>
      </c>
      <c r="O6" s="202">
        <v>1623.7893444367585</v>
      </c>
      <c r="P6" s="202">
        <v>1633.1767139014403</v>
      </c>
      <c r="Q6" s="203">
        <v>1641.6010461141159</v>
      </c>
      <c r="R6" s="191"/>
    </row>
    <row r="7" spans="1:18">
      <c r="B7" s="673"/>
      <c r="C7" s="190">
        <v>1.2999999999999999E-2</v>
      </c>
      <c r="D7" s="202">
        <f t="shared" si="0"/>
        <v>1568.4821101013197</v>
      </c>
      <c r="E7" s="202">
        <v>1544.5116675651234</v>
      </c>
      <c r="F7" s="202">
        <v>1553.025328202626</v>
      </c>
      <c r="G7" s="202">
        <v>1560.0441730905964</v>
      </c>
      <c r="H7" s="202">
        <v>1565.7009596805235</v>
      </c>
      <c r="I7" s="202">
        <v>1573.5800179469409</v>
      </c>
      <c r="J7" s="202">
        <v>1585.9553162103211</v>
      </c>
      <c r="K7" s="202">
        <v>1596.102921346351</v>
      </c>
      <c r="L7" s="202">
        <v>1603.6229032306323</v>
      </c>
      <c r="M7" s="202">
        <v>1609.3600556068957</v>
      </c>
      <c r="N7" s="202">
        <v>1616.6691671217634</v>
      </c>
      <c r="O7" s="202">
        <v>1622.4955698829485</v>
      </c>
      <c r="P7" s="202">
        <v>1631.3598958794271</v>
      </c>
      <c r="Q7" s="203">
        <v>1639.1494962174281</v>
      </c>
      <c r="R7" s="191"/>
    </row>
    <row r="8" spans="1:18" ht="15.75" thickBot="1">
      <c r="B8" s="674"/>
      <c r="C8" s="192">
        <v>0.01</v>
      </c>
      <c r="D8" s="204">
        <f t="shared" si="0"/>
        <v>1568.4821101013197</v>
      </c>
      <c r="E8" s="204">
        <v>1544.5116675651234</v>
      </c>
      <c r="F8" s="204">
        <v>1553.0253325866881</v>
      </c>
      <c r="G8" s="204">
        <v>1560.0441839417144</v>
      </c>
      <c r="H8" s="204">
        <v>1565.700937578649</v>
      </c>
      <c r="I8" s="204">
        <v>1573.579856913326</v>
      </c>
      <c r="J8" s="204">
        <v>1585.9550388093817</v>
      </c>
      <c r="K8" s="204">
        <v>1595.9546771605512</v>
      </c>
      <c r="L8" s="204">
        <v>1603.2040934328761</v>
      </c>
      <c r="M8" s="204">
        <v>1608.5528596548334</v>
      </c>
      <c r="N8" s="204">
        <v>1615.3213883095921</v>
      </c>
      <c r="O8" s="204">
        <v>1620.4794734393058</v>
      </c>
      <c r="P8" s="204">
        <v>1628.5141992255162</v>
      </c>
      <c r="Q8" s="205">
        <v>1635.3354369379217</v>
      </c>
      <c r="R8" s="191"/>
    </row>
    <row r="9" spans="1:18">
      <c r="B9" s="672" t="s">
        <v>171</v>
      </c>
      <c r="C9" s="189" t="s">
        <v>57</v>
      </c>
      <c r="D9" s="200">
        <v>2384.3167826075855</v>
      </c>
      <c r="E9" s="200"/>
      <c r="F9" s="200"/>
      <c r="G9" s="200"/>
      <c r="H9" s="200"/>
      <c r="I9" s="200"/>
      <c r="J9" s="200"/>
      <c r="K9" s="200"/>
      <c r="L9" s="200"/>
      <c r="M9" s="200"/>
      <c r="N9" s="200"/>
      <c r="O9" s="200"/>
      <c r="P9" s="200"/>
      <c r="Q9" s="201"/>
    </row>
    <row r="10" spans="1:18">
      <c r="B10" s="673"/>
      <c r="C10" s="190">
        <v>1.7999999999999999E-2</v>
      </c>
      <c r="D10" s="202">
        <f>D9</f>
        <v>2384.3167826075855</v>
      </c>
      <c r="E10" s="202">
        <v>2391.3803130574383</v>
      </c>
      <c r="F10" s="202">
        <v>2422.9654472668512</v>
      </c>
      <c r="G10" s="202">
        <v>2431.681754741719</v>
      </c>
      <c r="H10" s="202">
        <v>2450.726277164089</v>
      </c>
      <c r="I10" s="202">
        <v>2475.2335399357303</v>
      </c>
      <c r="J10" s="202">
        <v>2499.7383519810933</v>
      </c>
      <c r="K10" s="202">
        <v>2531.7350028864507</v>
      </c>
      <c r="L10" s="202">
        <v>2566.4197724259952</v>
      </c>
      <c r="M10" s="202">
        <v>2603.8895011034151</v>
      </c>
      <c r="N10" s="202">
        <v>2644.2497883705182</v>
      </c>
      <c r="O10" s="202">
        <v>2687.6154848997949</v>
      </c>
      <c r="P10" s="202">
        <v>2733.8424712400715</v>
      </c>
      <c r="Q10" s="203">
        <v>2783.3250199695162</v>
      </c>
    </row>
    <row r="11" spans="1:18">
      <c r="B11" s="673"/>
      <c r="C11" s="190">
        <v>1.4999999999999999E-2</v>
      </c>
      <c r="D11" s="202">
        <f>D10</f>
        <v>2384.3167826075855</v>
      </c>
      <c r="E11" s="202">
        <v>2391.3803130574383</v>
      </c>
      <c r="F11" s="202">
        <v>2422.9654472668512</v>
      </c>
      <c r="G11" s="202">
        <v>2431.681754741719</v>
      </c>
      <c r="H11" s="202">
        <v>2450.726277164089</v>
      </c>
      <c r="I11" s="202">
        <v>2475.2335399357303</v>
      </c>
      <c r="J11" s="202">
        <v>2499.7383519810933</v>
      </c>
      <c r="K11" s="202">
        <v>2530.9850813808566</v>
      </c>
      <c r="L11" s="202">
        <v>2563.887887438807</v>
      </c>
      <c r="M11" s="202">
        <v>2598.7567627079752</v>
      </c>
      <c r="N11" s="202">
        <v>2635.3992330621577</v>
      </c>
      <c r="O11" s="202">
        <v>2674.1396017881711</v>
      </c>
      <c r="P11" s="202">
        <v>2714.7865237353517</v>
      </c>
      <c r="Q11" s="203">
        <v>2757.6801508103704</v>
      </c>
    </row>
    <row r="12" spans="1:18">
      <c r="B12" s="673"/>
      <c r="C12" s="190">
        <v>1.2999999999999999E-2</v>
      </c>
      <c r="D12" s="202">
        <f>D11</f>
        <v>2384.3167826075855</v>
      </c>
      <c r="E12" s="202">
        <v>2391.3803130574383</v>
      </c>
      <c r="F12" s="202">
        <v>2422.9654472668512</v>
      </c>
      <c r="G12" s="202">
        <v>2431.681754741719</v>
      </c>
      <c r="H12" s="202">
        <v>2450.726277164089</v>
      </c>
      <c r="I12" s="202">
        <v>2475.2335399357303</v>
      </c>
      <c r="J12" s="202">
        <v>2499.7383519810933</v>
      </c>
      <c r="K12" s="202">
        <v>2530.4851337104601</v>
      </c>
      <c r="L12" s="202">
        <v>2562.369246395212</v>
      </c>
      <c r="M12" s="202">
        <v>2595.4238096737099</v>
      </c>
      <c r="N12" s="202">
        <v>2629.6834039614037</v>
      </c>
      <c r="O12" s="202">
        <v>2665.4470982552784</v>
      </c>
      <c r="P12" s="202">
        <v>2702.4968129210274</v>
      </c>
      <c r="Q12" s="203">
        <v>2740.8722676645057</v>
      </c>
    </row>
    <row r="13" spans="1:18" ht="15.75" thickBot="1">
      <c r="B13" s="674"/>
      <c r="C13" s="192">
        <v>0.01</v>
      </c>
      <c r="D13" s="204">
        <f>D12</f>
        <v>2384.3167826075855</v>
      </c>
      <c r="E13" s="204">
        <v>2391.3803130574383</v>
      </c>
      <c r="F13" s="204">
        <v>2422.9654472668512</v>
      </c>
      <c r="G13" s="204">
        <v>2431.681754741719</v>
      </c>
      <c r="H13" s="204">
        <v>2450.726277164089</v>
      </c>
      <c r="I13" s="204">
        <v>2475.2335399357303</v>
      </c>
      <c r="J13" s="204">
        <v>2499.7383519810933</v>
      </c>
      <c r="K13" s="204">
        <v>2529.4852383696684</v>
      </c>
      <c r="L13" s="204">
        <v>2559.5861127062676</v>
      </c>
      <c r="M13" s="204">
        <v>2590.045187447472</v>
      </c>
      <c r="N13" s="204">
        <v>2620.8667251780971</v>
      </c>
      <c r="O13" s="204">
        <v>2652.0550392077166</v>
      </c>
      <c r="P13" s="204">
        <v>2683.6144941742882</v>
      </c>
      <c r="Q13" s="205">
        <v>2715.549506654962</v>
      </c>
    </row>
    <row r="15" spans="1:18">
      <c r="B15" s="162" t="s">
        <v>172</v>
      </c>
    </row>
    <row r="16" spans="1:18">
      <c r="B16" s="162" t="s">
        <v>506</v>
      </c>
    </row>
    <row r="20" spans="1:18" s="167" customFormat="1">
      <c r="A20"/>
      <c r="B20"/>
      <c r="C20" s="143"/>
      <c r="D20" s="206"/>
      <c r="E20" s="206"/>
      <c r="R20"/>
    </row>
    <row r="21" spans="1:18" s="167" customFormat="1">
      <c r="A21"/>
      <c r="B21"/>
      <c r="C21" s="143"/>
      <c r="D21" s="206"/>
      <c r="E21" s="206"/>
      <c r="R21"/>
    </row>
    <row r="22" spans="1:18" s="167" customFormat="1">
      <c r="A22"/>
      <c r="B22"/>
      <c r="C22" s="143"/>
      <c r="D22" s="206"/>
      <c r="E22" s="206"/>
      <c r="R22"/>
    </row>
    <row r="23" spans="1:18" s="167" customFormat="1">
      <c r="A23"/>
      <c r="B23"/>
      <c r="C23" s="143"/>
      <c r="D23" s="206"/>
      <c r="E23" s="206"/>
      <c r="R23"/>
    </row>
    <row r="24" spans="1:18" s="167" customFormat="1">
      <c r="A24"/>
      <c r="B24"/>
      <c r="C24" s="143"/>
      <c r="D24" s="206"/>
      <c r="E24" s="206"/>
      <c r="R24"/>
    </row>
    <row r="25" spans="1:18" s="167" customFormat="1">
      <c r="A25"/>
      <c r="B25"/>
      <c r="C25" s="143"/>
      <c r="D25" s="206"/>
      <c r="E25" s="206"/>
      <c r="R25"/>
    </row>
    <row r="26" spans="1:18" s="167" customFormat="1">
      <c r="A26"/>
      <c r="B26"/>
      <c r="C26" s="143"/>
      <c r="D26" s="206"/>
      <c r="E26" s="206"/>
      <c r="R26"/>
    </row>
    <row r="27" spans="1:18" s="167" customFormat="1">
      <c r="A27"/>
      <c r="B27"/>
      <c r="C27" s="143"/>
      <c r="D27" s="206"/>
      <c r="E27" s="206"/>
      <c r="R27"/>
    </row>
    <row r="28" spans="1:18" s="167" customFormat="1">
      <c r="A28"/>
      <c r="B28"/>
      <c r="C28" s="143"/>
      <c r="D28" s="206"/>
      <c r="E28" s="206"/>
      <c r="R28"/>
    </row>
    <row r="29" spans="1:18" s="167" customFormat="1">
      <c r="A29"/>
      <c r="B29"/>
      <c r="C29" s="143"/>
      <c r="D29" s="206"/>
      <c r="E29" s="206"/>
      <c r="R29"/>
    </row>
    <row r="30" spans="1:18" s="167" customFormat="1">
      <c r="A30"/>
      <c r="B30"/>
      <c r="C30" s="143"/>
      <c r="D30" s="206"/>
      <c r="E30" s="206"/>
      <c r="R30"/>
    </row>
    <row r="31" spans="1:18" s="167" customFormat="1">
      <c r="A31"/>
      <c r="B31"/>
      <c r="C31" s="143"/>
      <c r="D31" s="206"/>
      <c r="E31" s="206"/>
      <c r="R31"/>
    </row>
    <row r="32" spans="1:18" s="167" customFormat="1">
      <c r="A32"/>
      <c r="B32"/>
      <c r="C32" s="143"/>
      <c r="D32" s="206"/>
      <c r="E32" s="206"/>
      <c r="R32"/>
    </row>
    <row r="33" spans="1:18" s="167" customFormat="1">
      <c r="A33"/>
      <c r="B33"/>
      <c r="C33" s="143"/>
      <c r="D33" s="206"/>
      <c r="E33" s="206"/>
      <c r="R33"/>
    </row>
    <row r="34" spans="1:18" s="167" customFormat="1">
      <c r="A34"/>
      <c r="B34"/>
      <c r="C34" s="143"/>
      <c r="D34" s="206"/>
      <c r="E34" s="206"/>
      <c r="R34"/>
    </row>
    <row r="35" spans="1:18" s="167" customFormat="1">
      <c r="A35"/>
      <c r="B35"/>
      <c r="C35" s="143"/>
      <c r="D35" s="206"/>
      <c r="E35" s="206"/>
      <c r="R35"/>
    </row>
    <row r="36" spans="1:18" s="167" customFormat="1">
      <c r="A36"/>
      <c r="B36"/>
      <c r="C36" s="143"/>
      <c r="D36" s="206"/>
      <c r="E36" s="206"/>
      <c r="R36"/>
    </row>
    <row r="37" spans="1:18" s="167" customFormat="1">
      <c r="A37"/>
      <c r="B37"/>
      <c r="C37" s="143"/>
      <c r="D37" s="206"/>
      <c r="E37" s="206"/>
      <c r="R37"/>
    </row>
    <row r="38" spans="1:18" s="167" customFormat="1">
      <c r="A38"/>
      <c r="B38"/>
      <c r="C38" s="143"/>
      <c r="D38" s="206"/>
      <c r="E38" s="206"/>
      <c r="R38"/>
    </row>
  </sheetData>
  <mergeCells count="2">
    <mergeCell ref="B4:B8"/>
    <mergeCell ref="B9:B13"/>
  </mergeCells>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A21"/>
  <sheetViews>
    <sheetView zoomScaleNormal="100" workbookViewId="0">
      <selection activeCell="L36" sqref="L36"/>
    </sheetView>
  </sheetViews>
  <sheetFormatPr baseColWidth="10" defaultColWidth="11.42578125" defaultRowHeight="15"/>
  <cols>
    <col min="1" max="1" width="11.42578125" style="208"/>
    <col min="2" max="2" width="32.28515625" style="208" customWidth="1"/>
    <col min="3" max="3" width="11.140625" style="208" customWidth="1"/>
    <col min="4" max="16384" width="11.42578125" style="208"/>
  </cols>
  <sheetData>
    <row r="1" spans="1:27" ht="15.75">
      <c r="A1" s="207" t="s">
        <v>173</v>
      </c>
    </row>
    <row r="2" spans="1:27" s="209" customFormat="1" ht="15.75" thickBot="1">
      <c r="C2" s="210"/>
    </row>
    <row r="3" spans="1:27" s="209" customFormat="1" ht="15.75" thickBot="1">
      <c r="B3" s="675"/>
      <c r="C3" s="676"/>
      <c r="D3" s="211">
        <v>2010</v>
      </c>
      <c r="E3" s="211">
        <v>2011</v>
      </c>
      <c r="F3" s="211">
        <v>2012</v>
      </c>
      <c r="G3" s="211">
        <v>2013</v>
      </c>
      <c r="H3" s="211">
        <v>2014</v>
      </c>
      <c r="I3" s="211">
        <v>2015</v>
      </c>
      <c r="J3" s="211">
        <v>2016</v>
      </c>
      <c r="K3" s="211">
        <v>2017</v>
      </c>
      <c r="L3" s="211">
        <v>2018</v>
      </c>
      <c r="M3" s="211">
        <v>2019</v>
      </c>
      <c r="N3" s="211">
        <v>2020</v>
      </c>
      <c r="O3" s="211">
        <v>2021</v>
      </c>
      <c r="P3" s="211">
        <v>2022</v>
      </c>
      <c r="Q3" s="211">
        <v>2023</v>
      </c>
      <c r="R3" s="211">
        <v>2024</v>
      </c>
      <c r="S3" s="211">
        <v>2025</v>
      </c>
      <c r="T3" s="211">
        <v>2026</v>
      </c>
      <c r="U3" s="211">
        <v>2027</v>
      </c>
      <c r="V3" s="211">
        <v>2028</v>
      </c>
      <c r="W3" s="211">
        <v>2029</v>
      </c>
      <c r="X3" s="212">
        <v>2030</v>
      </c>
    </row>
    <row r="4" spans="1:27" s="209" customFormat="1" ht="15" customHeight="1">
      <c r="B4" s="677" t="s">
        <v>115</v>
      </c>
      <c r="C4" s="213" t="s">
        <v>57</v>
      </c>
      <c r="D4" s="214">
        <v>1.020940946530783</v>
      </c>
      <c r="E4" s="214">
        <v>1.0253182263253602</v>
      </c>
      <c r="F4" s="214">
        <v>1.0521335590606786</v>
      </c>
      <c r="G4" s="214">
        <v>1.0592047751447018</v>
      </c>
      <c r="H4" s="214">
        <v>1.0613718090380553</v>
      </c>
      <c r="I4" s="214">
        <v>1.0564160864004546</v>
      </c>
      <c r="J4" s="214">
        <v>1.0560866794136392</v>
      </c>
      <c r="K4" s="214"/>
      <c r="L4" s="214"/>
      <c r="M4" s="214"/>
      <c r="N4" s="214"/>
      <c r="O4" s="214"/>
      <c r="P4" s="214"/>
      <c r="Q4" s="214"/>
      <c r="R4" s="214"/>
      <c r="S4" s="214"/>
      <c r="T4" s="214"/>
      <c r="U4" s="214"/>
      <c r="V4" s="214"/>
      <c r="W4" s="214"/>
      <c r="X4" s="215"/>
      <c r="AA4" s="216"/>
    </row>
    <row r="5" spans="1:27" s="209" customFormat="1">
      <c r="B5" s="678"/>
      <c r="C5" s="217">
        <v>1.7999999999999999E-2</v>
      </c>
      <c r="D5" s="218"/>
      <c r="E5" s="218"/>
      <c r="F5" s="218"/>
      <c r="G5" s="218"/>
      <c r="H5" s="218"/>
      <c r="I5" s="218"/>
      <c r="J5" s="218">
        <v>1.056</v>
      </c>
      <c r="K5" s="218">
        <v>1.0615805869740682</v>
      </c>
      <c r="L5" s="218">
        <v>1.0504526159484844</v>
      </c>
      <c r="M5" s="218">
        <v>1.0475427521933696</v>
      </c>
      <c r="N5" s="218">
        <v>1.0489624492842811</v>
      </c>
      <c r="O5" s="218">
        <v>1.0446979773929992</v>
      </c>
      <c r="P5" s="218">
        <v>1.0396936643200874</v>
      </c>
      <c r="Q5" s="218">
        <v>1.0366651114609899</v>
      </c>
      <c r="R5" s="218">
        <v>1.0312375874748132</v>
      </c>
      <c r="S5" s="218">
        <v>1.0243251788388512</v>
      </c>
      <c r="T5" s="218">
        <v>1.0160709022019052</v>
      </c>
      <c r="U5" s="218">
        <v>1.0086112079591827</v>
      </c>
      <c r="V5" s="218">
        <v>1.0007412896437962</v>
      </c>
      <c r="W5" s="218">
        <v>0.99510690718955974</v>
      </c>
      <c r="X5" s="219">
        <v>0.98828010117824927</v>
      </c>
      <c r="AA5" s="216"/>
    </row>
    <row r="6" spans="1:27" s="209" customFormat="1">
      <c r="B6" s="678"/>
      <c r="C6" s="217">
        <v>1.4999999999999999E-2</v>
      </c>
      <c r="D6" s="218"/>
      <c r="E6" s="218"/>
      <c r="F6" s="218"/>
      <c r="G6" s="218"/>
      <c r="H6" s="218"/>
      <c r="I6" s="218"/>
      <c r="J6" s="218">
        <v>1.056</v>
      </c>
      <c r="K6" s="218">
        <v>1.0615805869740682</v>
      </c>
      <c r="L6" s="218">
        <v>1.0504526159484844</v>
      </c>
      <c r="M6" s="218">
        <v>1.0475427519601266</v>
      </c>
      <c r="N6" s="218">
        <v>1.0489624492233078</v>
      </c>
      <c r="O6" s="218">
        <v>1.0446979504156264</v>
      </c>
      <c r="P6" s="218">
        <v>1.0396935620274557</v>
      </c>
      <c r="Q6" s="218">
        <v>1.0366648466723762</v>
      </c>
      <c r="R6" s="218">
        <v>1.0294319746424783</v>
      </c>
      <c r="S6" s="218">
        <v>1.0222261539157711</v>
      </c>
      <c r="T6" s="218">
        <v>1.0148209485694666</v>
      </c>
      <c r="U6" s="218">
        <v>1.0095370258658978</v>
      </c>
      <c r="V6" s="218">
        <v>1.0025290307351737</v>
      </c>
      <c r="W6" s="218">
        <v>0.99630210163627941</v>
      </c>
      <c r="X6" s="219">
        <v>0.9887002563725491</v>
      </c>
      <c r="AA6" s="216"/>
    </row>
    <row r="7" spans="1:27" s="209" customFormat="1">
      <c r="B7" s="678"/>
      <c r="C7" s="217">
        <v>1.2999999999999999E-2</v>
      </c>
      <c r="D7" s="218"/>
      <c r="E7" s="218"/>
      <c r="F7" s="218"/>
      <c r="G7" s="218"/>
      <c r="H7" s="218"/>
      <c r="I7" s="218"/>
      <c r="J7" s="218">
        <v>1.056</v>
      </c>
      <c r="K7" s="218">
        <v>1.0615805869740682</v>
      </c>
      <c r="L7" s="218">
        <v>1.0504526159484844</v>
      </c>
      <c r="M7" s="218">
        <v>1.0475427515200582</v>
      </c>
      <c r="N7" s="218">
        <v>1.048962448460957</v>
      </c>
      <c r="O7" s="218">
        <v>1.0446979368920208</v>
      </c>
      <c r="P7" s="218">
        <v>1.0396934936680242</v>
      </c>
      <c r="Q7" s="218">
        <v>1.0366646680645564</v>
      </c>
      <c r="R7" s="218">
        <v>1.0301526432556276</v>
      </c>
      <c r="S7" s="218">
        <v>1.0237900234520554</v>
      </c>
      <c r="T7" s="218">
        <v>1.0180426257596527</v>
      </c>
      <c r="U7" s="218">
        <v>1.0129291139859953</v>
      </c>
      <c r="V7" s="218">
        <v>1.0062494848168155</v>
      </c>
      <c r="W7" s="218">
        <v>0.99946375506995</v>
      </c>
      <c r="X7" s="219">
        <v>0.99159646998192441</v>
      </c>
      <c r="AA7" s="216"/>
    </row>
    <row r="8" spans="1:27" s="209" customFormat="1" ht="15.75" thickBot="1">
      <c r="B8" s="679"/>
      <c r="C8" s="220">
        <v>0.01</v>
      </c>
      <c r="D8" s="221"/>
      <c r="E8" s="221"/>
      <c r="F8" s="221"/>
      <c r="G8" s="221"/>
      <c r="H8" s="221"/>
      <c r="I8" s="221"/>
      <c r="J8" s="221">
        <v>1.056</v>
      </c>
      <c r="K8" s="221">
        <v>1.0615805869740682</v>
      </c>
      <c r="L8" s="221">
        <v>1.0504526159484844</v>
      </c>
      <c r="M8" s="221">
        <v>1.0475427537968405</v>
      </c>
      <c r="N8" s="221">
        <v>1.048962454064565</v>
      </c>
      <c r="O8" s="221">
        <v>1.0446979255804305</v>
      </c>
      <c r="P8" s="221">
        <v>1.0396934120991199</v>
      </c>
      <c r="Q8" s="221">
        <v>1.0366645292122478</v>
      </c>
      <c r="R8" s="221">
        <v>1.0293461034880356</v>
      </c>
      <c r="S8" s="221">
        <v>1.0232381662398797</v>
      </c>
      <c r="T8" s="221">
        <v>1.0168382609319395</v>
      </c>
      <c r="U8" s="221">
        <v>1.0113784560850687</v>
      </c>
      <c r="V8" s="221">
        <v>1.0047003007644797</v>
      </c>
      <c r="W8" s="221">
        <v>0.99909229595829341</v>
      </c>
      <c r="X8" s="222">
        <v>0.99309220407457877</v>
      </c>
      <c r="AA8" s="216"/>
    </row>
    <row r="9" spans="1:27">
      <c r="D9" s="223"/>
      <c r="E9" s="223"/>
      <c r="F9" s="223"/>
      <c r="G9" s="223"/>
      <c r="H9" s="223"/>
      <c r="I9" s="223"/>
      <c r="J9" s="223"/>
      <c r="K9" s="223"/>
      <c r="L9" s="223"/>
      <c r="M9" s="223"/>
      <c r="N9" s="223"/>
      <c r="O9" s="223"/>
      <c r="P9" s="223"/>
    </row>
    <row r="10" spans="1:27">
      <c r="B10" s="162" t="s">
        <v>174</v>
      </c>
      <c r="D10" s="224"/>
      <c r="E10" s="224"/>
      <c r="F10" s="224"/>
      <c r="G10" s="224"/>
      <c r="H10" s="224"/>
      <c r="I10" s="224"/>
      <c r="J10" s="224"/>
      <c r="K10" s="224"/>
      <c r="L10" s="224"/>
      <c r="M10" s="224"/>
      <c r="N10" s="224"/>
      <c r="O10" s="224"/>
      <c r="P10" s="224"/>
      <c r="Q10" s="224"/>
      <c r="R10" s="224"/>
      <c r="S10" s="224"/>
      <c r="T10" s="224"/>
      <c r="U10" s="224"/>
      <c r="V10" s="224"/>
      <c r="W10" s="224"/>
      <c r="X10" s="224"/>
    </row>
    <row r="11" spans="1:27">
      <c r="B11" s="62" t="s">
        <v>178</v>
      </c>
      <c r="C11" s="62"/>
      <c r="D11" s="62"/>
      <c r="E11" s="62"/>
      <c r="F11" s="62"/>
      <c r="G11" s="62"/>
      <c r="H11" s="62"/>
      <c r="I11" s="62"/>
      <c r="J11" s="62"/>
      <c r="K11" s="62"/>
      <c r="L11" s="62"/>
      <c r="M11" s="62"/>
      <c r="N11" s="62"/>
      <c r="O11" s="62"/>
      <c r="P11" s="62"/>
      <c r="Q11" s="62"/>
      <c r="R11" s="62"/>
      <c r="S11" s="62"/>
      <c r="T11" s="62"/>
      <c r="U11" s="62"/>
      <c r="V11" s="62"/>
      <c r="W11" s="62"/>
      <c r="X11" s="62"/>
      <c r="Y11" s="62"/>
      <c r="Z11" s="62"/>
    </row>
    <row r="12" spans="1:27">
      <c r="B12" s="62" t="s">
        <v>177</v>
      </c>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7">
      <c r="B13" s="62" t="s">
        <v>175</v>
      </c>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7">
      <c r="B14" s="62" t="s">
        <v>176</v>
      </c>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7">
      <c r="D15" s="225"/>
      <c r="E15" s="225"/>
      <c r="F15" s="225"/>
      <c r="G15" s="225"/>
      <c r="H15" s="225"/>
      <c r="I15" s="225"/>
      <c r="J15" s="225"/>
      <c r="K15" s="225"/>
      <c r="L15" s="225"/>
      <c r="M15" s="225"/>
      <c r="N15" s="225"/>
      <c r="O15" s="225"/>
      <c r="P15" s="225"/>
      <c r="Q15" s="225"/>
      <c r="R15" s="225"/>
      <c r="S15" s="225"/>
      <c r="T15" s="225"/>
      <c r="U15" s="225"/>
      <c r="V15" s="225"/>
      <c r="W15" s="225"/>
      <c r="X15" s="225"/>
    </row>
    <row r="16" spans="1:27">
      <c r="D16" s="225"/>
      <c r="E16" s="225"/>
      <c r="F16" s="225"/>
      <c r="G16" s="225"/>
      <c r="H16" s="225"/>
      <c r="I16" s="225"/>
      <c r="J16" s="225"/>
      <c r="K16" s="225"/>
      <c r="L16" s="225"/>
      <c r="M16" s="225"/>
      <c r="N16" s="225"/>
      <c r="O16" s="225"/>
      <c r="P16" s="225"/>
      <c r="Q16" s="225"/>
      <c r="R16" s="225"/>
      <c r="S16" s="225"/>
      <c r="T16" s="225"/>
      <c r="U16" s="225"/>
      <c r="V16" s="225"/>
      <c r="W16" s="225"/>
      <c r="X16" s="225"/>
    </row>
    <row r="17" spans="4:27">
      <c r="D17" s="225"/>
      <c r="E17" s="225"/>
      <c r="F17" s="225"/>
      <c r="G17" s="225"/>
      <c r="H17" s="225"/>
      <c r="I17" s="225"/>
      <c r="J17" s="225"/>
      <c r="K17" s="225"/>
      <c r="L17" s="225"/>
      <c r="M17" s="225"/>
      <c r="N17" s="225"/>
      <c r="O17" s="225"/>
      <c r="P17" s="225"/>
      <c r="Q17" s="225"/>
      <c r="R17" s="225"/>
      <c r="S17" s="225"/>
      <c r="T17" s="225"/>
      <c r="U17" s="225"/>
      <c r="V17" s="225"/>
      <c r="W17" s="225"/>
      <c r="X17" s="225"/>
    </row>
    <row r="18" spans="4:27">
      <c r="J18" s="225"/>
      <c r="K18" s="225"/>
      <c r="L18" s="225"/>
      <c r="M18" s="225"/>
      <c r="N18" s="225"/>
      <c r="O18" s="225"/>
      <c r="P18" s="225"/>
      <c r="Q18" s="225"/>
      <c r="R18" s="225"/>
      <c r="S18" s="225"/>
      <c r="T18" s="225"/>
      <c r="U18" s="225"/>
      <c r="V18" s="225"/>
      <c r="W18" s="225"/>
      <c r="X18" s="225"/>
      <c r="Y18" s="225"/>
      <c r="Z18" s="225"/>
      <c r="AA18" s="225"/>
    </row>
    <row r="19" spans="4:27">
      <c r="J19" s="224"/>
      <c r="K19" s="224"/>
      <c r="L19" s="224"/>
      <c r="M19" s="224"/>
      <c r="N19" s="224"/>
      <c r="O19" s="224"/>
      <c r="P19" s="224"/>
      <c r="Q19" s="224"/>
      <c r="R19" s="224"/>
      <c r="S19" s="224"/>
      <c r="T19" s="224"/>
      <c r="U19" s="224"/>
      <c r="V19" s="224"/>
      <c r="W19" s="224"/>
      <c r="X19" s="224"/>
      <c r="Y19" s="225"/>
      <c r="Z19" s="225"/>
      <c r="AA19" s="225"/>
    </row>
    <row r="20" spans="4:27">
      <c r="J20" s="224"/>
      <c r="K20" s="224"/>
      <c r="L20" s="224"/>
      <c r="M20" s="224"/>
      <c r="N20" s="224"/>
      <c r="O20" s="224"/>
      <c r="P20" s="224"/>
      <c r="Q20" s="224"/>
      <c r="R20" s="224"/>
      <c r="S20" s="224"/>
      <c r="T20" s="224"/>
      <c r="U20" s="224"/>
      <c r="V20" s="224"/>
      <c r="W20" s="224"/>
      <c r="X20" s="224"/>
      <c r="Y20" s="225"/>
      <c r="Z20" s="225"/>
      <c r="AA20" s="225"/>
    </row>
    <row r="21" spans="4:27">
      <c r="J21" s="225"/>
      <c r="K21" s="225"/>
      <c r="L21" s="225"/>
      <c r="M21" s="225"/>
      <c r="N21" s="225"/>
      <c r="O21" s="225"/>
      <c r="P21" s="225"/>
      <c r="Q21" s="225"/>
      <c r="R21" s="225"/>
      <c r="S21" s="225"/>
      <c r="T21" s="225"/>
      <c r="U21" s="225"/>
      <c r="V21" s="225"/>
      <c r="W21" s="225"/>
      <c r="X21" s="225"/>
      <c r="Y21" s="225"/>
      <c r="Z21" s="225"/>
      <c r="AA21" s="225"/>
    </row>
  </sheetData>
  <mergeCells count="2">
    <mergeCell ref="B3:C3"/>
    <mergeCell ref="B4:B8"/>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Y28"/>
  <sheetViews>
    <sheetView workbookViewId="0">
      <selection activeCell="B11" sqref="B11"/>
    </sheetView>
  </sheetViews>
  <sheetFormatPr baseColWidth="10" defaultRowHeight="15"/>
  <cols>
    <col min="2" max="2" width="35.28515625" customWidth="1"/>
    <col min="3" max="3" width="16.140625" style="143" customWidth="1"/>
    <col min="4" max="24" width="8.7109375" customWidth="1"/>
  </cols>
  <sheetData>
    <row r="1" spans="1:25" ht="15.75">
      <c r="A1" s="141" t="s">
        <v>179</v>
      </c>
    </row>
    <row r="2" spans="1:25" ht="15.75" thickBot="1"/>
    <row r="3" spans="1:25" ht="15.75" thickBot="1">
      <c r="B3" s="187"/>
      <c r="C3" s="188"/>
      <c r="D3" s="145">
        <v>2010</v>
      </c>
      <c r="E3" s="146">
        <v>2011</v>
      </c>
      <c r="F3" s="146">
        <v>2012</v>
      </c>
      <c r="G3" s="146">
        <v>2013</v>
      </c>
      <c r="H3" s="146">
        <v>2014</v>
      </c>
      <c r="I3" s="146">
        <v>2015</v>
      </c>
      <c r="J3" s="146">
        <v>2016</v>
      </c>
      <c r="K3" s="146">
        <v>2017</v>
      </c>
      <c r="L3" s="146">
        <v>2018</v>
      </c>
      <c r="M3" s="146">
        <v>2019</v>
      </c>
      <c r="N3" s="146">
        <v>2020</v>
      </c>
      <c r="O3" s="146">
        <v>2021</v>
      </c>
      <c r="P3" s="146">
        <v>2022</v>
      </c>
      <c r="Q3" s="146">
        <v>2023</v>
      </c>
      <c r="R3" s="146">
        <v>2024</v>
      </c>
      <c r="S3" s="146">
        <v>2025</v>
      </c>
      <c r="T3" s="146">
        <v>2026</v>
      </c>
      <c r="U3" s="146">
        <v>2027</v>
      </c>
      <c r="V3" s="146">
        <v>2028</v>
      </c>
      <c r="W3" s="146">
        <v>2029</v>
      </c>
      <c r="X3" s="169">
        <v>2030</v>
      </c>
    </row>
    <row r="4" spans="1:25">
      <c r="B4" s="680" t="s">
        <v>116</v>
      </c>
      <c r="C4" s="189" t="s">
        <v>57</v>
      </c>
      <c r="D4" s="347">
        <v>14.912616886968259</v>
      </c>
      <c r="E4" s="171">
        <v>15.186302190153343</v>
      </c>
      <c r="F4" s="171">
        <v>15.319883020334608</v>
      </c>
      <c r="G4" s="171">
        <v>15.489309237750829</v>
      </c>
      <c r="H4" s="171">
        <v>15.728933835988951</v>
      </c>
      <c r="I4" s="171">
        <v>15.904418956665678</v>
      </c>
      <c r="J4" s="171">
        <v>16.015775814690258</v>
      </c>
      <c r="K4" s="171">
        <v>16.10545190243645</v>
      </c>
      <c r="L4" s="171"/>
      <c r="M4" s="171"/>
      <c r="N4" s="171"/>
      <c r="O4" s="171"/>
      <c r="P4" s="171"/>
      <c r="Q4" s="171"/>
      <c r="R4" s="171"/>
      <c r="S4" s="171"/>
      <c r="T4" s="171"/>
      <c r="U4" s="171"/>
      <c r="V4" s="171"/>
      <c r="W4" s="171"/>
      <c r="X4" s="342"/>
    </row>
    <row r="5" spans="1:25" ht="15.75" thickBot="1">
      <c r="B5" s="681"/>
      <c r="C5" s="192" t="s">
        <v>102</v>
      </c>
      <c r="D5" s="345"/>
      <c r="E5" s="180"/>
      <c r="F5" s="180"/>
      <c r="G5" s="180"/>
      <c r="H5" s="180"/>
      <c r="I5" s="180"/>
      <c r="J5" s="180"/>
      <c r="K5" s="180">
        <v>16.10545190243645</v>
      </c>
      <c r="L5" s="180">
        <v>16.252436358441656</v>
      </c>
      <c r="M5" s="180">
        <v>16.396326822405573</v>
      </c>
      <c r="N5" s="180">
        <v>16.575375614506946</v>
      </c>
      <c r="O5" s="180">
        <v>16.770859679256642</v>
      </c>
      <c r="P5" s="180">
        <v>16.939119468912562</v>
      </c>
      <c r="Q5" s="180">
        <v>17.098804034702727</v>
      </c>
      <c r="R5" s="180">
        <v>17.309178725025347</v>
      </c>
      <c r="S5" s="180">
        <v>17.537423858089767</v>
      </c>
      <c r="T5" s="180">
        <v>17.774619622351736</v>
      </c>
      <c r="U5" s="180">
        <v>17.984604904370951</v>
      </c>
      <c r="V5" s="180">
        <v>18.222409776702648</v>
      </c>
      <c r="W5" s="180">
        <v>18.425766293711465</v>
      </c>
      <c r="X5" s="181">
        <v>18.618453058610122</v>
      </c>
      <c r="Y5" s="191"/>
    </row>
    <row r="6" spans="1:25">
      <c r="B6" s="680" t="s">
        <v>117</v>
      </c>
      <c r="C6" s="189" t="s">
        <v>57</v>
      </c>
      <c r="D6" s="347">
        <v>26.845518237</v>
      </c>
      <c r="E6" s="171">
        <v>27.047694394000001</v>
      </c>
      <c r="F6" s="171">
        <v>27.139652322000003</v>
      </c>
      <c r="G6" s="171">
        <v>27.189548892999998</v>
      </c>
      <c r="H6" s="171">
        <v>27.333517901</v>
      </c>
      <c r="I6" s="171">
        <v>27.390850887999999</v>
      </c>
      <c r="J6" s="171">
        <v>27.567200396</v>
      </c>
      <c r="K6" s="171">
        <v>27.842270835000001</v>
      </c>
      <c r="L6" s="171"/>
      <c r="M6" s="171"/>
      <c r="N6" s="171"/>
      <c r="O6" s="171"/>
      <c r="P6" s="171"/>
      <c r="Q6" s="171"/>
      <c r="R6" s="171"/>
      <c r="S6" s="171"/>
      <c r="T6" s="171"/>
      <c r="U6" s="171"/>
      <c r="V6" s="171"/>
      <c r="W6" s="171"/>
      <c r="X6" s="342"/>
    </row>
    <row r="7" spans="1:25" ht="15.75" thickBot="1">
      <c r="B7" s="681"/>
      <c r="C7" s="192" t="s">
        <v>102</v>
      </c>
      <c r="D7" s="345"/>
      <c r="E7" s="180"/>
      <c r="F7" s="180"/>
      <c r="G7" s="180"/>
      <c r="H7" s="180"/>
      <c r="I7" s="180"/>
      <c r="J7" s="180"/>
      <c r="K7" s="180">
        <v>27.842270835000001</v>
      </c>
      <c r="L7" s="180">
        <v>28.114439637</v>
      </c>
      <c r="M7" s="180">
        <v>28.345686933967631</v>
      </c>
      <c r="N7" s="180">
        <v>28.515761055571438</v>
      </c>
      <c r="O7" s="180">
        <v>28.629824099793719</v>
      </c>
      <c r="P7" s="180">
        <v>28.687083747993309</v>
      </c>
      <c r="Q7" s="180">
        <v>28.741589207114494</v>
      </c>
      <c r="R7" s="180">
        <v>28.781827432004459</v>
      </c>
      <c r="S7" s="180">
        <v>28.836512904125268</v>
      </c>
      <c r="T7" s="180">
        <v>28.911487837675992</v>
      </c>
      <c r="U7" s="180">
        <v>28.989548854837714</v>
      </c>
      <c r="V7" s="180">
        <v>29.059123772089325</v>
      </c>
      <c r="W7" s="180">
        <v>29.128865669142339</v>
      </c>
      <c r="X7" s="181">
        <v>29.213339379582848</v>
      </c>
    </row>
    <row r="9" spans="1:25">
      <c r="B9" s="682" t="s">
        <v>180</v>
      </c>
      <c r="C9" s="682"/>
      <c r="D9" s="682"/>
      <c r="E9" s="682"/>
      <c r="F9" s="682"/>
      <c r="G9" s="682"/>
      <c r="H9" s="682"/>
      <c r="I9" s="682"/>
    </row>
    <row r="10" spans="1:25">
      <c r="B10" s="682" t="s">
        <v>505</v>
      </c>
      <c r="C10" s="682"/>
      <c r="D10" s="682"/>
      <c r="E10" s="682"/>
      <c r="F10" s="682"/>
      <c r="G10" s="682"/>
    </row>
    <row r="11" spans="1:25">
      <c r="B11" s="338"/>
      <c r="C11" s="338"/>
      <c r="D11" s="338"/>
      <c r="E11" s="338"/>
      <c r="F11" s="338"/>
      <c r="G11" s="338"/>
    </row>
    <row r="15" spans="1:25">
      <c r="L15" s="143"/>
    </row>
    <row r="16" spans="1:25">
      <c r="L16" s="143"/>
    </row>
    <row r="17" spans="12:12">
      <c r="L17" s="143"/>
    </row>
    <row r="18" spans="12:12">
      <c r="L18" s="143"/>
    </row>
    <row r="19" spans="12:12">
      <c r="L19" s="143"/>
    </row>
    <row r="20" spans="12:12">
      <c r="L20" s="143"/>
    </row>
    <row r="21" spans="12:12">
      <c r="L21" s="143"/>
    </row>
    <row r="22" spans="12:12">
      <c r="L22" s="143"/>
    </row>
    <row r="23" spans="12:12">
      <c r="L23" s="143"/>
    </row>
    <row r="24" spans="12:12">
      <c r="L24" s="143"/>
    </row>
    <row r="25" spans="12:12">
      <c r="L25" s="143"/>
    </row>
    <row r="26" spans="12:12">
      <c r="L26" s="143"/>
    </row>
    <row r="27" spans="12:12">
      <c r="L27" s="143"/>
    </row>
    <row r="28" spans="12:12">
      <c r="L28" s="143"/>
    </row>
  </sheetData>
  <mergeCells count="4">
    <mergeCell ref="B4:B5"/>
    <mergeCell ref="B6:B7"/>
    <mergeCell ref="B9:I9"/>
    <mergeCell ref="B10:G10"/>
  </mergeCells>
  <pageMargins left="0.7" right="0.7" top="0.75" bottom="0.75" header="0.3" footer="0.3"/>
  <pageSetup paperSize="9" orientation="portrait"/>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8"/>
  <sheetViews>
    <sheetView workbookViewId="0">
      <selection activeCell="B9" sqref="B9"/>
    </sheetView>
  </sheetViews>
  <sheetFormatPr baseColWidth="10" defaultColWidth="10.85546875" defaultRowHeight="15"/>
  <cols>
    <col min="1" max="1" width="10.85546875" style="20"/>
    <col min="2" max="2" width="15.140625" style="20" customWidth="1"/>
    <col min="3" max="23" width="5.7109375" style="20" customWidth="1"/>
    <col min="24" max="16384" width="10.85546875" style="20"/>
  </cols>
  <sheetData>
    <row r="1" spans="1:23" ht="15.75">
      <c r="A1" s="141" t="s">
        <v>181</v>
      </c>
      <c r="B1" s="31"/>
    </row>
    <row r="2" spans="1:23" ht="15.75" thickBot="1">
      <c r="B2" s="31"/>
    </row>
    <row r="3" spans="1:23" ht="15.75" thickBot="1">
      <c r="B3" s="226"/>
      <c r="C3" s="145">
        <v>2010</v>
      </c>
      <c r="D3" s="146">
        <v>2011</v>
      </c>
      <c r="E3" s="146">
        <v>2012</v>
      </c>
      <c r="F3" s="146">
        <v>2013</v>
      </c>
      <c r="G3" s="146">
        <v>2014</v>
      </c>
      <c r="H3" s="146">
        <v>2015</v>
      </c>
      <c r="I3" s="146">
        <v>2016</v>
      </c>
      <c r="J3" s="146">
        <v>2017</v>
      </c>
      <c r="K3" s="146">
        <v>2018</v>
      </c>
      <c r="L3" s="146">
        <v>2019</v>
      </c>
      <c r="M3" s="146">
        <v>2020</v>
      </c>
      <c r="N3" s="146">
        <v>2021</v>
      </c>
      <c r="O3" s="146">
        <v>2022</v>
      </c>
      <c r="P3" s="146">
        <v>2023</v>
      </c>
      <c r="Q3" s="146">
        <v>2024</v>
      </c>
      <c r="R3" s="146">
        <v>2025</v>
      </c>
      <c r="S3" s="146">
        <v>2026</v>
      </c>
      <c r="T3" s="146">
        <v>2027</v>
      </c>
      <c r="U3" s="146">
        <v>2028</v>
      </c>
      <c r="V3" s="146">
        <v>2029</v>
      </c>
      <c r="W3" s="169">
        <v>2030</v>
      </c>
    </row>
    <row r="4" spans="1:23" ht="15" customHeight="1">
      <c r="B4" s="227" t="s">
        <v>57</v>
      </c>
      <c r="C4" s="341">
        <v>60.516216002446228</v>
      </c>
      <c r="D4" s="193">
        <v>60.766115123025827</v>
      </c>
      <c r="E4" s="193">
        <v>61.025588770794137</v>
      </c>
      <c r="F4" s="193">
        <v>61.188651832163195</v>
      </c>
      <c r="G4" s="193">
        <v>61.357833785352305</v>
      </c>
      <c r="H4" s="193">
        <v>61.603704298014698</v>
      </c>
      <c r="I4" s="193">
        <v>61.917795535739167</v>
      </c>
      <c r="J4" s="193">
        <v>62.062633477979361</v>
      </c>
      <c r="K4" s="193">
        <v>62.12</v>
      </c>
      <c r="L4" s="193"/>
      <c r="M4" s="193"/>
      <c r="N4" s="193"/>
      <c r="O4" s="193"/>
      <c r="P4" s="193"/>
      <c r="Q4" s="193"/>
      <c r="R4" s="193"/>
      <c r="S4" s="193"/>
      <c r="T4" s="193"/>
      <c r="U4" s="193"/>
      <c r="V4" s="193"/>
      <c r="W4" s="348"/>
    </row>
    <row r="5" spans="1:23" ht="15.75" thickBot="1">
      <c r="B5" s="228" t="s">
        <v>102</v>
      </c>
      <c r="C5" s="349"/>
      <c r="D5" s="196"/>
      <c r="E5" s="196"/>
      <c r="F5" s="196"/>
      <c r="G5" s="196"/>
      <c r="H5" s="196"/>
      <c r="I5" s="196"/>
      <c r="J5" s="196"/>
      <c r="K5" s="196">
        <v>62.12</v>
      </c>
      <c r="L5" s="196">
        <v>62.177915983354886</v>
      </c>
      <c r="M5" s="196">
        <v>62.313290598374877</v>
      </c>
      <c r="N5" s="196">
        <v>62.442049912893495</v>
      </c>
      <c r="O5" s="196">
        <v>62.564108001597916</v>
      </c>
      <c r="P5" s="196">
        <v>62.633832956002998</v>
      </c>
      <c r="Q5" s="196">
        <v>62.711691165142888</v>
      </c>
      <c r="R5" s="196">
        <v>62.813662415724806</v>
      </c>
      <c r="S5" s="196">
        <v>62.922646974778679</v>
      </c>
      <c r="T5" s="196">
        <v>63.035953100741082</v>
      </c>
      <c r="U5" s="196">
        <v>63.143809099129427</v>
      </c>
      <c r="V5" s="196">
        <v>63.240481955190184</v>
      </c>
      <c r="W5" s="346">
        <v>63.331611939893961</v>
      </c>
    </row>
    <row r="7" spans="1:23">
      <c r="B7" s="162" t="s">
        <v>182</v>
      </c>
    </row>
    <row r="8" spans="1:23">
      <c r="B8" s="162" t="s">
        <v>507</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A19"/>
  <sheetViews>
    <sheetView workbookViewId="0">
      <selection activeCell="B17" sqref="B17"/>
    </sheetView>
  </sheetViews>
  <sheetFormatPr baseColWidth="10" defaultColWidth="10.85546875" defaultRowHeight="15"/>
  <cols>
    <col min="1" max="1" width="10.85546875" style="45"/>
    <col min="2" max="2" width="24.5703125" style="45" customWidth="1"/>
    <col min="3" max="3" width="13" style="45" customWidth="1"/>
    <col min="4" max="24" width="8.7109375" style="45" customWidth="1"/>
    <col min="25" max="16384" width="10.85546875" style="45"/>
  </cols>
  <sheetData>
    <row r="1" spans="1:27" ht="15.75">
      <c r="A1" s="141" t="s">
        <v>184</v>
      </c>
    </row>
    <row r="2" spans="1:27" customFormat="1" ht="15.75" thickBot="1">
      <c r="C2" s="143"/>
      <c r="K2" s="168"/>
    </row>
    <row r="3" spans="1:27" s="144" customFormat="1" ht="15.75" thickBot="1">
      <c r="B3" s="355"/>
      <c r="C3" s="356"/>
      <c r="D3" s="145">
        <v>2010</v>
      </c>
      <c r="E3" s="146">
        <v>2011</v>
      </c>
      <c r="F3" s="146">
        <v>2012</v>
      </c>
      <c r="G3" s="146">
        <v>2013</v>
      </c>
      <c r="H3" s="146">
        <v>2014</v>
      </c>
      <c r="I3" s="146">
        <v>2015</v>
      </c>
      <c r="J3" s="146">
        <v>2016</v>
      </c>
      <c r="K3" s="146">
        <v>2017</v>
      </c>
      <c r="L3" s="146">
        <v>2018</v>
      </c>
      <c r="M3" s="146">
        <v>2019</v>
      </c>
      <c r="N3" s="146">
        <v>2020</v>
      </c>
      <c r="O3" s="146">
        <v>2021</v>
      </c>
      <c r="P3" s="146">
        <v>2022</v>
      </c>
      <c r="Q3" s="146">
        <v>2023</v>
      </c>
      <c r="R3" s="146">
        <v>2024</v>
      </c>
      <c r="S3" s="146">
        <v>2025</v>
      </c>
      <c r="T3" s="146">
        <v>2026</v>
      </c>
      <c r="U3" s="146">
        <v>2027</v>
      </c>
      <c r="V3" s="146">
        <v>2028</v>
      </c>
      <c r="W3" s="146">
        <v>2029</v>
      </c>
      <c r="X3" s="169">
        <v>2030</v>
      </c>
    </row>
    <row r="4" spans="1:27" s="144" customFormat="1" ht="15" customHeight="1" thickBot="1">
      <c r="B4" s="354"/>
      <c r="C4" s="357" t="s">
        <v>57</v>
      </c>
      <c r="D4" s="347">
        <v>273.02065344549641</v>
      </c>
      <c r="E4" s="171">
        <v>280.65428931100354</v>
      </c>
      <c r="F4" s="171">
        <v>285.82730419712465</v>
      </c>
      <c r="G4" s="171">
        <v>298.48016523714927</v>
      </c>
      <c r="H4" s="171">
        <v>306.84735874317431</v>
      </c>
      <c r="I4" s="171">
        <v>312.36647356247551</v>
      </c>
      <c r="J4" s="171">
        <v>317.95769974285906</v>
      </c>
      <c r="K4" s="171">
        <v>320.86151147348323</v>
      </c>
      <c r="L4" s="171">
        <v>321.42512820343165</v>
      </c>
      <c r="M4" s="172"/>
      <c r="N4" s="172"/>
      <c r="O4" s="172"/>
      <c r="P4" s="172"/>
      <c r="Q4" s="172"/>
      <c r="R4" s="172"/>
      <c r="S4" s="172"/>
      <c r="T4" s="172"/>
      <c r="U4" s="172"/>
      <c r="V4" s="172"/>
      <c r="W4" s="172"/>
      <c r="X4" s="173"/>
    </row>
    <row r="5" spans="1:27" s="144" customFormat="1" ht="15" customHeight="1">
      <c r="B5" s="683" t="s">
        <v>186</v>
      </c>
      <c r="C5" s="174">
        <v>1.7999999999999999E-2</v>
      </c>
      <c r="D5" s="340"/>
      <c r="E5" s="172"/>
      <c r="F5" s="172"/>
      <c r="G5" s="172"/>
      <c r="H5" s="172"/>
      <c r="I5" s="172"/>
      <c r="J5" s="172"/>
      <c r="K5" s="172"/>
      <c r="L5" s="171">
        <v>321.42512820343165</v>
      </c>
      <c r="M5" s="232">
        <v>324.35262881380584</v>
      </c>
      <c r="N5" s="232">
        <v>328.91330467308478</v>
      </c>
      <c r="O5" s="232">
        <v>332.13528988313902</v>
      </c>
      <c r="P5" s="232">
        <v>335.80530728695027</v>
      </c>
      <c r="Q5" s="232">
        <v>340.2415797464983</v>
      </c>
      <c r="R5" s="232">
        <v>345.30214138381308</v>
      </c>
      <c r="S5" s="232">
        <v>350.10936789969577</v>
      </c>
      <c r="T5" s="232">
        <v>355.48031281898676</v>
      </c>
      <c r="U5" s="232">
        <v>361.40806845521956</v>
      </c>
      <c r="V5" s="232">
        <v>367.51298505986364</v>
      </c>
      <c r="W5" s="232">
        <v>373.97485420855503</v>
      </c>
      <c r="X5" s="350">
        <v>381.0507773599777</v>
      </c>
      <c r="Z5" s="353" t="str">
        <f>CONCATENATE("PIB ",ROUND(C5*100,1)," %")</f>
        <v>PIB 1,8 %</v>
      </c>
    </row>
    <row r="6" spans="1:27" s="144" customFormat="1">
      <c r="B6" s="683"/>
      <c r="C6" s="174">
        <v>1.4999999999999999E-2</v>
      </c>
      <c r="D6" s="330"/>
      <c r="E6" s="175"/>
      <c r="F6" s="175"/>
      <c r="G6" s="175"/>
      <c r="H6" s="175"/>
      <c r="I6" s="175"/>
      <c r="J6" s="175"/>
      <c r="K6" s="175"/>
      <c r="L6" s="233">
        <v>321.42512820343165</v>
      </c>
      <c r="M6" s="233">
        <v>324.3525332891478</v>
      </c>
      <c r="N6" s="233">
        <v>328.91320730126444</v>
      </c>
      <c r="O6" s="233">
        <v>332.13518959870476</v>
      </c>
      <c r="P6" s="233">
        <v>335.80520305723303</v>
      </c>
      <c r="Q6" s="233">
        <v>340.23990807001593</v>
      </c>
      <c r="R6" s="233">
        <v>345.09603599125137</v>
      </c>
      <c r="S6" s="233">
        <v>349.81455403038086</v>
      </c>
      <c r="T6" s="233">
        <v>354.84153686590776</v>
      </c>
      <c r="U6" s="233">
        <v>360.29127315571213</v>
      </c>
      <c r="V6" s="233">
        <v>365.82687900249755</v>
      </c>
      <c r="W6" s="233">
        <v>371.64575908485506</v>
      </c>
      <c r="X6" s="351">
        <v>377.89518046426372</v>
      </c>
      <c r="Y6" s="229"/>
      <c r="Z6" s="353" t="str">
        <f t="shared" ref="Z6:Z8" si="0">CONCATENATE("PIB ",ROUND(C6*100,1)," %")</f>
        <v>PIB 1,5 %</v>
      </c>
    </row>
    <row r="7" spans="1:27" s="144" customFormat="1">
      <c r="B7" s="683"/>
      <c r="C7" s="174">
        <v>1.2999999999999999E-2</v>
      </c>
      <c r="D7" s="330"/>
      <c r="E7" s="175"/>
      <c r="F7" s="175"/>
      <c r="G7" s="175"/>
      <c r="H7" s="175"/>
      <c r="I7" s="175"/>
      <c r="J7" s="175"/>
      <c r="K7" s="175"/>
      <c r="L7" s="233">
        <v>321.42512820343165</v>
      </c>
      <c r="M7" s="233">
        <v>324.3525332891478</v>
      </c>
      <c r="N7" s="233">
        <v>328.91320730126444</v>
      </c>
      <c r="O7" s="233">
        <v>332.13518959870476</v>
      </c>
      <c r="P7" s="233">
        <v>335.80520294660107</v>
      </c>
      <c r="Q7" s="233">
        <v>340.23895268608368</v>
      </c>
      <c r="R7" s="233">
        <v>344.79545215837686</v>
      </c>
      <c r="S7" s="233">
        <v>349.51807370813498</v>
      </c>
      <c r="T7" s="233">
        <v>354.34549607014452</v>
      </c>
      <c r="U7" s="233">
        <v>359.53615661207999</v>
      </c>
      <c r="V7" s="233">
        <v>364.72531746424943</v>
      </c>
      <c r="W7" s="233">
        <v>370.07125413353015</v>
      </c>
      <c r="X7" s="351">
        <v>375.79942941040912</v>
      </c>
      <c r="Y7" s="229"/>
      <c r="Z7" s="353" t="str">
        <f t="shared" si="0"/>
        <v>PIB 1,3 %</v>
      </c>
    </row>
    <row r="8" spans="1:27" s="144" customFormat="1" ht="15.75" thickBot="1">
      <c r="B8" s="684"/>
      <c r="C8" s="178">
        <v>0.01</v>
      </c>
      <c r="D8" s="331"/>
      <c r="E8" s="179"/>
      <c r="F8" s="179"/>
      <c r="G8" s="179"/>
      <c r="H8" s="179"/>
      <c r="I8" s="179"/>
      <c r="J8" s="179"/>
      <c r="K8" s="179"/>
      <c r="L8" s="234">
        <v>321.42512820343165</v>
      </c>
      <c r="M8" s="234">
        <v>324.3525332891478</v>
      </c>
      <c r="N8" s="234">
        <v>328.91320730126444</v>
      </c>
      <c r="O8" s="234">
        <v>332.13518959870476</v>
      </c>
      <c r="P8" s="234">
        <v>335.80520278401957</v>
      </c>
      <c r="Q8" s="234">
        <v>340.23728099978638</v>
      </c>
      <c r="R8" s="234">
        <v>344.58633842826572</v>
      </c>
      <c r="S8" s="234">
        <v>349.05323877211566</v>
      </c>
      <c r="T8" s="234">
        <v>353.5365306903372</v>
      </c>
      <c r="U8" s="234">
        <v>358.28414404588085</v>
      </c>
      <c r="V8" s="234">
        <v>362.92508892254051</v>
      </c>
      <c r="W8" s="234">
        <v>367.61959264800953</v>
      </c>
      <c r="X8" s="352">
        <v>372.588026678208</v>
      </c>
      <c r="Y8" s="229"/>
      <c r="Z8" s="353" t="str">
        <f t="shared" si="0"/>
        <v>PIB 1 %</v>
      </c>
    </row>
    <row r="9" spans="1:27">
      <c r="B9" s="683" t="s">
        <v>185</v>
      </c>
      <c r="C9" s="174">
        <v>1.7999999999999999E-2</v>
      </c>
      <c r="D9" s="330"/>
      <c r="E9" s="175"/>
      <c r="F9" s="175"/>
      <c r="G9" s="175"/>
      <c r="H9" s="175"/>
      <c r="I9" s="175"/>
      <c r="J9" s="175"/>
      <c r="K9" s="175"/>
      <c r="L9" s="176">
        <v>321.42512820343165</v>
      </c>
      <c r="M9" s="176">
        <v>323.10462907810324</v>
      </c>
      <c r="N9" s="176">
        <v>326.42516417202592</v>
      </c>
      <c r="O9" s="176">
        <v>328.07866117901756</v>
      </c>
      <c r="P9" s="176">
        <v>330.11049269841834</v>
      </c>
      <c r="Q9" s="176">
        <v>333.49422112025803</v>
      </c>
      <c r="R9" s="176">
        <v>337.67162934080102</v>
      </c>
      <c r="S9" s="176">
        <v>341.54687919461338</v>
      </c>
      <c r="T9" s="176">
        <v>345.88000379486425</v>
      </c>
      <c r="U9" s="176">
        <v>350.72968554703516</v>
      </c>
      <c r="V9" s="176">
        <v>355.72370040324188</v>
      </c>
      <c r="W9" s="176">
        <v>361.02607684213143</v>
      </c>
      <c r="X9" s="177">
        <v>366.85397278250014</v>
      </c>
    </row>
    <row r="10" spans="1:27">
      <c r="B10" s="683"/>
      <c r="C10" s="174">
        <v>1.4999999999999999E-2</v>
      </c>
      <c r="D10" s="330"/>
      <c r="E10" s="175"/>
      <c r="F10" s="175"/>
      <c r="G10" s="175"/>
      <c r="H10" s="175"/>
      <c r="I10" s="175"/>
      <c r="J10" s="175"/>
      <c r="K10" s="175"/>
      <c r="L10" s="176">
        <v>321.42512820343165</v>
      </c>
      <c r="M10" s="176">
        <v>323.10453355344515</v>
      </c>
      <c r="N10" s="176">
        <v>326.42506680020557</v>
      </c>
      <c r="O10" s="176">
        <v>328.07856089458329</v>
      </c>
      <c r="P10" s="176">
        <v>330.1103884687011</v>
      </c>
      <c r="Q10" s="176">
        <v>333.48388963798089</v>
      </c>
      <c r="R10" s="176">
        <v>337.47004694918394</v>
      </c>
      <c r="S10" s="176">
        <v>341.28804048627495</v>
      </c>
      <c r="T10" s="176">
        <v>345.32346619543637</v>
      </c>
      <c r="U10" s="176">
        <v>349.76178444159393</v>
      </c>
      <c r="V10" s="176">
        <v>354.27006651806516</v>
      </c>
      <c r="W10" s="176">
        <v>359.03118336849889</v>
      </c>
      <c r="X10" s="177">
        <v>364.15376971923172</v>
      </c>
    </row>
    <row r="11" spans="1:27">
      <c r="B11" s="683"/>
      <c r="C11" s="174">
        <v>1.2999999999999999E-2</v>
      </c>
      <c r="D11" s="330"/>
      <c r="E11" s="175"/>
      <c r="F11" s="175"/>
      <c r="G11" s="175"/>
      <c r="H11" s="175"/>
      <c r="I11" s="175"/>
      <c r="J11" s="175"/>
      <c r="K11" s="175"/>
      <c r="L11" s="176">
        <v>321.42512820343165</v>
      </c>
      <c r="M11" s="176">
        <v>323.10453355344515</v>
      </c>
      <c r="N11" s="176">
        <v>326.42506680020557</v>
      </c>
      <c r="O11" s="176">
        <v>328.07856089458329</v>
      </c>
      <c r="P11" s="176">
        <v>330.11038835806914</v>
      </c>
      <c r="Q11" s="176">
        <v>333.47798579359448</v>
      </c>
      <c r="R11" s="176">
        <v>337.17822962773886</v>
      </c>
      <c r="S11" s="176">
        <v>341.01838378878927</v>
      </c>
      <c r="T11" s="176">
        <v>344.88657163432595</v>
      </c>
      <c r="U11" s="176">
        <v>349.10862005315045</v>
      </c>
      <c r="V11" s="176">
        <v>353.32432835421798</v>
      </c>
      <c r="W11" s="176">
        <v>357.67816843128497</v>
      </c>
      <c r="X11" s="177">
        <v>362.36262156688844</v>
      </c>
    </row>
    <row r="12" spans="1:27" ht="15.75" thickBot="1">
      <c r="B12" s="684"/>
      <c r="C12" s="178">
        <v>0.01</v>
      </c>
      <c r="D12" s="331"/>
      <c r="E12" s="179"/>
      <c r="F12" s="179"/>
      <c r="G12" s="179"/>
      <c r="H12" s="179"/>
      <c r="I12" s="179"/>
      <c r="J12" s="179"/>
      <c r="K12" s="179"/>
      <c r="L12" s="180">
        <v>321.42512820343165</v>
      </c>
      <c r="M12" s="180">
        <v>323.10453355344515</v>
      </c>
      <c r="N12" s="180">
        <v>326.42506680020557</v>
      </c>
      <c r="O12" s="180">
        <v>328.07856089458329</v>
      </c>
      <c r="P12" s="180">
        <v>330.11038819548764</v>
      </c>
      <c r="Q12" s="180">
        <v>333.46765430150236</v>
      </c>
      <c r="R12" s="180">
        <v>336.97309216784532</v>
      </c>
      <c r="S12" s="180">
        <v>340.58894724523833</v>
      </c>
      <c r="T12" s="180">
        <v>344.15911977421638</v>
      </c>
      <c r="U12" s="180">
        <v>347.99974724585149</v>
      </c>
      <c r="V12" s="180">
        <v>351.74984096787387</v>
      </c>
      <c r="W12" s="180">
        <v>355.5522728668239</v>
      </c>
      <c r="X12" s="181">
        <v>359.59538956193336</v>
      </c>
    </row>
    <row r="14" spans="1:27">
      <c r="B14" s="682" t="s">
        <v>183</v>
      </c>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row>
    <row r="15" spans="1:27">
      <c r="B15" s="682" t="s">
        <v>100</v>
      </c>
      <c r="C15" s="682"/>
      <c r="D15" s="682"/>
      <c r="E15" s="682"/>
      <c r="F15" s="682"/>
      <c r="G15" s="682"/>
      <c r="H15" s="682"/>
      <c r="I15" s="682"/>
      <c r="J15" s="682"/>
      <c r="K15" s="682"/>
      <c r="L15" s="682"/>
      <c r="M15" s="682"/>
      <c r="N15" s="682"/>
      <c r="O15" s="682"/>
      <c r="P15" s="682"/>
      <c r="Q15" s="682"/>
      <c r="R15" s="682"/>
      <c r="S15" s="682"/>
      <c r="T15" s="682"/>
      <c r="U15" s="682"/>
      <c r="V15" s="682"/>
      <c r="W15" s="682"/>
      <c r="X15" s="682"/>
      <c r="Y15" s="682"/>
    </row>
    <row r="16" spans="1:27">
      <c r="B16" s="682" t="s">
        <v>508</v>
      </c>
      <c r="C16" s="682"/>
      <c r="D16" s="682"/>
      <c r="E16" s="682"/>
      <c r="F16" s="682"/>
      <c r="G16" s="682"/>
    </row>
    <row r="17" spans="2:16">
      <c r="B17" s="156"/>
      <c r="C17" s="65"/>
      <c r="D17" s="65"/>
      <c r="E17" s="65"/>
      <c r="F17" s="65"/>
      <c r="G17" s="65"/>
      <c r="H17" s="65"/>
      <c r="J17" s="156"/>
      <c r="K17" s="65"/>
      <c r="L17" s="65"/>
      <c r="M17" s="65"/>
      <c r="N17" s="65"/>
      <c r="O17" s="65"/>
      <c r="P17" s="65"/>
    </row>
    <row r="18" spans="2:16">
      <c r="B18" s="156" t="s">
        <v>187</v>
      </c>
      <c r="C18" s="65"/>
      <c r="D18" s="65"/>
      <c r="E18" s="65"/>
      <c r="F18" s="65"/>
      <c r="G18" s="65"/>
      <c r="H18" s="65"/>
      <c r="J18" s="156" t="s">
        <v>188</v>
      </c>
      <c r="K18" s="65"/>
      <c r="L18" s="65"/>
      <c r="M18" s="65"/>
      <c r="N18" s="65"/>
      <c r="O18" s="65"/>
      <c r="P18" s="65"/>
    </row>
    <row r="19" spans="2:16">
      <c r="B19" s="155"/>
    </row>
  </sheetData>
  <mergeCells count="5">
    <mergeCell ref="B5:B8"/>
    <mergeCell ref="B14:AA14"/>
    <mergeCell ref="B15:Y15"/>
    <mergeCell ref="B16:G16"/>
    <mergeCell ref="B9: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9"/>
  <sheetViews>
    <sheetView workbookViewId="0"/>
  </sheetViews>
  <sheetFormatPr baseColWidth="10" defaultRowHeight="15"/>
  <cols>
    <col min="1" max="1" width="4.140625" customWidth="1"/>
    <col min="2" max="5" width="24.140625" customWidth="1"/>
  </cols>
  <sheetData>
    <row r="1" spans="1:5" ht="15.75">
      <c r="A1" s="1" t="s">
        <v>59</v>
      </c>
    </row>
    <row r="2" spans="1:5" ht="15.75" thickBot="1"/>
    <row r="3" spans="1:5" ht="15.75">
      <c r="B3" s="157" t="s">
        <v>60</v>
      </c>
      <c r="C3" s="635" t="s">
        <v>61</v>
      </c>
      <c r="D3" s="636"/>
      <c r="E3" s="637" t="s">
        <v>62</v>
      </c>
    </row>
    <row r="4" spans="1:5" ht="15.75" customHeight="1">
      <c r="B4" s="640" t="s">
        <v>63</v>
      </c>
      <c r="C4" s="642" t="s">
        <v>64</v>
      </c>
      <c r="D4" s="643"/>
      <c r="E4" s="638"/>
    </row>
    <row r="5" spans="1:5" ht="16.5" thickBot="1">
      <c r="B5" s="641"/>
      <c r="C5" s="158" t="s">
        <v>65</v>
      </c>
      <c r="D5" s="159" t="s">
        <v>66</v>
      </c>
      <c r="E5" s="639"/>
    </row>
    <row r="6" spans="1:5" ht="36.6" customHeight="1">
      <c r="B6" s="640" t="s">
        <v>67</v>
      </c>
      <c r="C6" s="160" t="s">
        <v>76</v>
      </c>
      <c r="D6" s="161" t="s">
        <v>78</v>
      </c>
      <c r="E6" s="644" t="s">
        <v>68</v>
      </c>
    </row>
    <row r="7" spans="1:5" ht="36.6" customHeight="1" thickBot="1">
      <c r="B7" s="641"/>
      <c r="C7" s="158" t="s">
        <v>77</v>
      </c>
      <c r="D7" s="159" t="s">
        <v>79</v>
      </c>
      <c r="E7" s="645"/>
    </row>
    <row r="9" spans="1:5">
      <c r="B9" s="162" t="s">
        <v>69</v>
      </c>
    </row>
  </sheetData>
  <mergeCells count="6">
    <mergeCell ref="C3:D3"/>
    <mergeCell ref="E3:E5"/>
    <mergeCell ref="B4:B5"/>
    <mergeCell ref="C4:D4"/>
    <mergeCell ref="B6:B7"/>
    <mergeCell ref="E6:E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A33"/>
  <sheetViews>
    <sheetView workbookViewId="0">
      <selection activeCell="B17" sqref="B17"/>
    </sheetView>
  </sheetViews>
  <sheetFormatPr baseColWidth="10" defaultColWidth="10.85546875" defaultRowHeight="15"/>
  <cols>
    <col min="1" max="1" width="10.85546875" style="45"/>
    <col min="2" max="2" width="26.85546875" style="45" customWidth="1"/>
    <col min="3" max="3" width="13" style="45" customWidth="1"/>
    <col min="4" max="24" width="6.85546875" style="45" customWidth="1"/>
    <col min="25" max="16384" width="10.85546875" style="45"/>
  </cols>
  <sheetData>
    <row r="1" spans="1:27" ht="15.75">
      <c r="A1" s="141" t="s">
        <v>189</v>
      </c>
    </row>
    <row r="2" spans="1:27" customFormat="1" ht="15.75" thickBot="1">
      <c r="C2" s="143"/>
      <c r="K2" s="168"/>
    </row>
    <row r="3" spans="1:27" s="144" customFormat="1" ht="15.75" thickBot="1">
      <c r="B3" s="355"/>
      <c r="C3" s="356"/>
      <c r="D3" s="145">
        <v>2010</v>
      </c>
      <c r="E3" s="146">
        <v>2011</v>
      </c>
      <c r="F3" s="146">
        <v>2012</v>
      </c>
      <c r="G3" s="146">
        <v>2013</v>
      </c>
      <c r="H3" s="146">
        <v>2014</v>
      </c>
      <c r="I3" s="146">
        <v>2015</v>
      </c>
      <c r="J3" s="146">
        <v>2016</v>
      </c>
      <c r="K3" s="146">
        <v>2017</v>
      </c>
      <c r="L3" s="146">
        <v>2018</v>
      </c>
      <c r="M3" s="146">
        <v>2019</v>
      </c>
      <c r="N3" s="146">
        <v>2020</v>
      </c>
      <c r="O3" s="146">
        <v>2021</v>
      </c>
      <c r="P3" s="146">
        <v>2022</v>
      </c>
      <c r="Q3" s="146">
        <v>2023</v>
      </c>
      <c r="R3" s="146">
        <v>2024</v>
      </c>
      <c r="S3" s="146">
        <v>2025</v>
      </c>
      <c r="T3" s="146">
        <v>2026</v>
      </c>
      <c r="U3" s="146">
        <v>2027</v>
      </c>
      <c r="V3" s="146">
        <v>2028</v>
      </c>
      <c r="W3" s="146">
        <v>2029</v>
      </c>
      <c r="X3" s="169">
        <v>2030</v>
      </c>
    </row>
    <row r="4" spans="1:27" s="144" customFormat="1" ht="15" customHeight="1" thickBot="1">
      <c r="B4" s="358"/>
      <c r="C4" s="359" t="s">
        <v>57</v>
      </c>
      <c r="D4" s="340">
        <v>0.12570975859652414</v>
      </c>
      <c r="E4" s="172">
        <v>0.12790965284643477</v>
      </c>
      <c r="F4" s="172">
        <v>0.13087790016149364</v>
      </c>
      <c r="G4" s="172">
        <v>0.13601529328066372</v>
      </c>
      <c r="H4" s="172">
        <v>0.13840159949593528</v>
      </c>
      <c r="I4" s="172">
        <v>0.13782716975300283</v>
      </c>
      <c r="J4" s="172">
        <v>0.13830108530925955</v>
      </c>
      <c r="K4" s="172">
        <v>0.1372691064993575</v>
      </c>
      <c r="L4" s="172">
        <v>0.13659705655821838</v>
      </c>
      <c r="M4" s="172"/>
      <c r="N4" s="172"/>
      <c r="O4" s="172"/>
      <c r="P4" s="172"/>
      <c r="Q4" s="172"/>
      <c r="R4" s="172"/>
      <c r="S4" s="172"/>
      <c r="T4" s="172"/>
      <c r="U4" s="172"/>
      <c r="V4" s="172"/>
      <c r="W4" s="172"/>
      <c r="X4" s="173"/>
    </row>
    <row r="5" spans="1:27" s="144" customFormat="1" ht="15" customHeight="1">
      <c r="B5" s="685" t="s">
        <v>190</v>
      </c>
      <c r="C5" s="231">
        <v>1.7999999999999999E-2</v>
      </c>
      <c r="D5" s="340"/>
      <c r="E5" s="172"/>
      <c r="F5" s="172"/>
      <c r="G5" s="172"/>
      <c r="H5" s="172"/>
      <c r="I5" s="172"/>
      <c r="J5" s="172"/>
      <c r="K5" s="172"/>
      <c r="L5" s="172">
        <v>0.13659705655821838</v>
      </c>
      <c r="M5" s="172">
        <v>0.13580383979706442</v>
      </c>
      <c r="N5" s="172">
        <v>0.13594605936657131</v>
      </c>
      <c r="O5" s="172">
        <v>0.13551605774485223</v>
      </c>
      <c r="P5" s="172">
        <v>0.13525489860991483</v>
      </c>
      <c r="Q5" s="172">
        <v>0.13534916739626376</v>
      </c>
      <c r="R5" s="172">
        <v>0.13542568735595453</v>
      </c>
      <c r="S5" s="172">
        <v>0.13520190661904127</v>
      </c>
      <c r="T5" s="172">
        <v>0.13495478475953523</v>
      </c>
      <c r="U5" s="172">
        <v>0.13475270270218206</v>
      </c>
      <c r="V5" s="172">
        <v>0.13450034319654702</v>
      </c>
      <c r="W5" s="172">
        <v>0.13423423093711589</v>
      </c>
      <c r="X5" s="173">
        <v>0.13396087860496572</v>
      </c>
      <c r="Z5" s="230" t="str">
        <f>CONCATENATE("PIB ",ROUND(C5*100,1)," %")</f>
        <v>PIB 1,8 %</v>
      </c>
    </row>
    <row r="6" spans="1:27" s="144" customFormat="1">
      <c r="B6" s="686"/>
      <c r="C6" s="174">
        <v>1.4999999999999999E-2</v>
      </c>
      <c r="D6" s="330"/>
      <c r="E6" s="175"/>
      <c r="F6" s="175"/>
      <c r="G6" s="175"/>
      <c r="H6" s="175"/>
      <c r="I6" s="175"/>
      <c r="J6" s="175"/>
      <c r="K6" s="175"/>
      <c r="L6" s="175">
        <v>0.13659705655821838</v>
      </c>
      <c r="M6" s="175">
        <v>0.13580379980165755</v>
      </c>
      <c r="N6" s="175">
        <v>0.13594601912096529</v>
      </c>
      <c r="O6" s="175">
        <v>0.1355160168273358</v>
      </c>
      <c r="P6" s="175">
        <v>0.13525485662850614</v>
      </c>
      <c r="Q6" s="175">
        <v>0.13534850239811683</v>
      </c>
      <c r="R6" s="175">
        <v>0.13538489675902557</v>
      </c>
      <c r="S6" s="175">
        <v>0.13522122600719755</v>
      </c>
      <c r="T6" s="175">
        <v>0.13497777220650703</v>
      </c>
      <c r="U6" s="175">
        <v>0.13478638006536797</v>
      </c>
      <c r="V6" s="175">
        <v>0.13455635822402226</v>
      </c>
      <c r="W6" s="175">
        <v>0.13433237572824655</v>
      </c>
      <c r="X6" s="182">
        <v>0.13408387765997312</v>
      </c>
      <c r="Y6" s="229"/>
      <c r="Z6" s="230" t="str">
        <f t="shared" ref="Z6:Z8" si="0">CONCATENATE("PIB ",ROUND(C6*100,1)," %")</f>
        <v>PIB 1,5 %</v>
      </c>
    </row>
    <row r="7" spans="1:27" s="144" customFormat="1">
      <c r="B7" s="686"/>
      <c r="C7" s="174">
        <v>1.2999999999999999E-2</v>
      </c>
      <c r="D7" s="330"/>
      <c r="E7" s="175"/>
      <c r="F7" s="175"/>
      <c r="G7" s="175"/>
      <c r="H7" s="175"/>
      <c r="I7" s="175"/>
      <c r="J7" s="175"/>
      <c r="K7" s="175"/>
      <c r="L7" s="175">
        <v>0.13659705655821838</v>
      </c>
      <c r="M7" s="175">
        <v>0.13580379980165755</v>
      </c>
      <c r="N7" s="175">
        <v>0.13594601912096529</v>
      </c>
      <c r="O7" s="175">
        <v>0.1355160168273358</v>
      </c>
      <c r="P7" s="175">
        <v>0.13525485658394606</v>
      </c>
      <c r="Q7" s="175">
        <v>0.13534812234339255</v>
      </c>
      <c r="R7" s="175">
        <v>0.13530700613823143</v>
      </c>
      <c r="S7" s="175">
        <v>0.13519989138902533</v>
      </c>
      <c r="T7" s="175">
        <v>0.1349751111557623</v>
      </c>
      <c r="U7" s="175">
        <v>0.13480884506908658</v>
      </c>
      <c r="V7" s="175">
        <v>0.13460091726876156</v>
      </c>
      <c r="W7" s="175">
        <v>0.13438337214276716</v>
      </c>
      <c r="X7" s="182">
        <v>0.13416914276592284</v>
      </c>
      <c r="Y7" s="229"/>
      <c r="Z7" s="230" t="str">
        <f t="shared" si="0"/>
        <v>PIB 1,3 %</v>
      </c>
    </row>
    <row r="8" spans="1:27" s="144" customFormat="1" ht="15.75" thickBot="1">
      <c r="B8" s="687"/>
      <c r="C8" s="178">
        <v>0.01</v>
      </c>
      <c r="D8" s="331"/>
      <c r="E8" s="179"/>
      <c r="F8" s="179"/>
      <c r="G8" s="179"/>
      <c r="H8" s="179"/>
      <c r="I8" s="179"/>
      <c r="J8" s="179"/>
      <c r="K8" s="179"/>
      <c r="L8" s="179">
        <v>0.13659705655821838</v>
      </c>
      <c r="M8" s="179">
        <v>0.13580379980165755</v>
      </c>
      <c r="N8" s="179">
        <v>0.13594601912096529</v>
      </c>
      <c r="O8" s="179">
        <v>0.1355160168273358</v>
      </c>
      <c r="P8" s="179">
        <v>0.13525485651846186</v>
      </c>
      <c r="Q8" s="179">
        <v>0.13534745734134118</v>
      </c>
      <c r="R8" s="179">
        <v>0.13526497535496484</v>
      </c>
      <c r="S8" s="179">
        <v>0.13515331039644118</v>
      </c>
      <c r="T8" s="179">
        <v>0.13493271532360954</v>
      </c>
      <c r="U8" s="179">
        <v>0.13477697200682728</v>
      </c>
      <c r="V8" s="179">
        <v>0.13459802042376334</v>
      </c>
      <c r="W8" s="179">
        <v>0.13441690912544343</v>
      </c>
      <c r="X8" s="183">
        <v>0.13424672235778135</v>
      </c>
      <c r="Y8" s="229"/>
      <c r="Z8" s="230" t="str">
        <f t="shared" si="0"/>
        <v>PIB 1 %</v>
      </c>
    </row>
    <row r="9" spans="1:27" s="144" customFormat="1">
      <c r="B9" s="688" t="s">
        <v>191</v>
      </c>
      <c r="C9" s="174">
        <v>1.7999999999999999E-2</v>
      </c>
      <c r="D9" s="330"/>
      <c r="E9" s="175"/>
      <c r="F9" s="175"/>
      <c r="G9" s="175"/>
      <c r="H9" s="175"/>
      <c r="I9" s="175"/>
      <c r="J9" s="175"/>
      <c r="K9" s="175"/>
      <c r="L9" s="175">
        <v>0.13659705655821838</v>
      </c>
      <c r="M9" s="175">
        <v>0.13528131233430279</v>
      </c>
      <c r="N9" s="175">
        <v>0.13491766406767783</v>
      </c>
      <c r="O9" s="175">
        <v>0.13386089388102262</v>
      </c>
      <c r="P9" s="175">
        <v>0.13296115413042106</v>
      </c>
      <c r="Q9" s="175">
        <v>0.13266504697551434</v>
      </c>
      <c r="R9" s="175">
        <v>0.1324330405853277</v>
      </c>
      <c r="S9" s="175">
        <v>0.13189532614884145</v>
      </c>
      <c r="T9" s="175">
        <v>0.13131011699241976</v>
      </c>
      <c r="U9" s="175">
        <v>0.13077121727625576</v>
      </c>
      <c r="V9" s="175">
        <v>0.13018576685008371</v>
      </c>
      <c r="W9" s="175">
        <v>0.12958640728855453</v>
      </c>
      <c r="X9" s="182">
        <v>0.12896989963948979</v>
      </c>
      <c r="Y9" s="229"/>
      <c r="Z9" s="230"/>
    </row>
    <row r="10" spans="1:27" s="144" customFormat="1">
      <c r="B10" s="683"/>
      <c r="C10" s="174">
        <v>1.4999999999999999E-2</v>
      </c>
      <c r="D10" s="330"/>
      <c r="E10" s="175"/>
      <c r="F10" s="175"/>
      <c r="G10" s="175"/>
      <c r="H10" s="175"/>
      <c r="I10" s="175"/>
      <c r="J10" s="175"/>
      <c r="K10" s="175"/>
      <c r="L10" s="175">
        <v>0.13659705655821838</v>
      </c>
      <c r="M10" s="175">
        <v>0.13528127233889592</v>
      </c>
      <c r="N10" s="175">
        <v>0.13491762382207181</v>
      </c>
      <c r="O10" s="175">
        <v>0.13386085296350617</v>
      </c>
      <c r="P10" s="175">
        <v>0.13296111214901238</v>
      </c>
      <c r="Q10" s="175">
        <v>0.13266093707946572</v>
      </c>
      <c r="R10" s="175">
        <v>0.13239313901199676</v>
      </c>
      <c r="S10" s="175">
        <v>0.13192529219964977</v>
      </c>
      <c r="T10" s="175">
        <v>0.1313572040335938</v>
      </c>
      <c r="U10" s="175">
        <v>0.13084725699062794</v>
      </c>
      <c r="V10" s="175">
        <v>0.13030559730447669</v>
      </c>
      <c r="W10" s="175">
        <v>0.12977280284638551</v>
      </c>
      <c r="X10" s="182">
        <v>0.12920818267241416</v>
      </c>
      <c r="Y10" s="229"/>
      <c r="Z10" s="230"/>
    </row>
    <row r="11" spans="1:27" s="144" customFormat="1">
      <c r="B11" s="683"/>
      <c r="C11" s="174">
        <v>1.2999999999999999E-2</v>
      </c>
      <c r="D11" s="330"/>
      <c r="E11" s="175"/>
      <c r="F11" s="175"/>
      <c r="G11" s="175"/>
      <c r="H11" s="175"/>
      <c r="I11" s="175"/>
      <c r="J11" s="175"/>
      <c r="K11" s="175"/>
      <c r="L11" s="175">
        <v>0.13659705655821838</v>
      </c>
      <c r="M11" s="175">
        <v>0.13528127233889592</v>
      </c>
      <c r="N11" s="175">
        <v>0.13491762382207181</v>
      </c>
      <c r="O11" s="175">
        <v>0.13386085296350617</v>
      </c>
      <c r="P11" s="175">
        <v>0.1329611121044523</v>
      </c>
      <c r="Q11" s="175">
        <v>0.13265858851165477</v>
      </c>
      <c r="R11" s="175">
        <v>0.13231780320861769</v>
      </c>
      <c r="S11" s="175">
        <v>0.13191205811120882</v>
      </c>
      <c r="T11" s="175">
        <v>0.13137207572481152</v>
      </c>
      <c r="U11" s="175">
        <v>0.13089901810294455</v>
      </c>
      <c r="V11" s="175">
        <v>0.13039341228213058</v>
      </c>
      <c r="W11" s="175">
        <v>0.12988309110412938</v>
      </c>
      <c r="X11" s="182">
        <v>0.12937188963356974</v>
      </c>
      <c r="Y11" s="229"/>
      <c r="Z11" s="230"/>
    </row>
    <row r="12" spans="1:27" s="144" customFormat="1" ht="15.75" thickBot="1">
      <c r="B12" s="684"/>
      <c r="C12" s="178">
        <v>0.01</v>
      </c>
      <c r="D12" s="331"/>
      <c r="E12" s="179"/>
      <c r="F12" s="179"/>
      <c r="G12" s="179"/>
      <c r="H12" s="179"/>
      <c r="I12" s="179"/>
      <c r="J12" s="179"/>
      <c r="K12" s="179"/>
      <c r="L12" s="179">
        <v>0.13659705655821838</v>
      </c>
      <c r="M12" s="179">
        <v>0.13528127233889592</v>
      </c>
      <c r="N12" s="179">
        <v>0.13491762382207181</v>
      </c>
      <c r="O12" s="179">
        <v>0.13386085296350617</v>
      </c>
      <c r="P12" s="179">
        <v>0.1329611120389681</v>
      </c>
      <c r="Q12" s="179">
        <v>0.13265447861170171</v>
      </c>
      <c r="R12" s="179">
        <v>0.13227644837944919</v>
      </c>
      <c r="S12" s="179">
        <v>0.13187593923082117</v>
      </c>
      <c r="T12" s="179">
        <v>0.13135368060505667</v>
      </c>
      <c r="U12" s="179">
        <v>0.13090825528391489</v>
      </c>
      <c r="V12" s="179">
        <v>0.13045345643975101</v>
      </c>
      <c r="W12" s="179">
        <v>0.13000459852270474</v>
      </c>
      <c r="X12" s="183">
        <v>0.12956536165171026</v>
      </c>
      <c r="Y12" s="229"/>
      <c r="Z12" s="230"/>
    </row>
    <row r="14" spans="1:27">
      <c r="B14" s="338" t="s">
        <v>183</v>
      </c>
    </row>
    <row r="15" spans="1:27">
      <c r="B15" s="338" t="s">
        <v>100</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c r="B16" s="338" t="s">
        <v>508</v>
      </c>
      <c r="C16" s="338"/>
      <c r="D16" s="338"/>
      <c r="E16" s="338"/>
      <c r="F16" s="338"/>
      <c r="G16" s="338"/>
      <c r="H16" s="338"/>
      <c r="I16" s="338"/>
      <c r="J16" s="338"/>
      <c r="K16" s="338"/>
      <c r="L16" s="338"/>
      <c r="M16" s="338"/>
      <c r="N16" s="338"/>
      <c r="O16" s="338"/>
      <c r="P16" s="338"/>
      <c r="Q16" s="338"/>
      <c r="R16" s="338"/>
      <c r="S16" s="338"/>
      <c r="T16" s="338"/>
      <c r="U16" s="338"/>
      <c r="V16" s="338"/>
      <c r="W16" s="338"/>
      <c r="X16" s="338"/>
      <c r="Y16" s="338"/>
    </row>
    <row r="17" spans="2:18">
      <c r="B17" s="164"/>
      <c r="C17" s="338"/>
      <c r="D17" s="338"/>
      <c r="E17" s="338"/>
      <c r="F17" s="338"/>
      <c r="G17" s="338"/>
    </row>
    <row r="18" spans="2:18" s="327" customFormat="1" ht="14.25">
      <c r="B18" s="156" t="s">
        <v>192</v>
      </c>
      <c r="D18" s="156"/>
      <c r="E18" s="156"/>
      <c r="F18" s="156"/>
      <c r="G18" s="156"/>
      <c r="H18" s="156"/>
      <c r="K18" s="156"/>
      <c r="L18" s="156" t="s">
        <v>193</v>
      </c>
      <c r="M18" s="156"/>
      <c r="N18" s="156"/>
      <c r="O18" s="156"/>
      <c r="P18" s="156"/>
      <c r="Q18" s="156"/>
      <c r="R18" s="156"/>
    </row>
    <row r="19" spans="2:18">
      <c r="E19" s="155"/>
    </row>
    <row r="20" spans="2:18" ht="15.75">
      <c r="K20" s="141"/>
      <c r="L20" s="141"/>
    </row>
    <row r="33" ht="18" customHeight="1"/>
  </sheetData>
  <mergeCells count="2">
    <mergeCell ref="B5:B8"/>
    <mergeCell ref="B9:B1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Q30"/>
  <sheetViews>
    <sheetView workbookViewId="0">
      <selection activeCell="B13" sqref="B13"/>
    </sheetView>
  </sheetViews>
  <sheetFormatPr baseColWidth="10" defaultColWidth="10.85546875" defaultRowHeight="15"/>
  <cols>
    <col min="1" max="1" width="10.85546875" style="45"/>
    <col min="2" max="2" width="18.42578125" style="45" customWidth="1"/>
    <col min="3" max="15" width="10.85546875" style="45" customWidth="1"/>
    <col min="16" max="16" width="10.85546875" style="235" customWidth="1"/>
    <col min="17" max="16384" width="10.85546875" style="45"/>
  </cols>
  <sheetData>
    <row r="1" spans="1:43" ht="15.75">
      <c r="A1" s="141" t="s">
        <v>194</v>
      </c>
    </row>
    <row r="3" spans="1:43" customFormat="1" ht="15.75" thickBot="1">
      <c r="B3" s="236" t="s">
        <v>119</v>
      </c>
      <c r="C3" s="45"/>
      <c r="D3" s="143"/>
      <c r="E3" s="143"/>
      <c r="F3" s="143"/>
      <c r="G3" s="143"/>
      <c r="H3" s="143"/>
      <c r="I3" s="143"/>
      <c r="J3" s="143"/>
      <c r="K3" s="143"/>
      <c r="L3" s="143"/>
      <c r="M3" s="143"/>
      <c r="N3" s="143"/>
      <c r="O3" s="143"/>
      <c r="P3" s="237"/>
      <c r="Q3" s="163" t="s">
        <v>118</v>
      </c>
      <c r="AE3" s="163" t="s">
        <v>154</v>
      </c>
    </row>
    <row r="4" spans="1:43" customFormat="1" ht="15.75" thickBot="1">
      <c r="B4" s="226"/>
      <c r="C4" s="238">
        <v>2018</v>
      </c>
      <c r="D4" s="238">
        <v>2019</v>
      </c>
      <c r="E4" s="238">
        <v>2020</v>
      </c>
      <c r="F4" s="238">
        <v>2021</v>
      </c>
      <c r="G4" s="238">
        <v>2022</v>
      </c>
      <c r="H4" s="238">
        <v>2023</v>
      </c>
      <c r="I4" s="238">
        <v>2024</v>
      </c>
      <c r="J4" s="238">
        <v>2025</v>
      </c>
      <c r="K4" s="238">
        <v>2026</v>
      </c>
      <c r="L4" s="238">
        <v>2027</v>
      </c>
      <c r="M4" s="238">
        <v>2028</v>
      </c>
      <c r="N4" s="238">
        <v>2029</v>
      </c>
      <c r="O4" s="188">
        <v>2030</v>
      </c>
      <c r="P4" s="360"/>
      <c r="Q4" s="187">
        <v>2018</v>
      </c>
      <c r="R4" s="238">
        <v>2019</v>
      </c>
      <c r="S4" s="238">
        <v>2020</v>
      </c>
      <c r="T4" s="238">
        <v>2021</v>
      </c>
      <c r="U4" s="238">
        <v>2022</v>
      </c>
      <c r="V4" s="238">
        <v>2023</v>
      </c>
      <c r="W4" s="238">
        <v>2024</v>
      </c>
      <c r="X4" s="238">
        <v>2025</v>
      </c>
      <c r="Y4" s="238">
        <v>2026</v>
      </c>
      <c r="Z4" s="238">
        <v>2027</v>
      </c>
      <c r="AA4" s="238">
        <v>2028</v>
      </c>
      <c r="AB4" s="238">
        <v>2029</v>
      </c>
      <c r="AC4" s="188">
        <v>2030</v>
      </c>
      <c r="AE4" s="187">
        <v>2018</v>
      </c>
      <c r="AF4" s="238">
        <v>2019</v>
      </c>
      <c r="AG4" s="238">
        <v>2020</v>
      </c>
      <c r="AH4" s="238">
        <v>2021</v>
      </c>
      <c r="AI4" s="238">
        <v>2022</v>
      </c>
      <c r="AJ4" s="238">
        <v>2023</v>
      </c>
      <c r="AK4" s="238">
        <v>2024</v>
      </c>
      <c r="AL4" s="238">
        <v>2025</v>
      </c>
      <c r="AM4" s="238">
        <v>2026</v>
      </c>
      <c r="AN4" s="238">
        <v>2027</v>
      </c>
      <c r="AO4" s="238">
        <v>2028</v>
      </c>
      <c r="AP4" s="238">
        <v>2029</v>
      </c>
      <c r="AQ4" s="188">
        <v>2030</v>
      </c>
    </row>
    <row r="5" spans="1:43" customFormat="1" ht="15" customHeight="1">
      <c r="B5" s="239">
        <v>1.7999999999999999E-2</v>
      </c>
      <c r="C5" s="240">
        <f>'Fig 2.9'!L5</f>
        <v>0.13659705655821838</v>
      </c>
      <c r="D5" s="240">
        <f>'Fig 2.9'!M5</f>
        <v>0.13580383979706442</v>
      </c>
      <c r="E5" s="240">
        <f>'Fig 2.9'!N5</f>
        <v>0.13594605936657131</v>
      </c>
      <c r="F5" s="240">
        <f>'Fig 2.9'!O5</f>
        <v>0.13551605774485223</v>
      </c>
      <c r="G5" s="240">
        <f>'Fig 2.9'!P5</f>
        <v>0.13525489860991483</v>
      </c>
      <c r="H5" s="240">
        <f>'Fig 2.9'!Q5</f>
        <v>0.13534916739626376</v>
      </c>
      <c r="I5" s="240">
        <f>'Fig 2.9'!R5</f>
        <v>0.13542568735595453</v>
      </c>
      <c r="J5" s="240">
        <f>'Fig 2.9'!S5</f>
        <v>0.13520190661904127</v>
      </c>
      <c r="K5" s="240">
        <f>'Fig 2.9'!T5</f>
        <v>0.13495478475953523</v>
      </c>
      <c r="L5" s="240">
        <f>'Fig 2.9'!U5</f>
        <v>0.13475270270218206</v>
      </c>
      <c r="M5" s="240">
        <f>'Fig 2.9'!V5</f>
        <v>0.13450034319654702</v>
      </c>
      <c r="N5" s="240">
        <f>'Fig 2.9'!W5</f>
        <v>0.13423423093711589</v>
      </c>
      <c r="O5" s="241">
        <f>'Fig 2.9'!X5</f>
        <v>0.13396087860496572</v>
      </c>
      <c r="P5" s="361"/>
      <c r="Q5" s="362">
        <f>'Fig 2.9'!L9</f>
        <v>0.13659705655821838</v>
      </c>
      <c r="R5" s="240">
        <f>'Fig 2.9'!M9</f>
        <v>0.13528131233430279</v>
      </c>
      <c r="S5" s="240">
        <f>'Fig 2.9'!N9</f>
        <v>0.13491766406767783</v>
      </c>
      <c r="T5" s="240">
        <f>'Fig 2.9'!O9</f>
        <v>0.13386089388102262</v>
      </c>
      <c r="U5" s="240">
        <f>'Fig 2.9'!P9</f>
        <v>0.13296115413042106</v>
      </c>
      <c r="V5" s="240">
        <f>'Fig 2.9'!Q9</f>
        <v>0.13266504697551434</v>
      </c>
      <c r="W5" s="240">
        <f>'Fig 2.9'!R9</f>
        <v>0.1324330405853277</v>
      </c>
      <c r="X5" s="240">
        <f>'Fig 2.9'!S9</f>
        <v>0.13189532614884145</v>
      </c>
      <c r="Y5" s="240">
        <f>'Fig 2.9'!T9</f>
        <v>0.13131011699241976</v>
      </c>
      <c r="Z5" s="240">
        <f>'Fig 2.9'!U9</f>
        <v>0.13077121727625576</v>
      </c>
      <c r="AA5" s="240">
        <f>'Fig 2.9'!V9</f>
        <v>0.13018576685008371</v>
      </c>
      <c r="AB5" s="240">
        <f>'Fig 2.9'!W9</f>
        <v>0.12958640728855453</v>
      </c>
      <c r="AC5" s="241">
        <f>'Fig 2.9'!X9</f>
        <v>0.12896989963948979</v>
      </c>
      <c r="AE5" s="362">
        <v>0.13659705655821838</v>
      </c>
      <c r="AF5" s="240">
        <v>0.13534474672090105</v>
      </c>
      <c r="AG5" s="240">
        <v>0.13524928419673063</v>
      </c>
      <c r="AH5" s="240">
        <v>0.13471923868914845</v>
      </c>
      <c r="AI5" s="240">
        <v>0.13434305631422108</v>
      </c>
      <c r="AJ5" s="240">
        <v>0.13431888202707631</v>
      </c>
      <c r="AK5" s="240">
        <v>0.13465617353809908</v>
      </c>
      <c r="AL5" s="240">
        <v>0.13424039653098774</v>
      </c>
      <c r="AM5" s="240">
        <v>0.13378416218398753</v>
      </c>
      <c r="AN5" s="240">
        <v>0.1333047707799993</v>
      </c>
      <c r="AO5" s="240">
        <v>0.13278478278374586</v>
      </c>
      <c r="AP5" s="240">
        <v>0.13223646783378012</v>
      </c>
      <c r="AQ5" s="241">
        <v>0.13162761236493251</v>
      </c>
    </row>
    <row r="6" spans="1:43" customFormat="1" ht="15" customHeight="1">
      <c r="B6" s="242">
        <v>1.4999999999999999E-2</v>
      </c>
      <c r="C6" s="243">
        <f>'Fig 2.9'!L6</f>
        <v>0.13659705655821838</v>
      </c>
      <c r="D6" s="243">
        <f>'Fig 2.9'!M6</f>
        <v>0.13580379980165755</v>
      </c>
      <c r="E6" s="243">
        <f>'Fig 2.9'!N6</f>
        <v>0.13594601912096529</v>
      </c>
      <c r="F6" s="243">
        <f>'Fig 2.9'!O6</f>
        <v>0.1355160168273358</v>
      </c>
      <c r="G6" s="243">
        <f>'Fig 2.9'!P6</f>
        <v>0.13525485662850614</v>
      </c>
      <c r="H6" s="243">
        <f>'Fig 2.9'!Q6</f>
        <v>0.13534850239811683</v>
      </c>
      <c r="I6" s="243">
        <f>'Fig 2.9'!R6</f>
        <v>0.13538489675902557</v>
      </c>
      <c r="J6" s="243">
        <f>'Fig 2.9'!S6</f>
        <v>0.13522122600719755</v>
      </c>
      <c r="K6" s="243">
        <f>'Fig 2.9'!T6</f>
        <v>0.13497777220650703</v>
      </c>
      <c r="L6" s="243">
        <f>'Fig 2.9'!U6</f>
        <v>0.13478638006536797</v>
      </c>
      <c r="M6" s="243">
        <f>'Fig 2.9'!V6</f>
        <v>0.13455635822402226</v>
      </c>
      <c r="N6" s="243">
        <f>'Fig 2.9'!W6</f>
        <v>0.13433237572824655</v>
      </c>
      <c r="O6" s="244">
        <f>'Fig 2.9'!X6</f>
        <v>0.13408387765997312</v>
      </c>
      <c r="P6" s="361"/>
      <c r="Q6" s="362">
        <f>'Fig 2.9'!L10</f>
        <v>0.13659705655821838</v>
      </c>
      <c r="R6" s="240">
        <f>'Fig 2.9'!M10</f>
        <v>0.13528127233889592</v>
      </c>
      <c r="S6" s="240">
        <f>'Fig 2.9'!N10</f>
        <v>0.13491762382207181</v>
      </c>
      <c r="T6" s="240">
        <f>'Fig 2.9'!O10</f>
        <v>0.13386085296350617</v>
      </c>
      <c r="U6" s="240">
        <f>'Fig 2.9'!P10</f>
        <v>0.13296111214901238</v>
      </c>
      <c r="V6" s="240">
        <f>'Fig 2.9'!Q10</f>
        <v>0.13266093707946572</v>
      </c>
      <c r="W6" s="240">
        <f>'Fig 2.9'!R10</f>
        <v>0.13239313901199676</v>
      </c>
      <c r="X6" s="240">
        <f>'Fig 2.9'!S10</f>
        <v>0.13192529219964977</v>
      </c>
      <c r="Y6" s="240">
        <f>'Fig 2.9'!T10</f>
        <v>0.1313572040335938</v>
      </c>
      <c r="Z6" s="240">
        <f>'Fig 2.9'!U10</f>
        <v>0.13084725699062794</v>
      </c>
      <c r="AA6" s="240">
        <f>'Fig 2.9'!V10</f>
        <v>0.13030559730447669</v>
      </c>
      <c r="AB6" s="240">
        <f>'Fig 2.9'!W10</f>
        <v>0.12977280284638551</v>
      </c>
      <c r="AC6" s="241">
        <f>'Fig 2.9'!X10</f>
        <v>0.12920818267241416</v>
      </c>
      <c r="AE6" s="364">
        <v>0.13659705655821838</v>
      </c>
      <c r="AF6" s="243">
        <v>0.13534470672549417</v>
      </c>
      <c r="AG6" s="243">
        <v>0.13524924395112461</v>
      </c>
      <c r="AH6" s="243">
        <v>0.13471919777163202</v>
      </c>
      <c r="AI6" s="243">
        <v>0.1343430143328124</v>
      </c>
      <c r="AJ6" s="243">
        <v>0.1343174622056349</v>
      </c>
      <c r="AK6" s="243">
        <v>0.13462246361352839</v>
      </c>
      <c r="AL6" s="243">
        <v>0.13428019023130883</v>
      </c>
      <c r="AM6" s="243">
        <v>0.13384778747874188</v>
      </c>
      <c r="AN6" s="243">
        <v>0.13340534228940965</v>
      </c>
      <c r="AO6" s="243">
        <v>0.13293713847524422</v>
      </c>
      <c r="AP6" s="243">
        <v>0.1324652043297733</v>
      </c>
      <c r="AQ6" s="244">
        <v>0.13192029367843452</v>
      </c>
    </row>
    <row r="7" spans="1:43" customFormat="1" ht="15" customHeight="1">
      <c r="B7" s="242">
        <v>1.2999999999999999E-2</v>
      </c>
      <c r="C7" s="243">
        <f>'Fig 2.9'!L7</f>
        <v>0.13659705655821838</v>
      </c>
      <c r="D7" s="243">
        <f>'Fig 2.9'!M7</f>
        <v>0.13580379980165755</v>
      </c>
      <c r="E7" s="243">
        <f>'Fig 2.9'!N7</f>
        <v>0.13594601912096529</v>
      </c>
      <c r="F7" s="243">
        <f>'Fig 2.9'!O7</f>
        <v>0.1355160168273358</v>
      </c>
      <c r="G7" s="243">
        <f>'Fig 2.9'!P7</f>
        <v>0.13525485658394606</v>
      </c>
      <c r="H7" s="243">
        <f>'Fig 2.9'!Q7</f>
        <v>0.13534812234339255</v>
      </c>
      <c r="I7" s="243">
        <f>'Fig 2.9'!R7</f>
        <v>0.13530700613823143</v>
      </c>
      <c r="J7" s="243">
        <f>'Fig 2.9'!S7</f>
        <v>0.13519989138902533</v>
      </c>
      <c r="K7" s="243">
        <f>'Fig 2.9'!T7</f>
        <v>0.1349751111557623</v>
      </c>
      <c r="L7" s="243">
        <f>'Fig 2.9'!U7</f>
        <v>0.13480884506908658</v>
      </c>
      <c r="M7" s="243">
        <f>'Fig 2.9'!V7</f>
        <v>0.13460091726876156</v>
      </c>
      <c r="N7" s="243">
        <f>'Fig 2.9'!W7</f>
        <v>0.13438337214276716</v>
      </c>
      <c r="O7" s="244">
        <f>'Fig 2.9'!X7</f>
        <v>0.13416914276592284</v>
      </c>
      <c r="P7" s="361"/>
      <c r="Q7" s="362">
        <f>'Fig 2.9'!L11</f>
        <v>0.13659705655821838</v>
      </c>
      <c r="R7" s="240">
        <f>'Fig 2.9'!M11</f>
        <v>0.13528127233889592</v>
      </c>
      <c r="S7" s="240">
        <f>'Fig 2.9'!N11</f>
        <v>0.13491762382207181</v>
      </c>
      <c r="T7" s="240">
        <f>'Fig 2.9'!O11</f>
        <v>0.13386085296350617</v>
      </c>
      <c r="U7" s="240">
        <f>'Fig 2.9'!P11</f>
        <v>0.1329611121044523</v>
      </c>
      <c r="V7" s="240">
        <f>'Fig 2.9'!Q11</f>
        <v>0.13265858851165477</v>
      </c>
      <c r="W7" s="240">
        <f>'Fig 2.9'!R11</f>
        <v>0.13231780320861769</v>
      </c>
      <c r="X7" s="240">
        <f>'Fig 2.9'!S11</f>
        <v>0.13191205811120882</v>
      </c>
      <c r="Y7" s="240">
        <f>'Fig 2.9'!T11</f>
        <v>0.13137207572481152</v>
      </c>
      <c r="Z7" s="240">
        <f>'Fig 2.9'!U11</f>
        <v>0.13089901810294455</v>
      </c>
      <c r="AA7" s="240">
        <f>'Fig 2.9'!V11</f>
        <v>0.13039341228213058</v>
      </c>
      <c r="AB7" s="240">
        <f>'Fig 2.9'!W11</f>
        <v>0.12988309110412938</v>
      </c>
      <c r="AC7" s="241">
        <f>'Fig 2.9'!X11</f>
        <v>0.12937188963356974</v>
      </c>
      <c r="AE7" s="364">
        <v>0.13659705655821838</v>
      </c>
      <c r="AF7" s="243">
        <v>0.13534470672549417</v>
      </c>
      <c r="AG7" s="243">
        <v>0.13524924395112461</v>
      </c>
      <c r="AH7" s="243">
        <v>0.13471919777163202</v>
      </c>
      <c r="AI7" s="243">
        <v>0.13434301428825232</v>
      </c>
      <c r="AJ7" s="243">
        <v>0.13431888134500444</v>
      </c>
      <c r="AK7" s="243">
        <v>0.13455180189178886</v>
      </c>
      <c r="AL7" s="243">
        <v>0.13427336725414368</v>
      </c>
      <c r="AM7" s="243">
        <v>0.13387282014974464</v>
      </c>
      <c r="AN7" s="243">
        <v>0.13347231187347103</v>
      </c>
      <c r="AO7" s="243">
        <v>0.13304652828317834</v>
      </c>
      <c r="AP7" s="243">
        <v>0.13260457940683593</v>
      </c>
      <c r="AQ7" s="244">
        <v>0.13212122721008518</v>
      </c>
    </row>
    <row r="8" spans="1:43" customFormat="1" ht="15" customHeight="1" thickBot="1">
      <c r="B8" s="245">
        <v>0.01</v>
      </c>
      <c r="C8" s="246">
        <f>'Fig 2.9'!L8</f>
        <v>0.13659705655821838</v>
      </c>
      <c r="D8" s="246">
        <f>'Fig 2.9'!M8</f>
        <v>0.13580379980165755</v>
      </c>
      <c r="E8" s="246">
        <f>'Fig 2.9'!N8</f>
        <v>0.13594601912096529</v>
      </c>
      <c r="F8" s="246">
        <f>'Fig 2.9'!O8</f>
        <v>0.1355160168273358</v>
      </c>
      <c r="G8" s="246">
        <f>'Fig 2.9'!P8</f>
        <v>0.13525485651846186</v>
      </c>
      <c r="H8" s="246">
        <f>'Fig 2.9'!Q8</f>
        <v>0.13534745734134118</v>
      </c>
      <c r="I8" s="246">
        <f>'Fig 2.9'!R8</f>
        <v>0.13526497535496484</v>
      </c>
      <c r="J8" s="246">
        <f>'Fig 2.9'!S8</f>
        <v>0.13515331039644118</v>
      </c>
      <c r="K8" s="246">
        <f>'Fig 2.9'!T8</f>
        <v>0.13493271532360954</v>
      </c>
      <c r="L8" s="246">
        <f>'Fig 2.9'!U8</f>
        <v>0.13477697200682728</v>
      </c>
      <c r="M8" s="246">
        <f>'Fig 2.9'!V8</f>
        <v>0.13459802042376334</v>
      </c>
      <c r="N8" s="246">
        <f>'Fig 2.9'!W8</f>
        <v>0.13441690912544343</v>
      </c>
      <c r="O8" s="247">
        <f>'Fig 2.9'!X8</f>
        <v>0.13424672235778135</v>
      </c>
      <c r="P8" s="361"/>
      <c r="Q8" s="363">
        <f>'Fig 2.9'!L12</f>
        <v>0.13659705655821838</v>
      </c>
      <c r="R8" s="246">
        <f>'Fig 2.9'!M12</f>
        <v>0.13528127233889592</v>
      </c>
      <c r="S8" s="246">
        <f>'Fig 2.9'!N12</f>
        <v>0.13491762382207181</v>
      </c>
      <c r="T8" s="246">
        <f>'Fig 2.9'!O12</f>
        <v>0.13386085296350617</v>
      </c>
      <c r="U8" s="246">
        <f>'Fig 2.9'!P12</f>
        <v>0.1329611120389681</v>
      </c>
      <c r="V8" s="246">
        <f>'Fig 2.9'!Q12</f>
        <v>0.13265447861170171</v>
      </c>
      <c r="W8" s="246">
        <f>'Fig 2.9'!R12</f>
        <v>0.13227644837944919</v>
      </c>
      <c r="X8" s="246">
        <f>'Fig 2.9'!S12</f>
        <v>0.13187593923082117</v>
      </c>
      <c r="Y8" s="246">
        <f>'Fig 2.9'!T12</f>
        <v>0.13135368060505667</v>
      </c>
      <c r="Z8" s="246">
        <f>'Fig 2.9'!U12</f>
        <v>0.13090825528391489</v>
      </c>
      <c r="AA8" s="246">
        <f>'Fig 2.9'!V12</f>
        <v>0.13045345643975101</v>
      </c>
      <c r="AB8" s="246">
        <f>'Fig 2.9'!W12</f>
        <v>0.13000459852270474</v>
      </c>
      <c r="AC8" s="247">
        <f>'Fig 2.9'!X12</f>
        <v>0.12956536165171026</v>
      </c>
      <c r="AE8" s="363">
        <v>0.13659705655821838</v>
      </c>
      <c r="AF8" s="246">
        <v>0.13534470672549417</v>
      </c>
      <c r="AG8" s="246">
        <v>0.13524924395112461</v>
      </c>
      <c r="AH8" s="246">
        <v>0.13471919777163202</v>
      </c>
      <c r="AI8" s="246">
        <v>0.13434301422276812</v>
      </c>
      <c r="AJ8" s="246">
        <v>0.13431888094255265</v>
      </c>
      <c r="AK8" s="246">
        <v>0.13451798351322336</v>
      </c>
      <c r="AL8" s="246">
        <v>0.13424826766731696</v>
      </c>
      <c r="AM8" s="246">
        <v>0.13386993854176757</v>
      </c>
      <c r="AN8" s="246">
        <v>0.13350454500525441</v>
      </c>
      <c r="AO8" s="246">
        <v>0.13313951879656549</v>
      </c>
      <c r="AP8" s="246">
        <v>0.13276890468101371</v>
      </c>
      <c r="AQ8" s="247">
        <v>0.13236898918684789</v>
      </c>
    </row>
    <row r="10" spans="1:43">
      <c r="B10" s="682" t="s">
        <v>195</v>
      </c>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row>
    <row r="11" spans="1:43">
      <c r="B11" s="682" t="s">
        <v>100</v>
      </c>
      <c r="C11" s="682"/>
      <c r="D11" s="682"/>
      <c r="E11" s="682"/>
      <c r="F11" s="682"/>
      <c r="G11" s="682"/>
      <c r="H11" s="682"/>
      <c r="I11" s="682"/>
      <c r="J11" s="682"/>
      <c r="K11" s="682"/>
      <c r="L11" s="682"/>
      <c r="M11" s="682"/>
      <c r="N11" s="682"/>
      <c r="O11" s="682"/>
      <c r="P11" s="682"/>
      <c r="Q11" s="682"/>
      <c r="R11" s="682"/>
      <c r="S11" s="365"/>
      <c r="T11" s="365"/>
      <c r="U11" s="365"/>
      <c r="V11" s="365"/>
      <c r="W11" s="365"/>
      <c r="X11" s="365"/>
      <c r="Y11" s="365"/>
      <c r="Z11" s="365"/>
      <c r="AA11" s="365"/>
      <c r="AB11" s="365"/>
      <c r="AC11" s="366"/>
      <c r="AD11" s="366"/>
      <c r="AE11" s="366"/>
      <c r="AF11" s="366"/>
      <c r="AG11" s="366"/>
      <c r="AH11" s="366"/>
      <c r="AI11" s="366"/>
      <c r="AJ11" s="366"/>
      <c r="AK11" s="366"/>
    </row>
    <row r="12" spans="1:43">
      <c r="B12" s="682" t="s">
        <v>508</v>
      </c>
      <c r="C12" s="682"/>
      <c r="D12" s="682"/>
      <c r="E12" s="682"/>
      <c r="F12" s="682"/>
      <c r="G12" s="682"/>
      <c r="H12" s="682"/>
      <c r="I12" s="682"/>
      <c r="J12" s="682"/>
      <c r="K12" s="682"/>
      <c r="L12" s="682"/>
      <c r="M12" s="366"/>
      <c r="N12" s="366"/>
      <c r="O12" s="366"/>
      <c r="P12" s="367"/>
      <c r="Q12" s="366"/>
      <c r="R12" s="365"/>
      <c r="S12" s="365"/>
      <c r="T12" s="365"/>
      <c r="U12" s="365"/>
      <c r="V12" s="365"/>
      <c r="W12" s="365"/>
      <c r="X12" s="365"/>
      <c r="Y12" s="365"/>
      <c r="Z12" s="365"/>
      <c r="AA12" s="365"/>
      <c r="AB12" s="365"/>
      <c r="AC12" s="366"/>
      <c r="AD12" s="366"/>
      <c r="AE12" s="366"/>
      <c r="AF12" s="366"/>
      <c r="AG12" s="366"/>
      <c r="AH12" s="366"/>
      <c r="AI12" s="366"/>
      <c r="AJ12" s="366"/>
      <c r="AK12" s="366"/>
    </row>
    <row r="13" spans="1:43">
      <c r="R13" s="155"/>
      <c r="S13" s="155"/>
      <c r="T13" s="155"/>
      <c r="U13" s="155"/>
      <c r="V13" s="155"/>
      <c r="W13" s="155"/>
      <c r="X13" s="155"/>
      <c r="Y13" s="155"/>
      <c r="Z13" s="155"/>
      <c r="AA13" s="155"/>
      <c r="AB13" s="155"/>
    </row>
    <row r="30" ht="18" customHeight="1"/>
  </sheetData>
  <mergeCells count="3">
    <mergeCell ref="B10:AK10"/>
    <mergeCell ref="B11:R11"/>
    <mergeCell ref="B12:L1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12"/>
  <sheetViews>
    <sheetView workbookViewId="0">
      <selection activeCell="I12" sqref="I12"/>
    </sheetView>
  </sheetViews>
  <sheetFormatPr baseColWidth="10" defaultRowHeight="15"/>
  <cols>
    <col min="2" max="2" width="20" customWidth="1"/>
    <col min="3" max="3" width="19.85546875" customWidth="1"/>
    <col min="18" max="18" width="11.85546875" customWidth="1"/>
  </cols>
  <sheetData>
    <row r="1" spans="1:19" ht="17.25" customHeight="1">
      <c r="A1" s="696" t="s">
        <v>198</v>
      </c>
      <c r="B1" s="696"/>
      <c r="C1" s="696"/>
      <c r="D1" s="696"/>
      <c r="E1" s="696"/>
      <c r="F1" s="696"/>
      <c r="G1" s="696"/>
      <c r="H1" s="696"/>
      <c r="I1" s="696"/>
      <c r="J1" s="696"/>
      <c r="K1" s="696"/>
      <c r="L1" s="696"/>
      <c r="M1" s="696"/>
      <c r="N1" s="696"/>
      <c r="O1" s="696"/>
      <c r="P1" s="696"/>
      <c r="Q1" s="696"/>
      <c r="R1" s="696"/>
    </row>
    <row r="2" spans="1:19" ht="15.75" thickBot="1"/>
    <row r="3" spans="1:19" ht="15.75" thickBot="1">
      <c r="B3" s="691" t="s">
        <v>120</v>
      </c>
      <c r="C3" s="692"/>
      <c r="D3" s="248">
        <v>2010</v>
      </c>
      <c r="E3" s="248">
        <v>2011</v>
      </c>
      <c r="F3" s="248">
        <v>2012</v>
      </c>
      <c r="G3" s="248">
        <v>2013</v>
      </c>
      <c r="H3" s="248">
        <v>2014</v>
      </c>
      <c r="I3" s="248">
        <v>2015</v>
      </c>
      <c r="J3" s="249">
        <v>2016</v>
      </c>
      <c r="K3" s="249">
        <v>2017</v>
      </c>
      <c r="L3" s="249">
        <v>2018</v>
      </c>
      <c r="M3" s="250">
        <v>2019</v>
      </c>
    </row>
    <row r="4" spans="1:19" ht="27" customHeight="1">
      <c r="B4" s="693" t="s">
        <v>121</v>
      </c>
      <c r="C4" s="251" t="s">
        <v>122</v>
      </c>
      <c r="D4" s="252">
        <v>0.62139999999999995</v>
      </c>
      <c r="E4" s="252">
        <v>0.65390000000000004</v>
      </c>
      <c r="F4" s="252">
        <v>0.68589999999999995</v>
      </c>
      <c r="G4" s="252">
        <v>0.71779999999999999</v>
      </c>
      <c r="H4" s="252">
        <v>0.74280000000000002</v>
      </c>
      <c r="I4" s="252">
        <v>0.74280000000000002</v>
      </c>
      <c r="J4" s="253">
        <f t="shared" ref="J4:J6" si="0">I4</f>
        <v>0.74280000000000002</v>
      </c>
      <c r="K4" s="253">
        <f t="shared" ref="K4:M6" si="1">I4</f>
        <v>0.74280000000000002</v>
      </c>
      <c r="L4" s="253">
        <f t="shared" si="1"/>
        <v>0.74280000000000002</v>
      </c>
      <c r="M4" s="254">
        <f t="shared" si="1"/>
        <v>0.74280000000000002</v>
      </c>
    </row>
    <row r="5" spans="1:19" ht="27" customHeight="1">
      <c r="B5" s="694"/>
      <c r="C5" s="255" t="s">
        <v>123</v>
      </c>
      <c r="D5" s="256">
        <v>1.0683</v>
      </c>
      <c r="E5" s="256">
        <v>1.1414</v>
      </c>
      <c r="F5" s="256">
        <v>1.2155</v>
      </c>
      <c r="G5" s="256">
        <v>1.2606999999999999</v>
      </c>
      <c r="H5" s="256">
        <v>1.2606999999999999</v>
      </c>
      <c r="I5" s="256">
        <v>1.2606999999999999</v>
      </c>
      <c r="J5" s="257">
        <f t="shared" si="0"/>
        <v>1.2606999999999999</v>
      </c>
      <c r="K5" s="257">
        <f t="shared" si="1"/>
        <v>1.2606999999999999</v>
      </c>
      <c r="L5" s="257">
        <f t="shared" si="1"/>
        <v>1.2606999999999999</v>
      </c>
      <c r="M5" s="258">
        <f t="shared" si="1"/>
        <v>1.2606999999999999</v>
      </c>
    </row>
    <row r="6" spans="1:19" ht="27" customHeight="1" thickBot="1">
      <c r="B6" s="695"/>
      <c r="C6" s="259" t="s">
        <v>124</v>
      </c>
      <c r="D6" s="260">
        <v>0.62139999999999995</v>
      </c>
      <c r="E6" s="260">
        <v>0.65390000000000004</v>
      </c>
      <c r="F6" s="260">
        <v>0.68589999999999995</v>
      </c>
      <c r="G6" s="260">
        <v>0.74280000000000002</v>
      </c>
      <c r="H6" s="260">
        <v>0.74280000000000002</v>
      </c>
      <c r="I6" s="260">
        <v>0.74280000000000002</v>
      </c>
      <c r="J6" s="261">
        <f t="shared" si="0"/>
        <v>0.74280000000000002</v>
      </c>
      <c r="K6" s="261">
        <f t="shared" si="1"/>
        <v>0.74280000000000002</v>
      </c>
      <c r="L6" s="261">
        <f t="shared" si="1"/>
        <v>0.74280000000000002</v>
      </c>
      <c r="M6" s="262">
        <f t="shared" si="1"/>
        <v>0.74280000000000002</v>
      </c>
    </row>
    <row r="7" spans="1:19" ht="27" customHeight="1" thickBot="1">
      <c r="B7" s="697" t="s">
        <v>103</v>
      </c>
      <c r="C7" s="698"/>
      <c r="D7" s="371">
        <v>0.27300000000000002</v>
      </c>
      <c r="E7" s="371">
        <v>0.27300000000000002</v>
      </c>
      <c r="F7" s="371">
        <v>0.27300000000000002</v>
      </c>
      <c r="G7" s="371">
        <v>0.28849999999999998</v>
      </c>
      <c r="H7" s="371">
        <v>0.30399999999999999</v>
      </c>
      <c r="I7" s="371">
        <v>0.30499999999999999</v>
      </c>
      <c r="J7" s="372">
        <v>0.30599999999999999</v>
      </c>
      <c r="K7" s="372">
        <v>0.30649999999999999</v>
      </c>
      <c r="L7" s="372">
        <f>K7</f>
        <v>0.30649999999999999</v>
      </c>
      <c r="M7" s="373">
        <f>L7</f>
        <v>0.30649999999999999</v>
      </c>
    </row>
    <row r="8" spans="1:19" ht="27" customHeight="1" thickBot="1">
      <c r="B8" s="689" t="s">
        <v>125</v>
      </c>
      <c r="C8" s="690"/>
      <c r="D8" s="368">
        <v>0.156</v>
      </c>
      <c r="E8" s="368">
        <v>0.156</v>
      </c>
      <c r="F8" s="368">
        <v>0.156</v>
      </c>
      <c r="G8" s="368">
        <v>0.157</v>
      </c>
      <c r="H8" s="368">
        <v>0.15974999999999998</v>
      </c>
      <c r="I8" s="368">
        <v>0.16150000000000003</v>
      </c>
      <c r="J8" s="369">
        <v>0.16250000000000001</v>
      </c>
      <c r="K8" s="369">
        <v>0.16300000000000001</v>
      </c>
      <c r="L8" s="369">
        <v>0.16300000000000001</v>
      </c>
      <c r="M8" s="370">
        <v>0.16464400000000001</v>
      </c>
    </row>
    <row r="10" spans="1:19">
      <c r="B10" s="338" t="s">
        <v>196</v>
      </c>
      <c r="C10" s="338"/>
      <c r="D10" s="338"/>
      <c r="E10" s="338"/>
      <c r="F10" s="338"/>
      <c r="G10" s="338"/>
      <c r="H10" s="338"/>
      <c r="I10" s="338"/>
      <c r="J10" s="338"/>
      <c r="K10" s="338"/>
      <c r="L10" s="338"/>
      <c r="M10" s="338"/>
      <c r="N10" s="338"/>
      <c r="O10" s="374"/>
      <c r="P10" s="374"/>
      <c r="Q10" s="374"/>
      <c r="R10" s="374"/>
      <c r="S10" s="374"/>
    </row>
    <row r="11" spans="1:19">
      <c r="B11" s="682" t="s">
        <v>197</v>
      </c>
      <c r="C11" s="682"/>
      <c r="D11" s="682"/>
      <c r="E11" s="682"/>
      <c r="F11" s="682"/>
      <c r="G11" s="682"/>
      <c r="H11" s="682"/>
      <c r="I11" s="682"/>
      <c r="J11" s="682"/>
      <c r="K11" s="682"/>
      <c r="L11" s="682"/>
      <c r="M11" s="682"/>
      <c r="N11" s="682"/>
    </row>
    <row r="12" spans="1:19">
      <c r="A12" s="264"/>
    </row>
  </sheetData>
  <mergeCells count="6">
    <mergeCell ref="B8:C8"/>
    <mergeCell ref="B11:N11"/>
    <mergeCell ref="B3:C3"/>
    <mergeCell ref="B4:B6"/>
    <mergeCell ref="A1:R1"/>
    <mergeCell ref="B7:C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G17"/>
  <sheetViews>
    <sheetView workbookViewId="0">
      <selection activeCell="B18" sqref="B18"/>
    </sheetView>
  </sheetViews>
  <sheetFormatPr baseColWidth="10" defaultRowHeight="15"/>
  <cols>
    <col min="2" max="2" width="23.5703125" customWidth="1"/>
  </cols>
  <sheetData>
    <row r="1" spans="1:33">
      <c r="A1" s="156" t="s">
        <v>199</v>
      </c>
    </row>
    <row r="2" spans="1:33" s="45" customFormat="1" ht="15.75" thickBot="1"/>
    <row r="3" spans="1:33" ht="15.75" thickBot="1">
      <c r="B3" s="265"/>
      <c r="C3" s="238">
        <v>2010</v>
      </c>
      <c r="D3" s="238">
        <v>2011</v>
      </c>
      <c r="E3" s="238">
        <v>2012</v>
      </c>
      <c r="F3" s="238">
        <v>2013</v>
      </c>
      <c r="G3" s="238">
        <v>2014</v>
      </c>
      <c r="H3" s="238">
        <v>2015</v>
      </c>
      <c r="I3" s="238">
        <v>2016</v>
      </c>
      <c r="J3" s="238">
        <v>2017</v>
      </c>
      <c r="K3" s="238">
        <v>2018</v>
      </c>
      <c r="L3" s="238">
        <v>2019</v>
      </c>
      <c r="M3" s="238">
        <v>2020</v>
      </c>
      <c r="N3" s="238">
        <v>2021</v>
      </c>
      <c r="O3" s="238">
        <v>2022</v>
      </c>
      <c r="P3" s="238">
        <v>2023</v>
      </c>
      <c r="Q3" s="238">
        <v>2024</v>
      </c>
      <c r="R3" s="238">
        <v>2025</v>
      </c>
      <c r="S3" s="238">
        <v>2026</v>
      </c>
      <c r="T3" s="238">
        <v>2027</v>
      </c>
      <c r="U3" s="238">
        <v>2028</v>
      </c>
      <c r="V3" s="238">
        <v>2029</v>
      </c>
      <c r="W3" s="188">
        <v>2030</v>
      </c>
    </row>
    <row r="4" spans="1:33" ht="15" customHeight="1">
      <c r="B4" s="266" t="s">
        <v>57</v>
      </c>
      <c r="C4" s="267">
        <v>1.9968018853621913E-2</v>
      </c>
      <c r="D4" s="267">
        <v>2.0500151100135561E-2</v>
      </c>
      <c r="E4" s="267">
        <v>2.1121980971389186E-2</v>
      </c>
      <c r="F4" s="267">
        <v>2.1127052975230196E-2</v>
      </c>
      <c r="G4" s="267">
        <v>2.1087307893202779E-2</v>
      </c>
      <c r="H4" s="267">
        <v>2.0733011320562454E-2</v>
      </c>
      <c r="I4" s="267">
        <v>2.16421544029636E-2</v>
      </c>
      <c r="J4" s="267">
        <v>1.9689594431914665E-2</v>
      </c>
      <c r="K4" s="267"/>
      <c r="L4" s="267"/>
      <c r="M4" s="267"/>
      <c r="N4" s="267"/>
      <c r="O4" s="267"/>
      <c r="P4" s="267"/>
      <c r="Q4" s="267"/>
      <c r="R4" s="267"/>
      <c r="S4" s="267"/>
      <c r="T4" s="267"/>
      <c r="U4" s="267"/>
      <c r="V4" s="267"/>
      <c r="W4" s="268"/>
    </row>
    <row r="5" spans="1:33" ht="15" customHeight="1">
      <c r="B5" s="269" t="s">
        <v>126</v>
      </c>
      <c r="C5" s="270"/>
      <c r="D5" s="271"/>
      <c r="E5" s="271"/>
      <c r="F5" s="271"/>
      <c r="G5" s="271"/>
      <c r="H5" s="271"/>
      <c r="I5" s="271"/>
      <c r="J5" s="271">
        <f>J4</f>
        <v>1.9689594431914665E-2</v>
      </c>
      <c r="K5" s="271">
        <v>1.9610385245633757E-2</v>
      </c>
      <c r="L5" s="271">
        <v>1.9087857782872152E-2</v>
      </c>
      <c r="M5" s="271">
        <v>1.858198994674029E-2</v>
      </c>
      <c r="N5" s="271">
        <v>1.7955221381804113E-2</v>
      </c>
      <c r="O5" s="271">
        <v>1.7316640766139972E-2</v>
      </c>
      <c r="P5" s="271">
        <v>1.6926264824884348E-2</v>
      </c>
      <c r="Q5" s="271">
        <v>1.6617738475006895E-2</v>
      </c>
      <c r="R5" s="271">
        <v>1.6303804775433924E-2</v>
      </c>
      <c r="S5" s="271">
        <v>1.5965717478518274E-2</v>
      </c>
      <c r="T5" s="271">
        <v>1.5628899819707432E-2</v>
      </c>
      <c r="U5" s="271">
        <v>1.5295808899170447E-2</v>
      </c>
      <c r="V5" s="271">
        <v>1.4962561597072387E-2</v>
      </c>
      <c r="W5" s="272">
        <v>1.4619406280157817E-2</v>
      </c>
    </row>
    <row r="6" spans="1:33" ht="15" customHeight="1">
      <c r="B6" s="242" t="s">
        <v>127</v>
      </c>
      <c r="C6" s="270"/>
      <c r="D6" s="271"/>
      <c r="E6" s="271"/>
      <c r="F6" s="271"/>
      <c r="G6" s="271"/>
      <c r="H6" s="271"/>
      <c r="I6" s="271"/>
      <c r="J6" s="271">
        <f t="shared" ref="J6:J8" si="0">J5</f>
        <v>1.9689594431914665E-2</v>
      </c>
      <c r="K6" s="271">
        <v>1.9610385245633757E-2</v>
      </c>
      <c r="L6" s="271">
        <v>1.9087857782872152E-2</v>
      </c>
      <c r="M6" s="271">
        <v>1.858198994674029E-2</v>
      </c>
      <c r="N6" s="271">
        <v>1.7955221381804113E-2</v>
      </c>
      <c r="O6" s="271">
        <v>1.7316640766139972E-2</v>
      </c>
      <c r="P6" s="271">
        <v>1.6922819926982649E-2</v>
      </c>
      <c r="Q6" s="271">
        <v>1.6618627498604963E-2</v>
      </c>
      <c r="R6" s="271">
        <v>1.6314451438085988E-2</v>
      </c>
      <c r="S6" s="271">
        <v>1.598981707272051E-2</v>
      </c>
      <c r="T6" s="271">
        <v>1.5671262170893711E-2</v>
      </c>
      <c r="U6" s="271">
        <v>1.5359624326088202E-2</v>
      </c>
      <c r="V6" s="271">
        <v>1.5050812363772731E-2</v>
      </c>
      <c r="W6" s="272">
        <v>1.4734690258074759E-2</v>
      </c>
    </row>
    <row r="7" spans="1:33" ht="15" customHeight="1">
      <c r="B7" s="242" t="s">
        <v>128</v>
      </c>
      <c r="C7" s="270"/>
      <c r="D7" s="271"/>
      <c r="E7" s="271"/>
      <c r="F7" s="271"/>
      <c r="G7" s="271"/>
      <c r="H7" s="271"/>
      <c r="I7" s="271"/>
      <c r="J7" s="271">
        <f t="shared" si="0"/>
        <v>1.9689594431914665E-2</v>
      </c>
      <c r="K7" s="271">
        <v>1.9610385245633757E-2</v>
      </c>
      <c r="L7" s="271">
        <v>1.9087857782872152E-2</v>
      </c>
      <c r="M7" s="271">
        <v>1.858198994674029E-2</v>
      </c>
      <c r="N7" s="271">
        <v>1.7955221381804113E-2</v>
      </c>
      <c r="O7" s="271">
        <v>1.7316640766139972E-2</v>
      </c>
      <c r="P7" s="271">
        <v>1.6920851413895956E-2</v>
      </c>
      <c r="Q7" s="271">
        <v>1.6621182316020004E-2</v>
      </c>
      <c r="R7" s="271">
        <v>1.632255196781723E-2</v>
      </c>
      <c r="S7" s="271">
        <v>1.6007349814682947E-2</v>
      </c>
      <c r="T7" s="271">
        <v>1.5700558279491735E-2</v>
      </c>
      <c r="U7" s="271">
        <v>1.5402880259002773E-2</v>
      </c>
      <c r="V7" s="271">
        <v>1.5110104206996005E-2</v>
      </c>
      <c r="W7" s="272">
        <v>1.4813132113280645E-2</v>
      </c>
    </row>
    <row r="8" spans="1:33" ht="15.75" thickBot="1">
      <c r="B8" s="245" t="s">
        <v>129</v>
      </c>
      <c r="C8" s="273"/>
      <c r="D8" s="273"/>
      <c r="E8" s="273"/>
      <c r="F8" s="273"/>
      <c r="G8" s="273"/>
      <c r="H8" s="273"/>
      <c r="I8" s="273"/>
      <c r="J8" s="273">
        <f t="shared" si="0"/>
        <v>1.9689594431914665E-2</v>
      </c>
      <c r="K8" s="273">
        <v>1.9610385245633757E-2</v>
      </c>
      <c r="L8" s="273">
        <v>1.9087857782872152E-2</v>
      </c>
      <c r="M8" s="273">
        <v>1.8581989946740287E-2</v>
      </c>
      <c r="N8" s="273">
        <v>1.7955221381804113E-2</v>
      </c>
      <c r="O8" s="273">
        <v>1.7316640766139972E-2</v>
      </c>
      <c r="P8" s="273">
        <v>1.6926264824884348E-2</v>
      </c>
      <c r="Q8" s="273">
        <v>1.6617738475006895E-2</v>
      </c>
      <c r="R8" s="273">
        <v>1.6303804775433924E-2</v>
      </c>
      <c r="S8" s="273">
        <v>1.5965717478518274E-2</v>
      </c>
      <c r="T8" s="273">
        <v>1.5628899819707432E-2</v>
      </c>
      <c r="U8" s="273">
        <v>1.5295808899170449E-2</v>
      </c>
      <c r="V8" s="273">
        <v>1.4962561597072386E-2</v>
      </c>
      <c r="W8" s="274">
        <v>1.4619406280157819E-2</v>
      </c>
    </row>
    <row r="9" spans="1:33">
      <c r="B9" s="275" t="s">
        <v>130</v>
      </c>
      <c r="C9" s="276"/>
      <c r="D9" s="276"/>
      <c r="E9" s="276"/>
      <c r="F9" s="276"/>
      <c r="G9" s="276"/>
      <c r="H9" s="276"/>
      <c r="I9" s="276"/>
      <c r="J9" s="276"/>
      <c r="K9" s="276">
        <v>1.9610385245633757E-2</v>
      </c>
      <c r="L9" s="276">
        <v>1.91512921694704E-2</v>
      </c>
      <c r="M9" s="276">
        <v>1.8913610075793109E-2</v>
      </c>
      <c r="N9" s="276">
        <v>1.8813566189929961E-2</v>
      </c>
      <c r="O9" s="276">
        <v>1.8698542949940007E-2</v>
      </c>
      <c r="P9" s="276">
        <v>1.8580099876446321E-2</v>
      </c>
      <c r="Q9" s="276">
        <v>1.8840871427778298E-2</v>
      </c>
      <c r="R9" s="276">
        <v>1.8648875157580208E-2</v>
      </c>
      <c r="S9" s="276">
        <v>1.8439762670086058E-2</v>
      </c>
      <c r="T9" s="276">
        <v>1.8162453323450983E-2</v>
      </c>
      <c r="U9" s="276">
        <v>1.7894824832832584E-2</v>
      </c>
      <c r="V9" s="276">
        <v>1.761262214229797E-2</v>
      </c>
      <c r="W9" s="277">
        <v>1.7277119005600531E-2</v>
      </c>
    </row>
    <row r="10" spans="1:33">
      <c r="B10" s="242" t="s">
        <v>131</v>
      </c>
      <c r="C10" s="243"/>
      <c r="D10" s="243"/>
      <c r="E10" s="243"/>
      <c r="F10" s="243"/>
      <c r="G10" s="243"/>
      <c r="H10" s="243"/>
      <c r="I10" s="243"/>
      <c r="J10" s="243"/>
      <c r="K10" s="243">
        <v>1.9610385245633757E-2</v>
      </c>
      <c r="L10" s="243">
        <v>1.91512921694704E-2</v>
      </c>
      <c r="M10" s="243">
        <v>1.8913610075793109E-2</v>
      </c>
      <c r="N10" s="243">
        <v>1.8813566189929961E-2</v>
      </c>
      <c r="O10" s="243">
        <v>1.8698542949940007E-2</v>
      </c>
      <c r="P10" s="243">
        <v>1.8579345053151817E-2</v>
      </c>
      <c r="Q10" s="243">
        <v>1.8847952100136598E-2</v>
      </c>
      <c r="R10" s="243">
        <v>1.8669349469745033E-2</v>
      </c>
      <c r="S10" s="243">
        <v>1.8480400517868607E-2</v>
      </c>
      <c r="T10" s="243">
        <v>1.8229347469675441E-2</v>
      </c>
      <c r="U10" s="243">
        <v>1.7991165496855737E-2</v>
      </c>
      <c r="V10" s="243">
        <v>1.7743213847160523E-2</v>
      </c>
      <c r="W10" s="244">
        <v>1.7446801264095139E-2</v>
      </c>
    </row>
    <row r="11" spans="1:33">
      <c r="B11" s="242" t="s">
        <v>132</v>
      </c>
      <c r="C11" s="243"/>
      <c r="D11" s="243"/>
      <c r="E11" s="243"/>
      <c r="F11" s="243"/>
      <c r="G11" s="243"/>
      <c r="H11" s="243"/>
      <c r="I11" s="243"/>
      <c r="J11" s="243"/>
      <c r="K11" s="243">
        <v>1.9610385245633757E-2</v>
      </c>
      <c r="L11" s="243">
        <v>1.91512921694704E-2</v>
      </c>
      <c r="M11" s="243">
        <v>1.8913610075793109E-2</v>
      </c>
      <c r="N11" s="243">
        <v>1.8813566189929961E-2</v>
      </c>
      <c r="O11" s="243">
        <v>1.8698542949940007E-2</v>
      </c>
      <c r="P11" s="243">
        <v>1.8581144247245631E-2</v>
      </c>
      <c r="Q11" s="243">
        <v>1.8855180999191187E-2</v>
      </c>
      <c r="R11" s="243">
        <v>1.8683861110752098E-2</v>
      </c>
      <c r="S11" s="243">
        <v>1.8508094239616097E-2</v>
      </c>
      <c r="T11" s="243">
        <v>1.8273852050018219E-2</v>
      </c>
      <c r="U11" s="243">
        <v>1.805599626005051E-2</v>
      </c>
      <c r="V11" s="243">
        <v>1.7831592509702537E-2</v>
      </c>
      <c r="W11" s="244">
        <v>1.7562469689796065E-2</v>
      </c>
    </row>
    <row r="12" spans="1:33" ht="15.75" thickBot="1">
      <c r="B12" s="245" t="s">
        <v>133</v>
      </c>
      <c r="C12" s="246"/>
      <c r="D12" s="246"/>
      <c r="E12" s="246"/>
      <c r="F12" s="246"/>
      <c r="G12" s="246"/>
      <c r="H12" s="246"/>
      <c r="I12" s="246"/>
      <c r="J12" s="246"/>
      <c r="K12" s="246">
        <v>1.9610385245633757E-2</v>
      </c>
      <c r="L12" s="246">
        <v>1.91512921694704E-2</v>
      </c>
      <c r="M12" s="246">
        <v>1.8913610075793109E-2</v>
      </c>
      <c r="N12" s="246">
        <v>1.8813566189929961E-2</v>
      </c>
      <c r="O12" s="246">
        <v>1.8698542949940007E-2</v>
      </c>
      <c r="P12" s="246">
        <v>1.8581808846845196E-2</v>
      </c>
      <c r="Q12" s="246">
        <v>1.8863393403892276E-2</v>
      </c>
      <c r="R12" s="246">
        <v>1.8705342516509512E-2</v>
      </c>
      <c r="S12" s="246">
        <v>1.8547608463791772E-2</v>
      </c>
      <c r="T12" s="246">
        <v>1.833795824406087E-2</v>
      </c>
      <c r="U12" s="246">
        <v>1.8151883618435886E-2</v>
      </c>
      <c r="V12" s="246">
        <v>1.7962380801204041E-2</v>
      </c>
      <c r="W12" s="247">
        <v>1.773265207470031E-2</v>
      </c>
    </row>
    <row r="13" spans="1:33" ht="15.75" thickBot="1">
      <c r="B13" s="245" t="s">
        <v>134</v>
      </c>
      <c r="C13" s="246"/>
      <c r="D13" s="246"/>
      <c r="E13" s="246"/>
      <c r="F13" s="246"/>
      <c r="G13" s="246"/>
      <c r="H13" s="246"/>
      <c r="I13" s="246"/>
      <c r="J13" s="246"/>
      <c r="K13" s="246">
        <v>1.9610385245633757E-2</v>
      </c>
      <c r="L13" s="246">
        <v>1.9610385245633757E-2</v>
      </c>
      <c r="M13" s="246">
        <v>1.9610385245633757E-2</v>
      </c>
      <c r="N13" s="246">
        <v>1.9610385245633754E-2</v>
      </c>
      <c r="O13" s="246">
        <v>1.9610385245633757E-2</v>
      </c>
      <c r="P13" s="246">
        <v>1.9610385245633754E-2</v>
      </c>
      <c r="Q13" s="246">
        <v>1.961038524563375E-2</v>
      </c>
      <c r="R13" s="246">
        <v>1.961038524563375E-2</v>
      </c>
      <c r="S13" s="246">
        <v>1.9610385245633754E-2</v>
      </c>
      <c r="T13" s="246">
        <v>1.9610385245633754E-2</v>
      </c>
      <c r="U13" s="246">
        <v>1.9610385245633757E-2</v>
      </c>
      <c r="V13" s="246">
        <v>1.9610385245633757E-2</v>
      </c>
      <c r="W13" s="247">
        <v>1.9610385245633754E-2</v>
      </c>
    </row>
    <row r="15" spans="1:33">
      <c r="B15" s="338" t="s">
        <v>200</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74"/>
      <c r="AF15" s="374"/>
      <c r="AG15" s="374"/>
    </row>
    <row r="16" spans="1:33">
      <c r="B16" s="682" t="s">
        <v>100</v>
      </c>
      <c r="C16" s="682"/>
      <c r="D16" s="682"/>
      <c r="E16" s="682"/>
      <c r="F16" s="682"/>
      <c r="G16" s="682"/>
      <c r="H16" s="682"/>
      <c r="I16" s="682"/>
      <c r="J16" s="682"/>
      <c r="K16" s="682"/>
      <c r="L16" s="682"/>
      <c r="M16" s="682"/>
      <c r="N16" s="682"/>
      <c r="O16" s="374"/>
      <c r="P16" s="374"/>
      <c r="Q16" s="374"/>
      <c r="R16" s="374"/>
      <c r="S16" s="374"/>
      <c r="T16" s="374"/>
      <c r="U16" s="374"/>
      <c r="V16" s="374"/>
      <c r="W16" s="374"/>
      <c r="X16" s="374"/>
    </row>
    <row r="17" spans="2:24">
      <c r="B17" s="682" t="s">
        <v>508</v>
      </c>
      <c r="C17" s="682"/>
      <c r="D17" s="682"/>
      <c r="E17" s="682"/>
      <c r="F17" s="682"/>
      <c r="G17" s="682"/>
      <c r="H17" s="682"/>
      <c r="I17" s="682"/>
      <c r="J17" s="682"/>
      <c r="K17" s="682"/>
      <c r="L17" s="682"/>
      <c r="M17" s="682"/>
      <c r="N17" s="374"/>
      <c r="O17" s="374"/>
      <c r="P17" s="374"/>
      <c r="Q17" s="374"/>
      <c r="R17" s="374"/>
      <c r="S17" s="374"/>
      <c r="T17" s="374"/>
      <c r="U17" s="374"/>
      <c r="V17" s="374"/>
      <c r="W17" s="374"/>
      <c r="X17" s="374"/>
    </row>
  </sheetData>
  <mergeCells count="2">
    <mergeCell ref="B16:N16"/>
    <mergeCell ref="B17:M17"/>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Z54"/>
  <sheetViews>
    <sheetView topLeftCell="A13" workbookViewId="0">
      <selection activeCell="L36" sqref="L36"/>
    </sheetView>
  </sheetViews>
  <sheetFormatPr baseColWidth="10" defaultRowHeight="15"/>
  <cols>
    <col min="2" max="2" width="35.28515625" customWidth="1"/>
    <col min="3" max="3" width="10.7109375" style="143" customWidth="1"/>
    <col min="4" max="24" width="5.7109375" customWidth="1"/>
  </cols>
  <sheetData>
    <row r="1" spans="1:26" ht="15.75">
      <c r="A1" s="141" t="s">
        <v>201</v>
      </c>
    </row>
    <row r="2" spans="1:26" ht="15.75" thickBot="1">
      <c r="K2" s="168"/>
    </row>
    <row r="3" spans="1:26" ht="15.75" thickBot="1">
      <c r="B3" s="187" t="s">
        <v>135</v>
      </c>
      <c r="C3" s="188"/>
      <c r="D3" s="146">
        <v>2010</v>
      </c>
      <c r="E3" s="146">
        <v>2011</v>
      </c>
      <c r="F3" s="146">
        <v>2012</v>
      </c>
      <c r="G3" s="146">
        <v>2013</v>
      </c>
      <c r="H3" s="146">
        <v>2014</v>
      </c>
      <c r="I3" s="146">
        <v>2015</v>
      </c>
      <c r="J3" s="146">
        <v>2016</v>
      </c>
      <c r="K3" s="146">
        <v>2017</v>
      </c>
      <c r="L3" s="146">
        <v>2018</v>
      </c>
      <c r="M3" s="146">
        <v>2019</v>
      </c>
      <c r="N3" s="146">
        <v>2020</v>
      </c>
      <c r="O3" s="146">
        <v>2021</v>
      </c>
      <c r="P3" s="146">
        <v>2022</v>
      </c>
      <c r="Q3" s="146">
        <v>2023</v>
      </c>
      <c r="R3" s="146">
        <v>2024</v>
      </c>
      <c r="S3" s="146">
        <v>2025</v>
      </c>
      <c r="T3" s="146">
        <v>2026</v>
      </c>
      <c r="U3" s="146">
        <v>2027</v>
      </c>
      <c r="V3" s="146">
        <v>2028</v>
      </c>
      <c r="W3" s="146">
        <v>2029</v>
      </c>
      <c r="X3" s="169">
        <v>2030</v>
      </c>
    </row>
    <row r="4" spans="1:26" s="144" customFormat="1" ht="15" customHeight="1">
      <c r="B4" s="699" t="s">
        <v>202</v>
      </c>
      <c r="C4" s="147" t="s">
        <v>57</v>
      </c>
      <c r="D4" s="148">
        <v>0.12252963144722828</v>
      </c>
      <c r="E4" s="148">
        <v>0.12201132561261299</v>
      </c>
      <c r="F4" s="148">
        <v>0.12061967447250393</v>
      </c>
      <c r="G4" s="148">
        <v>0.12084433158422479</v>
      </c>
      <c r="H4" s="148">
        <v>0.1210918664228975</v>
      </c>
      <c r="I4" s="148">
        <v>0.12063503036002604</v>
      </c>
      <c r="J4" s="148">
        <v>0.11887554553366264</v>
      </c>
      <c r="K4" s="148">
        <v>0.11909288394171731</v>
      </c>
      <c r="L4" s="148">
        <v>0.1160152170649181</v>
      </c>
      <c r="M4" s="148"/>
      <c r="N4" s="148"/>
      <c r="O4" s="148"/>
      <c r="P4" s="148"/>
      <c r="Q4" s="148"/>
      <c r="R4" s="148"/>
      <c r="S4" s="148"/>
      <c r="T4" s="148"/>
      <c r="U4" s="148"/>
      <c r="V4" s="148"/>
      <c r="W4" s="148"/>
      <c r="X4" s="278"/>
    </row>
    <row r="5" spans="1:26" s="144" customFormat="1">
      <c r="B5" s="700"/>
      <c r="C5" s="149">
        <v>1.7999999999999999E-2</v>
      </c>
      <c r="D5" s="150"/>
      <c r="E5" s="150"/>
      <c r="F5" s="150"/>
      <c r="G5" s="150"/>
      <c r="H5" s="150"/>
      <c r="I5" s="150"/>
      <c r="J5" s="150"/>
      <c r="K5" s="150">
        <v>0.11909288394171731</v>
      </c>
      <c r="L5" s="150">
        <v>0.1160152170649181</v>
      </c>
      <c r="M5" s="150">
        <v>0.11299577066426322</v>
      </c>
      <c r="N5" s="150">
        <v>0.11081482855115676</v>
      </c>
      <c r="O5" s="150">
        <v>0.10760404124213585</v>
      </c>
      <c r="P5" s="150">
        <v>0.10427849631122053</v>
      </c>
      <c r="Q5" s="150">
        <v>0.10235217278144186</v>
      </c>
      <c r="R5" s="150">
        <v>0.10076298490301568</v>
      </c>
      <c r="S5" s="150">
        <v>9.9084124284372674E-2</v>
      </c>
      <c r="T5" s="150">
        <v>9.7256912965546199E-2</v>
      </c>
      <c r="U5" s="150">
        <v>9.5404114508632093E-2</v>
      </c>
      <c r="V5" s="150">
        <v>9.3548780888683666E-2</v>
      </c>
      <c r="W5" s="150">
        <v>9.1671024969622816E-2</v>
      </c>
      <c r="X5" s="279">
        <v>8.9713523504627066E-2</v>
      </c>
    </row>
    <row r="6" spans="1:26" s="144" customFormat="1">
      <c r="B6" s="700"/>
      <c r="C6" s="149">
        <v>1.4999999999999999E-2</v>
      </c>
      <c r="D6" s="150"/>
      <c r="E6" s="150"/>
      <c r="F6" s="150"/>
      <c r="G6" s="150"/>
      <c r="H6" s="150"/>
      <c r="I6" s="150"/>
      <c r="J6" s="150"/>
      <c r="K6" s="150">
        <v>0.11909288394171731</v>
      </c>
      <c r="L6" s="150">
        <v>0.1160152170649181</v>
      </c>
      <c r="M6" s="150">
        <v>0.11299577066426322</v>
      </c>
      <c r="N6" s="150">
        <v>0.11081482855115676</v>
      </c>
      <c r="O6" s="150">
        <v>0.10760404124213585</v>
      </c>
      <c r="P6" s="150">
        <v>0.10427849631122053</v>
      </c>
      <c r="Q6" s="150">
        <v>0.1023399373638423</v>
      </c>
      <c r="R6" s="150">
        <v>0.10076885137208265</v>
      </c>
      <c r="S6" s="150">
        <v>9.9154135418245901E-2</v>
      </c>
      <c r="T6" s="150">
        <v>9.7415738296681695E-2</v>
      </c>
      <c r="U6" s="150">
        <v>9.5683775344607258E-2</v>
      </c>
      <c r="V6" s="150">
        <v>9.3970650281768014E-2</v>
      </c>
      <c r="W6" s="150">
        <v>9.2255054579988324E-2</v>
      </c>
      <c r="X6" s="279">
        <v>9.047742211330996E-2</v>
      </c>
    </row>
    <row r="7" spans="1:26" s="144" customFormat="1">
      <c r="B7" s="700"/>
      <c r="C7" s="149">
        <v>1.2999999999999999E-2</v>
      </c>
      <c r="D7" s="150"/>
      <c r="E7" s="150"/>
      <c r="F7" s="150"/>
      <c r="G7" s="150"/>
      <c r="H7" s="150"/>
      <c r="I7" s="150"/>
      <c r="J7" s="150"/>
      <c r="K7" s="150">
        <v>0.11909288394171731</v>
      </c>
      <c r="L7" s="150">
        <v>0.1160152170649181</v>
      </c>
      <c r="M7" s="150">
        <v>0.11299577066426322</v>
      </c>
      <c r="N7" s="150">
        <v>0.11081482855115676</v>
      </c>
      <c r="O7" s="150">
        <v>0.10760404124213585</v>
      </c>
      <c r="P7" s="150">
        <v>0.10427849631122053</v>
      </c>
      <c r="Q7" s="150">
        <v>0.10233294569664252</v>
      </c>
      <c r="R7" s="150">
        <v>0.10077487411584002</v>
      </c>
      <c r="S7" s="150">
        <v>9.9196813705437287E-2</v>
      </c>
      <c r="T7" s="150">
        <v>9.7520878910608746E-2</v>
      </c>
      <c r="U7" s="150">
        <v>9.5866953596110763E-2</v>
      </c>
      <c r="V7" s="150">
        <v>9.4246563220138163E-2</v>
      </c>
      <c r="W7" s="150">
        <v>9.2637579371778883E-2</v>
      </c>
      <c r="X7" s="279">
        <v>9.0987526317209536E-2</v>
      </c>
    </row>
    <row r="8" spans="1:26" s="144" customFormat="1" ht="15.75" thickBot="1">
      <c r="B8" s="701"/>
      <c r="C8" s="151">
        <v>0.01</v>
      </c>
      <c r="D8" s="152"/>
      <c r="E8" s="152"/>
      <c r="F8" s="152"/>
      <c r="G8" s="152"/>
      <c r="H8" s="152"/>
      <c r="I8" s="152"/>
      <c r="J8" s="152"/>
      <c r="K8" s="152">
        <v>0.11909288394171731</v>
      </c>
      <c r="L8" s="152">
        <v>0.1160152170649181</v>
      </c>
      <c r="M8" s="152">
        <v>0.11299577066426322</v>
      </c>
      <c r="N8" s="152">
        <v>0.11081482855115676</v>
      </c>
      <c r="O8" s="152">
        <v>0.10760404124213585</v>
      </c>
      <c r="P8" s="152">
        <v>0.10427849631122053</v>
      </c>
      <c r="Q8" s="152">
        <v>0.10232071027904294</v>
      </c>
      <c r="R8" s="152">
        <v>0.10079009274564139</v>
      </c>
      <c r="S8" s="152">
        <v>9.9276190307322876E-2</v>
      </c>
      <c r="T8" s="152">
        <v>9.7689449962186287E-2</v>
      </c>
      <c r="U8" s="152">
        <v>9.6148564791556548E-2</v>
      </c>
      <c r="V8" s="152">
        <v>9.4672693604509681E-2</v>
      </c>
      <c r="W8" s="152">
        <v>9.3229623353420429E-2</v>
      </c>
      <c r="X8" s="280">
        <v>9.1765158908971065E-2</v>
      </c>
    </row>
    <row r="9" spans="1:26">
      <c r="B9" s="680" t="s">
        <v>203</v>
      </c>
      <c r="C9" s="189" t="s">
        <v>57</v>
      </c>
      <c r="D9" s="172">
        <v>0.2786120513800151</v>
      </c>
      <c r="E9" s="172">
        <v>0.28659530627751201</v>
      </c>
      <c r="F9" s="172">
        <v>0.29218196480388681</v>
      </c>
      <c r="G9" s="172">
        <v>0.30539582064408249</v>
      </c>
      <c r="H9" s="172">
        <v>0.3117933357130484</v>
      </c>
      <c r="I9" s="172">
        <v>0.31309958247872538</v>
      </c>
      <c r="J9" s="172">
        <v>0.31337285388825181</v>
      </c>
      <c r="K9" s="172">
        <v>0.31052445552332286</v>
      </c>
      <c r="L9" s="172">
        <v>0.30913604308276255</v>
      </c>
      <c r="M9" s="172"/>
      <c r="N9" s="172"/>
      <c r="O9" s="172"/>
      <c r="P9" s="172"/>
      <c r="Q9" s="172"/>
      <c r="R9" s="172"/>
      <c r="S9" s="172"/>
      <c r="T9" s="172"/>
      <c r="U9" s="172"/>
      <c r="V9" s="172"/>
      <c r="W9" s="172"/>
      <c r="X9" s="173"/>
    </row>
    <row r="10" spans="1:26">
      <c r="B10" s="702"/>
      <c r="C10" s="190">
        <v>1.7999999999999999E-2</v>
      </c>
      <c r="D10" s="175"/>
      <c r="E10" s="175"/>
      <c r="F10" s="175"/>
      <c r="G10" s="175"/>
      <c r="H10" s="175"/>
      <c r="I10" s="175"/>
      <c r="J10" s="175"/>
      <c r="K10" s="175"/>
      <c r="L10" s="175">
        <v>0.30913604308276255</v>
      </c>
      <c r="M10" s="175">
        <v>0.30577002692939775</v>
      </c>
      <c r="N10" s="175">
        <v>0.30584660851306394</v>
      </c>
      <c r="O10" s="175">
        <v>0.30374125072674235</v>
      </c>
      <c r="P10" s="175">
        <v>0.30199240891330836</v>
      </c>
      <c r="Q10" s="175">
        <v>0.30152426086070927</v>
      </c>
      <c r="R10" s="175">
        <v>0.30102131073065536</v>
      </c>
      <c r="S10" s="175">
        <v>0.29979139801345261</v>
      </c>
      <c r="T10" s="175">
        <v>0.29845010963264684</v>
      </c>
      <c r="U10" s="175">
        <v>0.29721304753893391</v>
      </c>
      <c r="V10" s="175">
        <v>0.29587102212266769</v>
      </c>
      <c r="W10" s="175">
        <v>0.29449694449818925</v>
      </c>
      <c r="X10" s="182">
        <v>0.2930808071694681</v>
      </c>
      <c r="Z10" s="230" t="str">
        <f>CONCATENATE("TCC ",ROUND(C10*100,1)," %")</f>
        <v>TCC 1,8 %</v>
      </c>
    </row>
    <row r="11" spans="1:26">
      <c r="B11" s="702"/>
      <c r="C11" s="190">
        <v>1.4999999999999999E-2</v>
      </c>
      <c r="D11" s="175"/>
      <c r="E11" s="175"/>
      <c r="F11" s="175"/>
      <c r="G11" s="175"/>
      <c r="H11" s="175"/>
      <c r="I11" s="175"/>
      <c r="J11" s="175"/>
      <c r="K11" s="175"/>
      <c r="L11" s="175">
        <v>0.30913604308276255</v>
      </c>
      <c r="M11" s="175">
        <v>0.30576993652964907</v>
      </c>
      <c r="N11" s="175">
        <v>0.30584651727977591</v>
      </c>
      <c r="O11" s="175">
        <v>0.30374115788157102</v>
      </c>
      <c r="P11" s="175">
        <v>0.30199231356164852</v>
      </c>
      <c r="Q11" s="175">
        <v>0.30151491979162942</v>
      </c>
      <c r="R11" s="175">
        <v>0.30093074601164427</v>
      </c>
      <c r="S11" s="175">
        <v>0.29986002836961645</v>
      </c>
      <c r="T11" s="175">
        <v>0.29855840176971299</v>
      </c>
      <c r="U11" s="175">
        <v>0.29738822177580615</v>
      </c>
      <c r="V11" s="175">
        <v>0.2961468711320841</v>
      </c>
      <c r="W11" s="175">
        <v>0.29492541088986463</v>
      </c>
      <c r="X11" s="182">
        <v>0.29362903170481852</v>
      </c>
      <c r="Z11" s="230" t="str">
        <f t="shared" ref="Z11:Z12" si="0">CONCATENATE("TCC ",ROUND(C11*100,1)," %")</f>
        <v>TCC 1,5 %</v>
      </c>
    </row>
    <row r="12" spans="1:26">
      <c r="B12" s="702"/>
      <c r="C12" s="190">
        <v>1.2999999999999999E-2</v>
      </c>
      <c r="D12" s="175"/>
      <c r="E12" s="175"/>
      <c r="F12" s="175"/>
      <c r="G12" s="175"/>
      <c r="H12" s="175"/>
      <c r="I12" s="175"/>
      <c r="J12" s="175"/>
      <c r="K12" s="175"/>
      <c r="L12" s="175">
        <v>0.30913604308276255</v>
      </c>
      <c r="M12" s="175">
        <v>0.30576993652964907</v>
      </c>
      <c r="N12" s="175">
        <v>0.30584651727977591</v>
      </c>
      <c r="O12" s="175">
        <v>0.30374115788157102</v>
      </c>
      <c r="P12" s="175">
        <v>0.30199231346043998</v>
      </c>
      <c r="Q12" s="175">
        <v>0.30150958191108423</v>
      </c>
      <c r="R12" s="175">
        <v>0.30072992842124235</v>
      </c>
      <c r="S12" s="175">
        <v>0.2998006823732231</v>
      </c>
      <c r="T12" s="175">
        <v>0.29856358644666403</v>
      </c>
      <c r="U12" s="175">
        <v>0.29747805284029005</v>
      </c>
      <c r="V12" s="175">
        <v>0.29631950529898571</v>
      </c>
      <c r="W12" s="175">
        <v>0.29515011027091909</v>
      </c>
      <c r="X12" s="182">
        <v>0.29397653877266583</v>
      </c>
      <c r="Z12" s="230" t="str">
        <f t="shared" si="0"/>
        <v>TCC 1,3 %</v>
      </c>
    </row>
    <row r="13" spans="1:26" ht="15.75" thickBot="1">
      <c r="B13" s="681"/>
      <c r="C13" s="192">
        <v>0.01</v>
      </c>
      <c r="D13" s="179"/>
      <c r="E13" s="179"/>
      <c r="F13" s="179"/>
      <c r="G13" s="179"/>
      <c r="H13" s="179"/>
      <c r="I13" s="179"/>
      <c r="J13" s="179"/>
      <c r="K13" s="179"/>
      <c r="L13" s="179">
        <v>0.30913604308276255</v>
      </c>
      <c r="M13" s="179">
        <v>0.30576993652964907</v>
      </c>
      <c r="N13" s="179">
        <v>0.30584651727977591</v>
      </c>
      <c r="O13" s="179">
        <v>0.30374115788157102</v>
      </c>
      <c r="P13" s="179">
        <v>0.30199231331170684</v>
      </c>
      <c r="Q13" s="179">
        <v>0.30150024083313032</v>
      </c>
      <c r="R13" s="179">
        <v>0.30066577092271313</v>
      </c>
      <c r="S13" s="179">
        <v>0.2997487243127987</v>
      </c>
      <c r="T13" s="179">
        <v>0.29855254619793103</v>
      </c>
      <c r="U13" s="179">
        <v>0.29753072107215572</v>
      </c>
      <c r="V13" s="179">
        <v>0.29648869745148648</v>
      </c>
      <c r="W13" s="179">
        <v>0.29546023416398326</v>
      </c>
      <c r="X13" s="183">
        <v>0.29445197129862277</v>
      </c>
      <c r="Z13" s="230" t="str">
        <f>CONCATENATE("TCC ",ROUND(C13*100,1),",0 %")</f>
        <v>TCC 1,0 %</v>
      </c>
    </row>
    <row r="14" spans="1:26">
      <c r="B14" s="680" t="s">
        <v>204</v>
      </c>
      <c r="C14" s="281">
        <v>1.7999999999999999E-2</v>
      </c>
      <c r="D14" s="172"/>
      <c r="E14" s="172"/>
      <c r="F14" s="172"/>
      <c r="G14" s="172"/>
      <c r="H14" s="172"/>
      <c r="I14" s="172"/>
      <c r="J14" s="172"/>
      <c r="K14" s="172"/>
      <c r="L14" s="172">
        <v>0.30913604308276255</v>
      </c>
      <c r="M14" s="172">
        <v>0.30695107132941912</v>
      </c>
      <c r="N14" s="172">
        <v>0.30817789119981115</v>
      </c>
      <c r="O14" s="172">
        <v>0.3074969520938956</v>
      </c>
      <c r="P14" s="172">
        <v>0.30720215175379595</v>
      </c>
      <c r="Q14" s="172">
        <v>0.30762479332482529</v>
      </c>
      <c r="R14" s="172">
        <v>0.30782361965195154</v>
      </c>
      <c r="S14" s="172">
        <v>0.30730708799845285</v>
      </c>
      <c r="T14" s="172">
        <v>0.30673394578773133</v>
      </c>
      <c r="U14" s="172">
        <v>0.30626205267797435</v>
      </c>
      <c r="V14" s="172">
        <v>0.30567668786126118</v>
      </c>
      <c r="W14" s="172">
        <v>0.30505954818253905</v>
      </c>
      <c r="X14" s="173">
        <v>0.30442267955873398</v>
      </c>
      <c r="Z14" s="230" t="str">
        <f>CONCATENATE("EEC ",ROUND(C14*100,1)," %")</f>
        <v>EEC 1,8 %</v>
      </c>
    </row>
    <row r="15" spans="1:26">
      <c r="B15" s="702"/>
      <c r="C15" s="190">
        <v>1.4999999999999999E-2</v>
      </c>
      <c r="D15" s="175"/>
      <c r="E15" s="175"/>
      <c r="F15" s="175"/>
      <c r="G15" s="175"/>
      <c r="H15" s="175"/>
      <c r="I15" s="175"/>
      <c r="J15" s="175"/>
      <c r="K15" s="175"/>
      <c r="L15" s="175">
        <v>0.30913604308276255</v>
      </c>
      <c r="M15" s="175">
        <v>0.30695098092967044</v>
      </c>
      <c r="N15" s="175">
        <v>0.30817779996652311</v>
      </c>
      <c r="O15" s="175">
        <v>0.30749685924872433</v>
      </c>
      <c r="P15" s="175">
        <v>0.3072020564021361</v>
      </c>
      <c r="Q15" s="175">
        <v>0.30762328190128679</v>
      </c>
      <c r="R15" s="175">
        <v>0.30773103715526551</v>
      </c>
      <c r="S15" s="175">
        <v>0.30735153199683579</v>
      </c>
      <c r="T15" s="175">
        <v>0.3067874978071623</v>
      </c>
      <c r="U15" s="175">
        <v>0.30634101783355533</v>
      </c>
      <c r="V15" s="175">
        <v>0.3058076191912214</v>
      </c>
      <c r="W15" s="175">
        <v>0.30528762759606415</v>
      </c>
      <c r="X15" s="182">
        <v>0.30470917824410299</v>
      </c>
      <c r="Z15" s="230" t="str">
        <f t="shared" ref="Z15:Z16" si="1">CONCATENATE("EEC ",ROUND(C15*100,1)," %")</f>
        <v>EEC 1,5 %</v>
      </c>
    </row>
    <row r="16" spans="1:26">
      <c r="B16" s="702"/>
      <c r="C16" s="190">
        <v>1.2999999999999999E-2</v>
      </c>
      <c r="D16" s="175"/>
      <c r="E16" s="175"/>
      <c r="F16" s="175"/>
      <c r="G16" s="175"/>
      <c r="H16" s="175"/>
      <c r="I16" s="175"/>
      <c r="J16" s="175"/>
      <c r="K16" s="175"/>
      <c r="L16" s="175">
        <v>0.30913604308276255</v>
      </c>
      <c r="M16" s="175">
        <v>0.30695098092967044</v>
      </c>
      <c r="N16" s="175">
        <v>0.30817779996652311</v>
      </c>
      <c r="O16" s="175">
        <v>0.30749685924872433</v>
      </c>
      <c r="P16" s="175">
        <v>0.30720205630092756</v>
      </c>
      <c r="Q16" s="175">
        <v>0.30762241810390817</v>
      </c>
      <c r="R16" s="175">
        <v>0.30752374422879469</v>
      </c>
      <c r="S16" s="175">
        <v>0.30727304444786974</v>
      </c>
      <c r="T16" s="175">
        <v>0.3067520479170639</v>
      </c>
      <c r="U16" s="175">
        <v>0.30636343433272945</v>
      </c>
      <c r="V16" s="175">
        <v>0.30588107573694534</v>
      </c>
      <c r="W16" s="175">
        <v>0.30537667966892623</v>
      </c>
      <c r="X16" s="182">
        <v>0.30487751483060194</v>
      </c>
      <c r="Z16" s="230" t="str">
        <f t="shared" si="1"/>
        <v>EEC 1,3 %</v>
      </c>
    </row>
    <row r="17" spans="2:26" ht="15.75" thickBot="1">
      <c r="B17" s="681"/>
      <c r="C17" s="192">
        <v>0.01</v>
      </c>
      <c r="D17" s="179"/>
      <c r="E17" s="179"/>
      <c r="F17" s="179"/>
      <c r="G17" s="179"/>
      <c r="H17" s="179"/>
      <c r="I17" s="179"/>
      <c r="J17" s="179"/>
      <c r="K17" s="179"/>
      <c r="L17" s="179">
        <v>0.30913604308276255</v>
      </c>
      <c r="M17" s="179">
        <v>0.30695098092967044</v>
      </c>
      <c r="N17" s="179">
        <v>0.30817779996652311</v>
      </c>
      <c r="O17" s="179">
        <v>0.30749685924872433</v>
      </c>
      <c r="P17" s="179">
        <v>0.30720205615219442</v>
      </c>
      <c r="Q17" s="179">
        <v>0.30762090667149561</v>
      </c>
      <c r="R17" s="179">
        <v>0.30745872445317957</v>
      </c>
      <c r="S17" s="179">
        <v>0.30719805761593211</v>
      </c>
      <c r="T17" s="179">
        <v>0.30668730057430449</v>
      </c>
      <c r="U17" s="179">
        <v>0.30632361250360596</v>
      </c>
      <c r="V17" s="179">
        <v>0.30590827444591961</v>
      </c>
      <c r="W17" s="179">
        <v>0.30548805116971567</v>
      </c>
      <c r="X17" s="183">
        <v>0.30509089416110796</v>
      </c>
      <c r="Z17" s="230" t="str">
        <f>CONCATENATE("EEC ",ROUND(C17*100,1),",0 %")</f>
        <v>EEC 1,0 %</v>
      </c>
    </row>
    <row r="18" spans="2:26">
      <c r="B18" s="680" t="s">
        <v>205</v>
      </c>
      <c r="C18" s="281">
        <v>1.7999999999999999E-2</v>
      </c>
      <c r="D18" s="172"/>
      <c r="E18" s="172"/>
      <c r="F18" s="172"/>
      <c r="G18" s="172"/>
      <c r="H18" s="172"/>
      <c r="I18" s="172"/>
      <c r="J18" s="172"/>
      <c r="K18" s="172"/>
      <c r="L18" s="172">
        <v>0.30913604308276255</v>
      </c>
      <c r="M18" s="172">
        <v>0.30591340470836598</v>
      </c>
      <c r="N18" s="172">
        <v>0.30659836249936623</v>
      </c>
      <c r="O18" s="172">
        <v>0.30568890487737627</v>
      </c>
      <c r="P18" s="172">
        <v>0.30513109984975267</v>
      </c>
      <c r="Q18" s="172">
        <v>0.30528313633602411</v>
      </c>
      <c r="R18" s="172">
        <v>0.30607450887829268</v>
      </c>
      <c r="S18" s="172">
        <v>0.30512162425293449</v>
      </c>
      <c r="T18" s="172">
        <v>0.30407327923733274</v>
      </c>
      <c r="U18" s="172">
        <v>0.30297123480394833</v>
      </c>
      <c r="V18" s="172">
        <v>0.30177776230949044</v>
      </c>
      <c r="W18" s="172">
        <v>0.30051944909287498</v>
      </c>
      <c r="X18" s="173">
        <v>0.29912039154516079</v>
      </c>
      <c r="Z18" s="230" t="str">
        <f>CONCATENATE("EPR ",ROUND(C18*100,1)," %")</f>
        <v>EPR 1,8 %</v>
      </c>
    </row>
    <row r="19" spans="2:26">
      <c r="B19" s="702"/>
      <c r="C19" s="190">
        <v>1.4999999999999999E-2</v>
      </c>
      <c r="D19" s="175"/>
      <c r="E19" s="175"/>
      <c r="F19" s="175"/>
      <c r="G19" s="175"/>
      <c r="H19" s="175"/>
      <c r="I19" s="175"/>
      <c r="J19" s="175"/>
      <c r="K19" s="175"/>
      <c r="L19" s="175">
        <v>0.30913604308276255</v>
      </c>
      <c r="M19" s="175">
        <v>0.30591331430861729</v>
      </c>
      <c r="N19" s="175">
        <v>0.30659827126607819</v>
      </c>
      <c r="O19" s="175">
        <v>0.30568881203220499</v>
      </c>
      <c r="P19" s="175">
        <v>0.30513100449809288</v>
      </c>
      <c r="Q19" s="175">
        <v>0.30527990933222432</v>
      </c>
      <c r="R19" s="175">
        <v>0.3059980200444794</v>
      </c>
      <c r="S19" s="175">
        <v>0.30521260162382002</v>
      </c>
      <c r="T19" s="175">
        <v>0.30421918465808317</v>
      </c>
      <c r="U19" s="175">
        <v>0.30320221020515487</v>
      </c>
      <c r="V19" s="175">
        <v>0.30212760181518028</v>
      </c>
      <c r="W19" s="175">
        <v>0.30104424007712177</v>
      </c>
      <c r="X19" s="182">
        <v>0.2997923761006821</v>
      </c>
      <c r="Z19" s="230" t="str">
        <f t="shared" ref="Z19:Z20" si="2">CONCATENATE("EPR ",ROUND(C19*100,1)," %")</f>
        <v>EPR 1,5 %</v>
      </c>
    </row>
    <row r="20" spans="2:26">
      <c r="B20" s="702"/>
      <c r="C20" s="190">
        <v>1.2999999999999999E-2</v>
      </c>
      <c r="D20" s="175"/>
      <c r="E20" s="175"/>
      <c r="F20" s="175"/>
      <c r="G20" s="175"/>
      <c r="H20" s="175"/>
      <c r="I20" s="175"/>
      <c r="J20" s="175"/>
      <c r="K20" s="175"/>
      <c r="L20" s="175">
        <v>0.30913604308276255</v>
      </c>
      <c r="M20" s="175">
        <v>0.30591331430861729</v>
      </c>
      <c r="N20" s="175">
        <v>0.30659827126607819</v>
      </c>
      <c r="O20" s="175">
        <v>0.30568881203220499</v>
      </c>
      <c r="P20" s="175">
        <v>0.30513100439688429</v>
      </c>
      <c r="Q20" s="175">
        <v>0.305283134785795</v>
      </c>
      <c r="R20" s="175">
        <v>0.30580732728815058</v>
      </c>
      <c r="S20" s="175">
        <v>0.30516730391246999</v>
      </c>
      <c r="T20" s="175">
        <v>0.3042469192262916</v>
      </c>
      <c r="U20" s="175">
        <v>0.30332606019234098</v>
      </c>
      <c r="V20" s="175">
        <v>0.30234872109426114</v>
      </c>
      <c r="W20" s="175">
        <v>0.30133449936896478</v>
      </c>
      <c r="X20" s="182">
        <v>0.30022396042624822</v>
      </c>
      <c r="Z20" s="230" t="str">
        <f t="shared" si="2"/>
        <v>EPR 1,3 %</v>
      </c>
    </row>
    <row r="21" spans="2:26" ht="15.75" thickBot="1">
      <c r="B21" s="681"/>
      <c r="C21" s="192">
        <v>0.01</v>
      </c>
      <c r="D21" s="179"/>
      <c r="E21" s="179"/>
      <c r="F21" s="179"/>
      <c r="G21" s="179"/>
      <c r="H21" s="179"/>
      <c r="I21" s="179"/>
      <c r="J21" s="179"/>
      <c r="K21" s="179"/>
      <c r="L21" s="179">
        <v>0.30913604308276255</v>
      </c>
      <c r="M21" s="179">
        <v>0.30591331430861729</v>
      </c>
      <c r="N21" s="179">
        <v>0.30659827126607819</v>
      </c>
      <c r="O21" s="179">
        <v>0.30568881203220499</v>
      </c>
      <c r="P21" s="179">
        <v>0.30513100424815109</v>
      </c>
      <c r="Q21" s="179">
        <v>0.30528313387109296</v>
      </c>
      <c r="R21" s="179">
        <v>0.3057608040696061</v>
      </c>
      <c r="S21" s="179">
        <v>0.30514093176654777</v>
      </c>
      <c r="T21" s="179">
        <v>0.30427172521473023</v>
      </c>
      <c r="U21" s="179">
        <v>0.30343161671259505</v>
      </c>
      <c r="V21" s="179">
        <v>0.30259345811617006</v>
      </c>
      <c r="W21" s="179">
        <v>0.30174264689488578</v>
      </c>
      <c r="X21" s="183">
        <v>0.30082353267879719</v>
      </c>
      <c r="Z21" s="230" t="str">
        <f>CONCATENATE("EPR ",ROUND(C21*100,1),",0 %")</f>
        <v>EPR 1,0 %</v>
      </c>
    </row>
    <row r="22" spans="2:26">
      <c r="B22" s="263"/>
      <c r="C22" s="282"/>
      <c r="D22" s="153"/>
      <c r="E22" s="153"/>
      <c r="F22" s="153"/>
      <c r="G22" s="153"/>
      <c r="H22" s="153"/>
      <c r="I22" s="153"/>
      <c r="J22" s="153"/>
      <c r="K22" s="153"/>
      <c r="L22" s="153"/>
      <c r="M22" s="153"/>
      <c r="N22" s="153"/>
      <c r="O22" s="153"/>
      <c r="P22" s="153"/>
      <c r="Q22" s="153"/>
      <c r="R22" s="153"/>
      <c r="S22" s="153"/>
      <c r="T22" s="153"/>
      <c r="U22" s="153"/>
      <c r="V22" s="153"/>
      <c r="W22" s="153"/>
      <c r="X22" s="153"/>
    </row>
    <row r="23" spans="2:26">
      <c r="B23" s="682" t="s">
        <v>206</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row>
    <row r="24" spans="2:26">
      <c r="B24" s="682" t="s">
        <v>168</v>
      </c>
      <c r="C24" s="682"/>
      <c r="D24" s="682"/>
      <c r="E24" s="682"/>
      <c r="F24" s="682"/>
      <c r="G24" s="682"/>
      <c r="H24" s="682"/>
      <c r="I24" s="682"/>
      <c r="J24" s="682"/>
      <c r="K24" s="682"/>
      <c r="L24" s="682"/>
      <c r="M24" s="682"/>
      <c r="N24" s="682"/>
      <c r="O24" s="682"/>
      <c r="P24" s="682"/>
      <c r="Q24" s="682"/>
      <c r="R24" s="682"/>
      <c r="S24" s="682"/>
      <c r="T24" s="682"/>
      <c r="U24" s="682"/>
      <c r="V24" s="375"/>
      <c r="W24" s="375"/>
      <c r="X24" s="375"/>
      <c r="Y24" s="374"/>
    </row>
    <row r="28" spans="2:26">
      <c r="L28" s="143"/>
    </row>
    <row r="29" spans="2:26">
      <c r="L29" s="143"/>
    </row>
    <row r="30" spans="2:26">
      <c r="L30" s="143"/>
    </row>
    <row r="31" spans="2:26">
      <c r="L31" s="143"/>
    </row>
    <row r="32" spans="2:26">
      <c r="L32" s="143"/>
    </row>
    <row r="33" spans="12:12">
      <c r="L33" s="143"/>
    </row>
    <row r="34" spans="12:12">
      <c r="L34" s="143"/>
    </row>
    <row r="35" spans="12:12">
      <c r="L35" s="143"/>
    </row>
    <row r="36" spans="12:12">
      <c r="L36" s="143"/>
    </row>
    <row r="37" spans="12:12">
      <c r="L37" s="143"/>
    </row>
    <row r="38" spans="12:12">
      <c r="L38" s="143"/>
    </row>
    <row r="39" spans="12:12">
      <c r="L39" s="143"/>
    </row>
    <row r="40" spans="12:12">
      <c r="L40" s="143"/>
    </row>
    <row r="41" spans="12:12">
      <c r="L41" s="143"/>
    </row>
    <row r="42" spans="12:12">
      <c r="L42" s="143"/>
    </row>
    <row r="43" spans="12:12">
      <c r="L43" s="143"/>
    </row>
    <row r="44" spans="12:12">
      <c r="L44" s="143"/>
    </row>
    <row r="45" spans="12:12">
      <c r="L45" s="143"/>
    </row>
    <row r="46" spans="12:12">
      <c r="L46" s="143"/>
    </row>
    <row r="54" spans="4:25">
      <c r="D54" s="166"/>
      <c r="E54" s="166"/>
      <c r="F54" s="166"/>
      <c r="G54" s="166"/>
      <c r="H54" s="166"/>
      <c r="I54" s="166"/>
      <c r="J54" s="166"/>
      <c r="K54" s="166"/>
      <c r="L54" s="166"/>
      <c r="M54" s="166"/>
      <c r="N54" s="166"/>
      <c r="O54" s="166"/>
      <c r="P54" s="166"/>
      <c r="Q54" s="166"/>
      <c r="R54" s="166"/>
      <c r="S54" s="166"/>
      <c r="T54" s="166"/>
      <c r="U54" s="166"/>
      <c r="V54" s="166"/>
      <c r="W54" s="166"/>
      <c r="X54" s="166"/>
      <c r="Y54" s="166"/>
    </row>
  </sheetData>
  <mergeCells count="6">
    <mergeCell ref="B24:U24"/>
    <mergeCell ref="B4:B8"/>
    <mergeCell ref="B9:B13"/>
    <mergeCell ref="B14:B17"/>
    <mergeCell ref="B18:B21"/>
    <mergeCell ref="B23:Y23"/>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X32"/>
  <sheetViews>
    <sheetView workbookViewId="0">
      <selection activeCell="A14" sqref="A14:XFD16"/>
    </sheetView>
  </sheetViews>
  <sheetFormatPr baseColWidth="10" defaultColWidth="10.85546875" defaultRowHeight="15"/>
  <cols>
    <col min="1" max="1" width="10.85546875" style="45"/>
    <col min="2" max="2" width="27.85546875" style="45" customWidth="1"/>
    <col min="3" max="3" width="27.42578125" style="45" customWidth="1"/>
    <col min="4" max="16384" width="10.85546875" style="45"/>
  </cols>
  <sheetData>
    <row r="1" spans="1:24" ht="15.75">
      <c r="A1" s="141" t="s">
        <v>212</v>
      </c>
    </row>
    <row r="2" spans="1:24" ht="16.5" thickBot="1">
      <c r="B2" s="142"/>
    </row>
    <row r="3" spans="1:24" customFormat="1" ht="15.75" thickBot="1">
      <c r="B3" s="703"/>
      <c r="C3" s="704"/>
      <c r="D3" s="238">
        <v>2010</v>
      </c>
      <c r="E3" s="238">
        <v>2011</v>
      </c>
      <c r="F3" s="238">
        <v>2012</v>
      </c>
      <c r="G3" s="238">
        <v>2013</v>
      </c>
      <c r="H3" s="238">
        <v>2014</v>
      </c>
      <c r="I3" s="238">
        <v>2015</v>
      </c>
      <c r="J3" s="238">
        <v>2016</v>
      </c>
      <c r="K3" s="238">
        <v>2017</v>
      </c>
      <c r="L3" s="238">
        <v>2018</v>
      </c>
      <c r="M3" s="238">
        <v>2019</v>
      </c>
      <c r="N3" s="238">
        <v>2020</v>
      </c>
      <c r="O3" s="238">
        <v>2021</v>
      </c>
      <c r="P3" s="238">
        <v>2022</v>
      </c>
      <c r="Q3" s="238">
        <v>2023</v>
      </c>
      <c r="R3" s="238">
        <v>2024</v>
      </c>
      <c r="S3" s="238">
        <v>2025</v>
      </c>
      <c r="T3" s="238">
        <v>2026</v>
      </c>
      <c r="U3" s="238">
        <v>2027</v>
      </c>
      <c r="V3" s="238">
        <v>2028</v>
      </c>
      <c r="W3" s="238">
        <v>2029</v>
      </c>
      <c r="X3" s="238">
        <v>2030</v>
      </c>
    </row>
    <row r="4" spans="1:24" customFormat="1" ht="15" customHeight="1" thickBot="1">
      <c r="B4" s="383"/>
      <c r="C4" s="384" t="s">
        <v>57</v>
      </c>
      <c r="D4" s="379">
        <v>-7.423159922609255E-3</v>
      </c>
      <c r="E4" s="379">
        <v>-6.7880477296598397E-3</v>
      </c>
      <c r="F4" s="379">
        <v>-6.6264498970298388E-3</v>
      </c>
      <c r="G4" s="379">
        <v>-3.7843774719703497E-3</v>
      </c>
      <c r="H4" s="379">
        <v>-2.9547720065564347E-3</v>
      </c>
      <c r="I4" s="379">
        <v>-2.371551948321015E-3</v>
      </c>
      <c r="J4" s="379">
        <v>-1.9207755794653318E-3</v>
      </c>
      <c r="K4" s="379">
        <v>-9.4772420954544159E-4</v>
      </c>
      <c r="L4" s="379">
        <v>-1.4897080680329115E-3</v>
      </c>
      <c r="M4" s="379"/>
      <c r="N4" s="379"/>
      <c r="O4" s="379"/>
      <c r="P4" s="379"/>
      <c r="Q4" s="379"/>
      <c r="R4" s="379"/>
      <c r="S4" s="379"/>
      <c r="T4" s="379"/>
      <c r="U4" s="379"/>
      <c r="V4" s="379"/>
      <c r="W4" s="379"/>
      <c r="X4" s="379"/>
    </row>
    <row r="5" spans="1:24" customFormat="1">
      <c r="B5" s="705" t="s">
        <v>208</v>
      </c>
      <c r="C5" s="380">
        <v>1.7999999999999999E-2</v>
      </c>
      <c r="D5" s="240"/>
      <c r="E5" s="240"/>
      <c r="F5" s="240"/>
      <c r="G5" s="240"/>
      <c r="H5" s="240"/>
      <c r="I5" s="240"/>
      <c r="J5" s="240"/>
      <c r="K5" s="240"/>
      <c r="L5" s="240">
        <v>-1.4897080680329115E-3</v>
      </c>
      <c r="M5" s="240">
        <v>-1.4711066319917027E-3</v>
      </c>
      <c r="N5" s="240">
        <v>-1.5029227817803419E-3</v>
      </c>
      <c r="O5" s="240">
        <v>-1.8767681818024965E-3</v>
      </c>
      <c r="P5" s="240">
        <v>-2.1335579962056535E-3</v>
      </c>
      <c r="Q5" s="240">
        <v>-2.1152067036622588E-3</v>
      </c>
      <c r="R5" s="240">
        <v>-2.6075361136241306E-3</v>
      </c>
      <c r="S5" s="240">
        <v>-3.0475478808234886E-3</v>
      </c>
      <c r="T5" s="240">
        <v>-3.3167349409576031E-3</v>
      </c>
      <c r="U5" s="240">
        <v>-3.3095495514763387E-3</v>
      </c>
      <c r="V5" s="240">
        <v>-3.2754856999790511E-3</v>
      </c>
      <c r="W5" s="240">
        <v>-3.1558658321858384E-3</v>
      </c>
      <c r="X5" s="240">
        <v>-2.7749894798522628E-3</v>
      </c>
    </row>
    <row r="6" spans="1:24" customFormat="1">
      <c r="B6" s="706"/>
      <c r="C6" s="381">
        <v>1.4999999999999999E-2</v>
      </c>
      <c r="D6" s="243"/>
      <c r="E6" s="243"/>
      <c r="F6" s="243"/>
      <c r="G6" s="243"/>
      <c r="H6" s="243"/>
      <c r="I6" s="243"/>
      <c r="J6" s="243"/>
      <c r="K6" s="243"/>
      <c r="L6" s="243">
        <v>-1.4897080680329115E-3</v>
      </c>
      <c r="M6" s="243">
        <v>-1.4711465887250468E-3</v>
      </c>
      <c r="N6" s="243">
        <v>-1.5029630174163663E-3</v>
      </c>
      <c r="O6" s="243">
        <v>-1.8768045848979666E-3</v>
      </c>
      <c r="P6" s="243">
        <v>-2.1335827485942566E-3</v>
      </c>
      <c r="Q6" s="243">
        <v>-2.1157836025840625E-3</v>
      </c>
      <c r="R6" s="243">
        <v>-2.6723906661481798E-3</v>
      </c>
      <c r="S6" s="243">
        <v>-3.1270266845133152E-3</v>
      </c>
      <c r="T6" s="243">
        <v>-3.4942425107997517E-3</v>
      </c>
      <c r="U6" s="243">
        <v>-3.616543108896073E-3</v>
      </c>
      <c r="V6" s="243">
        <v>-3.7271579993325052E-3</v>
      </c>
      <c r="W6" s="243">
        <v>-3.7627178944813623E-3</v>
      </c>
      <c r="X6" s="243">
        <v>-3.5822581175646807E-3</v>
      </c>
    </row>
    <row r="7" spans="1:24" customFormat="1">
      <c r="B7" s="706"/>
      <c r="C7" s="381">
        <v>1.2999999999999999E-2</v>
      </c>
      <c r="D7" s="243"/>
      <c r="E7" s="243"/>
      <c r="F7" s="243"/>
      <c r="G7" s="243"/>
      <c r="H7" s="243"/>
      <c r="I7" s="243"/>
      <c r="J7" s="243"/>
      <c r="K7" s="243"/>
      <c r="L7" s="243">
        <v>-1.4897080680329115E-3</v>
      </c>
      <c r="M7" s="243">
        <v>-1.4711465156431859E-3</v>
      </c>
      <c r="N7" s="243">
        <v>-1.5029628904508273E-3</v>
      </c>
      <c r="O7" s="243">
        <v>-1.8768023233223768E-3</v>
      </c>
      <c r="P7" s="243">
        <v>-2.1335712816105369E-3</v>
      </c>
      <c r="Q7" s="243">
        <v>-2.1161045876632993E-3</v>
      </c>
      <c r="R7" s="243">
        <v>-2.7814534268627701E-3</v>
      </c>
      <c r="S7" s="243">
        <v>-3.2198773838647103E-3</v>
      </c>
      <c r="T7" s="243">
        <v>-3.6426279754849765E-3</v>
      </c>
      <c r="U7" s="243">
        <v>-3.8345766891846635E-3</v>
      </c>
      <c r="V7" s="243">
        <v>-4.0370783602886795E-3</v>
      </c>
      <c r="W7" s="243">
        <v>-4.1997307222996858E-3</v>
      </c>
      <c r="X7" s="243">
        <v>-4.1489387463100992E-3</v>
      </c>
    </row>
    <row r="8" spans="1:24" customFormat="1" ht="15.75" thickBot="1">
      <c r="B8" s="707"/>
      <c r="C8" s="382">
        <v>0.01</v>
      </c>
      <c r="D8" s="246"/>
      <c r="E8" s="246"/>
      <c r="F8" s="246"/>
      <c r="G8" s="246"/>
      <c r="H8" s="246"/>
      <c r="I8" s="246"/>
      <c r="J8" s="246"/>
      <c r="K8" s="246"/>
      <c r="L8" s="246">
        <v>-1.4897080680329115E-3</v>
      </c>
      <c r="M8" s="246">
        <v>-1.471146894031921E-3</v>
      </c>
      <c r="N8" s="246">
        <v>-1.5029638240437551E-3</v>
      </c>
      <c r="O8" s="246">
        <v>-1.8768004359872833E-3</v>
      </c>
      <c r="P8" s="246">
        <v>-2.1335576177679422E-3</v>
      </c>
      <c r="Q8" s="246">
        <v>-2.1167028329551608E-3</v>
      </c>
      <c r="R8" s="246">
        <v>-2.8517155767176739E-3</v>
      </c>
      <c r="S8" s="246">
        <v>-3.3674817278705601E-3</v>
      </c>
      <c r="T8" s="246">
        <v>-3.8901264573127799E-3</v>
      </c>
      <c r="U8" s="246">
        <v>-4.2041067727976254E-3</v>
      </c>
      <c r="V8" s="246">
        <v>-4.554555246143217E-3</v>
      </c>
      <c r="W8" s="246">
        <v>-4.8860048895404433E-3</v>
      </c>
      <c r="X8" s="246">
        <v>-5.0249477994361337E-3</v>
      </c>
    </row>
    <row r="9" spans="1:24">
      <c r="B9" s="705" t="s">
        <v>207</v>
      </c>
      <c r="C9" s="283">
        <v>1.7999999999999999E-2</v>
      </c>
      <c r="D9" s="240"/>
      <c r="E9" s="240"/>
      <c r="F9" s="240"/>
      <c r="G9" s="240"/>
      <c r="H9" s="240"/>
      <c r="I9" s="240"/>
      <c r="J9" s="240"/>
      <c r="K9" s="240"/>
      <c r="L9" s="240">
        <v>-1.4897080680329115E-3</v>
      </c>
      <c r="M9" s="240">
        <v>-1.9936340947533152E-3</v>
      </c>
      <c r="N9" s="240">
        <v>-2.5313180806738208E-3</v>
      </c>
      <c r="O9" s="240">
        <v>-3.5319320456321281E-3</v>
      </c>
      <c r="P9" s="240">
        <v>-4.4273024756994192E-3</v>
      </c>
      <c r="Q9" s="240">
        <v>-4.7993271244116701E-3</v>
      </c>
      <c r="R9" s="240">
        <v>-5.6001828842509715E-3</v>
      </c>
      <c r="S9" s="240">
        <v>-6.354128351023316E-3</v>
      </c>
      <c r="T9" s="240">
        <v>-6.9614027080730769E-3</v>
      </c>
      <c r="U9" s="240">
        <v>-7.2910349774026615E-3</v>
      </c>
      <c r="V9" s="240">
        <v>-7.5900620464423568E-3</v>
      </c>
      <c r="W9" s="240">
        <v>-7.8036894807471989E-3</v>
      </c>
      <c r="X9" s="240">
        <v>-7.7659684453281865E-3</v>
      </c>
    </row>
    <row r="10" spans="1:24">
      <c r="B10" s="706"/>
      <c r="C10" s="190">
        <v>1.4999999999999999E-2</v>
      </c>
      <c r="D10" s="240"/>
      <c r="E10" s="240"/>
      <c r="F10" s="240"/>
      <c r="G10" s="240"/>
      <c r="H10" s="240"/>
      <c r="I10" s="240"/>
      <c r="J10" s="240"/>
      <c r="K10" s="240"/>
      <c r="L10" s="240">
        <v>-1.4897080680329115E-3</v>
      </c>
      <c r="M10" s="240">
        <v>-1.9936740514866591E-3</v>
      </c>
      <c r="N10" s="240">
        <v>-2.5313583163098451E-3</v>
      </c>
      <c r="O10" s="240">
        <v>-3.531968448727598E-3</v>
      </c>
      <c r="P10" s="240">
        <v>-4.4273272280880224E-3</v>
      </c>
      <c r="Q10" s="240">
        <v>-4.8033489212351531E-3</v>
      </c>
      <c r="R10" s="240">
        <v>-5.6641484131769778E-3</v>
      </c>
      <c r="S10" s="240">
        <v>-6.4229604920610734E-3</v>
      </c>
      <c r="T10" s="240">
        <v>-7.1148106837129986E-3</v>
      </c>
      <c r="U10" s="240">
        <v>-7.555666183636108E-3</v>
      </c>
      <c r="V10" s="240">
        <v>-7.9779189188780488E-3</v>
      </c>
      <c r="W10" s="240">
        <v>-8.3222907763423979E-3</v>
      </c>
      <c r="X10" s="240">
        <v>-8.4579531051236674E-3</v>
      </c>
    </row>
    <row r="11" spans="1:24">
      <c r="B11" s="706"/>
      <c r="C11" s="190">
        <v>1.2999999999999999E-2</v>
      </c>
      <c r="D11" s="240"/>
      <c r="E11" s="240"/>
      <c r="F11" s="240"/>
      <c r="G11" s="240"/>
      <c r="H11" s="240"/>
      <c r="I11" s="240"/>
      <c r="J11" s="240"/>
      <c r="K11" s="240"/>
      <c r="L11" s="240">
        <v>-1.4897080680329115E-3</v>
      </c>
      <c r="M11" s="240">
        <v>-1.9936739784047982E-3</v>
      </c>
      <c r="N11" s="240">
        <v>-2.5313581893443059E-3</v>
      </c>
      <c r="O11" s="240">
        <v>-3.531966187152008E-3</v>
      </c>
      <c r="P11" s="240">
        <v>-4.4273157611043022E-3</v>
      </c>
      <c r="Q11" s="240">
        <v>-4.8056384194011077E-3</v>
      </c>
      <c r="R11" s="240">
        <v>-5.7706563564765175E-3</v>
      </c>
      <c r="S11" s="240">
        <v>-6.5077106616812297E-3</v>
      </c>
      <c r="T11" s="240">
        <v>-7.245663406435782E-3</v>
      </c>
      <c r="U11" s="240">
        <v>-7.7444036553266831E-3</v>
      </c>
      <c r="V11" s="240">
        <v>-8.244583346919656E-3</v>
      </c>
      <c r="W11" s="240">
        <v>-8.7000117609374438E-3</v>
      </c>
      <c r="X11" s="240">
        <v>-8.9461918786632073E-3</v>
      </c>
    </row>
    <row r="12" spans="1:24" ht="15.75" thickBot="1">
      <c r="B12" s="707"/>
      <c r="C12" s="192">
        <v>0.01</v>
      </c>
      <c r="D12" s="246"/>
      <c r="E12" s="246"/>
      <c r="F12" s="246"/>
      <c r="G12" s="246"/>
      <c r="H12" s="246"/>
      <c r="I12" s="246"/>
      <c r="J12" s="246"/>
      <c r="K12" s="246"/>
      <c r="L12" s="246">
        <v>-1.4897080680329115E-3</v>
      </c>
      <c r="M12" s="246">
        <v>-1.9936743567935335E-3</v>
      </c>
      <c r="N12" s="246">
        <v>-2.5313591229372337E-3</v>
      </c>
      <c r="O12" s="246">
        <v>-3.5319642998169142E-3</v>
      </c>
      <c r="P12" s="246">
        <v>-4.4273020972617075E-3</v>
      </c>
      <c r="Q12" s="246">
        <v>-4.8096815625946485E-3</v>
      </c>
      <c r="R12" s="246">
        <v>-5.8402425522333136E-3</v>
      </c>
      <c r="S12" s="246">
        <v>-6.6448528934905772E-3</v>
      </c>
      <c r="T12" s="246">
        <v>-7.4691611758656313E-3</v>
      </c>
      <c r="U12" s="246">
        <v>-8.0728234957100214E-3</v>
      </c>
      <c r="V12" s="246">
        <v>-8.6991192301555647E-3</v>
      </c>
      <c r="W12" s="246">
        <v>-9.2983154922791286E-3</v>
      </c>
      <c r="X12" s="246">
        <v>-9.7063085055071972E-3</v>
      </c>
    </row>
    <row r="13" spans="1:24">
      <c r="B13" s="154"/>
      <c r="D13" s="49"/>
    </row>
    <row r="14" spans="1:24" s="376" customFormat="1" ht="12.75">
      <c r="B14" s="708" t="s">
        <v>209</v>
      </c>
      <c r="C14" s="708"/>
      <c r="D14" s="708"/>
      <c r="E14" s="708"/>
      <c r="F14" s="708"/>
      <c r="G14" s="708"/>
      <c r="H14" s="708"/>
      <c r="I14" s="708"/>
      <c r="J14" s="708"/>
      <c r="K14" s="708"/>
      <c r="L14" s="708"/>
      <c r="M14" s="708"/>
      <c r="N14" s="708"/>
      <c r="O14" s="708"/>
      <c r="P14" s="708"/>
      <c r="Q14" s="708"/>
      <c r="R14" s="708"/>
      <c r="S14" s="708"/>
      <c r="T14" s="378"/>
      <c r="U14" s="378"/>
      <c r="V14" s="378"/>
      <c r="W14" s="377"/>
    </row>
    <row r="15" spans="1:24">
      <c r="B15" s="682" t="s">
        <v>100</v>
      </c>
      <c r="C15" s="682"/>
      <c r="D15" s="682"/>
      <c r="E15" s="682"/>
      <c r="F15" s="682"/>
      <c r="G15" s="682"/>
      <c r="H15" s="682"/>
      <c r="M15" s="155"/>
      <c r="N15" s="155"/>
      <c r="O15" s="155"/>
      <c r="P15" s="155"/>
      <c r="Q15" s="155"/>
      <c r="R15" s="155"/>
      <c r="S15" s="155"/>
      <c r="T15" s="155"/>
      <c r="U15" s="155"/>
      <c r="V15" s="155"/>
      <c r="W15" s="155"/>
    </row>
    <row r="16" spans="1:24">
      <c r="B16" s="682" t="s">
        <v>508</v>
      </c>
      <c r="C16" s="682"/>
      <c r="D16" s="682"/>
      <c r="E16" s="682"/>
      <c r="F16" s="682"/>
      <c r="G16" s="682"/>
      <c r="M16" s="155"/>
      <c r="N16" s="155"/>
      <c r="O16" s="155"/>
      <c r="P16" s="155"/>
      <c r="Q16" s="155"/>
      <c r="R16" s="155"/>
      <c r="S16" s="155"/>
      <c r="T16" s="155"/>
      <c r="U16" s="155"/>
      <c r="V16" s="155"/>
      <c r="W16" s="155"/>
    </row>
    <row r="18" spans="2:12" ht="15.75">
      <c r="B18" s="141" t="s">
        <v>210</v>
      </c>
      <c r="C18" s="141"/>
      <c r="D18" s="141" t="s">
        <v>211</v>
      </c>
      <c r="H18" s="141"/>
      <c r="J18" s="141"/>
      <c r="K18" s="141"/>
      <c r="L18" s="141"/>
    </row>
    <row r="32" spans="2:12" ht="18" customHeight="1"/>
  </sheetData>
  <mergeCells count="6">
    <mergeCell ref="B16:G16"/>
    <mergeCell ref="B3:C3"/>
    <mergeCell ref="B9:B12"/>
    <mergeCell ref="B5:B8"/>
    <mergeCell ref="B14:S14"/>
    <mergeCell ref="B15:H15"/>
  </mergeCells>
  <pageMargins left="0.7" right="0.7" top="0.75" bottom="0.75" header="0.3" footer="0.3"/>
  <pageSetup paperSize="9"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X32"/>
  <sheetViews>
    <sheetView topLeftCell="A2" workbookViewId="0">
      <selection activeCell="B15" sqref="B15:H15"/>
    </sheetView>
  </sheetViews>
  <sheetFormatPr baseColWidth="10" defaultColWidth="10.85546875" defaultRowHeight="15"/>
  <cols>
    <col min="1" max="1" width="10.85546875" style="45"/>
    <col min="2" max="2" width="26.28515625" style="45" customWidth="1"/>
    <col min="3" max="3" width="27.42578125" style="45" customWidth="1"/>
    <col min="4" max="16384" width="10.85546875" style="45"/>
  </cols>
  <sheetData>
    <row r="1" spans="1:24" ht="15.75">
      <c r="A1" s="141" t="s">
        <v>213</v>
      </c>
    </row>
    <row r="2" spans="1:24" customFormat="1" ht="15.75" thickBot="1">
      <c r="C2" s="143"/>
    </row>
    <row r="3" spans="1:24" customFormat="1" ht="15.75" thickBot="1">
      <c r="B3" s="385"/>
      <c r="C3" s="386"/>
      <c r="D3" s="238">
        <v>2010</v>
      </c>
      <c r="E3" s="238">
        <v>2011</v>
      </c>
      <c r="F3" s="238">
        <v>2012</v>
      </c>
      <c r="G3" s="238">
        <v>2013</v>
      </c>
      <c r="H3" s="238">
        <v>2014</v>
      </c>
      <c r="I3" s="238">
        <v>2015</v>
      </c>
      <c r="J3" s="238">
        <v>2016</v>
      </c>
      <c r="K3" s="238">
        <v>2017</v>
      </c>
      <c r="L3" s="238">
        <v>2018</v>
      </c>
      <c r="M3" s="238">
        <v>2019</v>
      </c>
      <c r="N3" s="238">
        <v>2020</v>
      </c>
      <c r="O3" s="238">
        <v>2021</v>
      </c>
      <c r="P3" s="238">
        <v>2022</v>
      </c>
      <c r="Q3" s="238">
        <v>2023</v>
      </c>
      <c r="R3" s="238">
        <v>2024</v>
      </c>
      <c r="S3" s="238">
        <v>2025</v>
      </c>
      <c r="T3" s="238">
        <v>2026</v>
      </c>
      <c r="U3" s="238">
        <v>2027</v>
      </c>
      <c r="V3" s="238">
        <v>2028</v>
      </c>
      <c r="W3" s="238">
        <v>2029</v>
      </c>
      <c r="X3" s="238">
        <v>2030</v>
      </c>
    </row>
    <row r="4" spans="1:24" customFormat="1" ht="15" customHeight="1" thickBot="1">
      <c r="B4" s="387"/>
      <c r="C4" s="384" t="s">
        <v>57</v>
      </c>
      <c r="D4" s="284">
        <v>-16.121866713673228</v>
      </c>
      <c r="E4" s="284">
        <v>-14.894065216986121</v>
      </c>
      <c r="F4" s="284">
        <v>-14.471658760785942</v>
      </c>
      <c r="G4" s="284">
        <v>-8.3046662320731457</v>
      </c>
      <c r="H4" s="284">
        <v>-6.5509646507137518</v>
      </c>
      <c r="I4" s="284">
        <v>-5.3747988897604273</v>
      </c>
      <c r="J4" s="284">
        <v>-4.4159117305796372</v>
      </c>
      <c r="K4" s="284">
        <v>-2.2152706467582561</v>
      </c>
      <c r="L4" s="284">
        <v>-3.5054167257922586</v>
      </c>
      <c r="M4" s="276"/>
      <c r="N4" s="276"/>
      <c r="O4" s="276"/>
      <c r="P4" s="276"/>
      <c r="Q4" s="276"/>
      <c r="R4" s="276"/>
      <c r="S4" s="276"/>
      <c r="T4" s="276"/>
      <c r="U4" s="276"/>
      <c r="V4" s="276"/>
      <c r="W4" s="276"/>
      <c r="X4" s="276"/>
    </row>
    <row r="5" spans="1:24" customFormat="1">
      <c r="B5" s="709" t="s">
        <v>215</v>
      </c>
      <c r="C5" s="380">
        <v>1.7999999999999999E-2</v>
      </c>
      <c r="D5" s="240"/>
      <c r="E5" s="240"/>
      <c r="F5" s="240"/>
      <c r="G5" s="240"/>
      <c r="H5" s="240"/>
      <c r="I5" s="240"/>
      <c r="J5" s="240"/>
      <c r="K5" s="240"/>
      <c r="L5" s="285">
        <v>-3.5054167257922586</v>
      </c>
      <c r="M5" s="285">
        <v>-3.5135774074206552</v>
      </c>
      <c r="N5" s="285">
        <v>-3.6362311723277116</v>
      </c>
      <c r="O5" s="285">
        <v>-4.5997570655430309</v>
      </c>
      <c r="P5" s="285">
        <v>-5.2971101667578182</v>
      </c>
      <c r="Q5" s="285">
        <v>-5.3172197819097846</v>
      </c>
      <c r="R5" s="285">
        <v>-6.6485747375492679</v>
      </c>
      <c r="S5" s="285">
        <v>-7.8917160924777932</v>
      </c>
      <c r="T5" s="285">
        <v>-8.7365110948093161</v>
      </c>
      <c r="U5" s="285">
        <v>-8.876244311770165</v>
      </c>
      <c r="V5" s="285">
        <v>-8.9500405613173371</v>
      </c>
      <c r="W5" s="285">
        <v>-8.7922019313118085</v>
      </c>
      <c r="X5" s="285">
        <v>-7.8934380654641814</v>
      </c>
    </row>
    <row r="6" spans="1:24" customFormat="1">
      <c r="B6" s="710"/>
      <c r="C6" s="381">
        <v>1.4999999999999999E-2</v>
      </c>
      <c r="D6" s="243"/>
      <c r="E6" s="243"/>
      <c r="F6" s="243"/>
      <c r="G6" s="243"/>
      <c r="H6" s="243"/>
      <c r="I6" s="243"/>
      <c r="J6" s="243"/>
      <c r="K6" s="243"/>
      <c r="L6" s="287">
        <v>-3.5054167257922586</v>
      </c>
      <c r="M6" s="287">
        <v>-3.5136728397111483</v>
      </c>
      <c r="N6" s="287">
        <v>-3.6363285200262681</v>
      </c>
      <c r="O6" s="287">
        <v>-4.5998462856168203</v>
      </c>
      <c r="P6" s="287">
        <v>-5.2971716209715396</v>
      </c>
      <c r="Q6" s="287">
        <v>-5.3186699940114295</v>
      </c>
      <c r="R6" s="287">
        <v>-6.8119225082340904</v>
      </c>
      <c r="S6" s="287">
        <v>-8.0895542614434248</v>
      </c>
      <c r="T6" s="287">
        <v>-9.185974567852611</v>
      </c>
      <c r="U6" s="287">
        <v>-9.6672150442407769</v>
      </c>
      <c r="V6" s="287">
        <v>-10.133260118224428</v>
      </c>
      <c r="W6" s="287">
        <v>-10.409985980934607</v>
      </c>
      <c r="X6" s="287">
        <v>-10.096054062812868</v>
      </c>
    </row>
    <row r="7" spans="1:24" customFormat="1">
      <c r="B7" s="710"/>
      <c r="C7" s="381">
        <v>1.2999999999999999E-2</v>
      </c>
      <c r="D7" s="243"/>
      <c r="E7" s="243"/>
      <c r="F7" s="243"/>
      <c r="G7" s="243"/>
      <c r="H7" s="243"/>
      <c r="I7" s="243"/>
      <c r="J7" s="243"/>
      <c r="K7" s="243"/>
      <c r="L7" s="287">
        <v>-3.5054167257922586</v>
      </c>
      <c r="M7" s="287">
        <v>-3.5136726651630852</v>
      </c>
      <c r="N7" s="287">
        <v>-3.6363282128407377</v>
      </c>
      <c r="O7" s="287">
        <v>-4.599840742738138</v>
      </c>
      <c r="P7" s="287">
        <v>-5.2971431512153799</v>
      </c>
      <c r="Q7" s="287">
        <v>-5.3194768883022334</v>
      </c>
      <c r="R7" s="287">
        <v>-7.0878258217675807</v>
      </c>
      <c r="S7" s="287">
        <v>-8.3240106868616408</v>
      </c>
      <c r="T7" s="287">
        <v>-9.5628653751036836</v>
      </c>
      <c r="U7" s="287">
        <v>-10.226843530609528</v>
      </c>
      <c r="V7" s="287">
        <v>-10.939187610767249</v>
      </c>
      <c r="W7" s="287">
        <v>-11.565416097561524</v>
      </c>
      <c r="X7" s="287">
        <v>-11.620919545131642</v>
      </c>
    </row>
    <row r="8" spans="1:24" customFormat="1" ht="15.75" thickBot="1">
      <c r="B8" s="711"/>
      <c r="C8" s="382">
        <v>0.01</v>
      </c>
      <c r="D8" s="246"/>
      <c r="E8" s="246"/>
      <c r="F8" s="246"/>
      <c r="G8" s="246"/>
      <c r="H8" s="246"/>
      <c r="I8" s="246"/>
      <c r="J8" s="246"/>
      <c r="K8" s="246"/>
      <c r="L8" s="286">
        <v>-3.5054167257922586</v>
      </c>
      <c r="M8" s="286">
        <v>-3.5136735689032434</v>
      </c>
      <c r="N8" s="286">
        <v>-3.6363304716126663</v>
      </c>
      <c r="O8" s="286">
        <v>-4.5998361170827025</v>
      </c>
      <c r="P8" s="286">
        <v>-5.2971092271881162</v>
      </c>
      <c r="Q8" s="286">
        <v>-5.3209807610418238</v>
      </c>
      <c r="R8" s="286">
        <v>-7.2647204218333172</v>
      </c>
      <c r="S8" s="286">
        <v>-8.6970152648964358</v>
      </c>
      <c r="T8" s="286">
        <v>-10.192500820625014</v>
      </c>
      <c r="U8" s="286">
        <v>-11.175980392948588</v>
      </c>
      <c r="V8" s="286">
        <v>-12.28073312300603</v>
      </c>
      <c r="W8" s="286">
        <v>-13.362836110840476</v>
      </c>
      <c r="X8" s="286">
        <v>-13.946227899428436</v>
      </c>
    </row>
    <row r="9" spans="1:24">
      <c r="B9" s="709" t="s">
        <v>214</v>
      </c>
      <c r="C9" s="380">
        <v>1.7999999999999999E-2</v>
      </c>
      <c r="D9" s="240"/>
      <c r="E9" s="240"/>
      <c r="F9" s="240"/>
      <c r="G9" s="240"/>
      <c r="H9" s="240"/>
      <c r="I9" s="240"/>
      <c r="J9" s="240"/>
      <c r="K9" s="240"/>
      <c r="L9" s="285">
        <v>-3.5054167257922586</v>
      </c>
      <c r="M9" s="285">
        <v>-4.7615771431232474</v>
      </c>
      <c r="N9" s="285">
        <v>-6.1243716733865767</v>
      </c>
      <c r="O9" s="285">
        <v>-8.6563857696644959</v>
      </c>
      <c r="P9" s="285">
        <v>-10.991924755289745</v>
      </c>
      <c r="Q9" s="285">
        <v>-12.064578408150055</v>
      </c>
      <c r="R9" s="285">
        <v>-14.279086780561329</v>
      </c>
      <c r="S9" s="285">
        <v>-16.45420479756018</v>
      </c>
      <c r="T9" s="285">
        <v>-18.336820118931826</v>
      </c>
      <c r="U9" s="285">
        <v>-19.554627219954568</v>
      </c>
      <c r="V9" s="285">
        <v>-20.739325217939097</v>
      </c>
      <c r="W9" s="285">
        <v>-21.740979297735407</v>
      </c>
      <c r="X9" s="285">
        <v>-22.090242642941746</v>
      </c>
    </row>
    <row r="10" spans="1:24">
      <c r="B10" s="710"/>
      <c r="C10" s="381">
        <v>1.4999999999999999E-2</v>
      </c>
      <c r="D10" s="240"/>
      <c r="E10" s="240"/>
      <c r="F10" s="240"/>
      <c r="G10" s="240"/>
      <c r="H10" s="240"/>
      <c r="I10" s="240"/>
      <c r="J10" s="240"/>
      <c r="K10" s="240"/>
      <c r="L10" s="285">
        <v>-3.5054167257922586</v>
      </c>
      <c r="M10" s="285">
        <v>-4.7616725754137974</v>
      </c>
      <c r="N10" s="285">
        <v>-6.1244690210851331</v>
      </c>
      <c r="O10" s="285">
        <v>-8.6564749897382853</v>
      </c>
      <c r="P10" s="285">
        <v>-10.991986209503466</v>
      </c>
      <c r="Q10" s="285">
        <v>-12.074688426046464</v>
      </c>
      <c r="R10" s="285">
        <v>-14.437911550301521</v>
      </c>
      <c r="S10" s="285">
        <v>-16.616067805549335</v>
      </c>
      <c r="T10" s="285">
        <v>-18.704045238323999</v>
      </c>
      <c r="U10" s="285">
        <v>-20.196703758358979</v>
      </c>
      <c r="V10" s="285">
        <v>-21.690072602656812</v>
      </c>
      <c r="W10" s="285">
        <v>-23.024561697290778</v>
      </c>
      <c r="X10" s="285">
        <v>-23.837464807844867</v>
      </c>
    </row>
    <row r="11" spans="1:24">
      <c r="B11" s="710"/>
      <c r="C11" s="381">
        <v>1.2999999999999999E-2</v>
      </c>
      <c r="D11" s="240"/>
      <c r="E11" s="240"/>
      <c r="F11" s="240"/>
      <c r="G11" s="240"/>
      <c r="H11" s="240"/>
      <c r="I11" s="240"/>
      <c r="J11" s="240"/>
      <c r="K11" s="240"/>
      <c r="L11" s="285">
        <v>-3.5054167257922586</v>
      </c>
      <c r="M11" s="285">
        <v>-4.7616724008657343</v>
      </c>
      <c r="N11" s="285">
        <v>-6.1244687138996028</v>
      </c>
      <c r="O11" s="285">
        <v>-8.6564694468596031</v>
      </c>
      <c r="P11" s="285">
        <v>-10.991957739747306</v>
      </c>
      <c r="Q11" s="285">
        <v>-12.080443780791427</v>
      </c>
      <c r="R11" s="285">
        <v>-14.705048352405584</v>
      </c>
      <c r="S11" s="285">
        <v>-16.823700606207353</v>
      </c>
      <c r="T11" s="285">
        <v>-19.021789810922257</v>
      </c>
      <c r="U11" s="285">
        <v>-20.654380089539075</v>
      </c>
      <c r="V11" s="285">
        <v>-22.340176720798695</v>
      </c>
      <c r="W11" s="285">
        <v>-23.958501799806697</v>
      </c>
      <c r="X11" s="285">
        <v>-25.057727388652324</v>
      </c>
    </row>
    <row r="12" spans="1:24" ht="15.75" thickBot="1">
      <c r="B12" s="711"/>
      <c r="C12" s="382">
        <v>0.01</v>
      </c>
      <c r="D12" s="246"/>
      <c r="E12" s="246"/>
      <c r="F12" s="246"/>
      <c r="G12" s="246"/>
      <c r="H12" s="246"/>
      <c r="I12" s="246"/>
      <c r="J12" s="246"/>
      <c r="K12" s="246"/>
      <c r="L12" s="286">
        <v>-3.5054167257922586</v>
      </c>
      <c r="M12" s="286">
        <v>-4.7616733046058926</v>
      </c>
      <c r="N12" s="286">
        <v>-6.1244709726715314</v>
      </c>
      <c r="O12" s="286">
        <v>-8.6564648212041675</v>
      </c>
      <c r="P12" s="286">
        <v>-10.991923815720043</v>
      </c>
      <c r="Q12" s="286">
        <v>-12.090607459325838</v>
      </c>
      <c r="R12" s="286">
        <v>-14.877966682253714</v>
      </c>
      <c r="S12" s="286">
        <v>-17.161306791773768</v>
      </c>
      <c r="T12" s="286">
        <v>-19.569911736745837</v>
      </c>
      <c r="U12" s="286">
        <v>-21.460377192977944</v>
      </c>
      <c r="V12" s="286">
        <v>-23.455981077672675</v>
      </c>
      <c r="W12" s="286">
        <v>-25.430155892026107</v>
      </c>
      <c r="X12" s="286">
        <v>-26.938865015703072</v>
      </c>
    </row>
    <row r="13" spans="1:24">
      <c r="B13" s="154"/>
      <c r="D13" s="49"/>
      <c r="K13" s="155"/>
      <c r="L13" s="155"/>
      <c r="M13" s="155"/>
      <c r="N13" s="155"/>
      <c r="O13" s="155"/>
      <c r="P13" s="155"/>
      <c r="Q13" s="155"/>
      <c r="R13" s="155"/>
      <c r="S13" s="155"/>
      <c r="T13" s="155"/>
      <c r="U13" s="155"/>
      <c r="V13" s="155"/>
      <c r="W13" s="155"/>
      <c r="X13" s="155"/>
    </row>
    <row r="14" spans="1:24" s="376" customFormat="1" ht="12.75">
      <c r="B14" s="708" t="s">
        <v>209</v>
      </c>
      <c r="C14" s="708"/>
      <c r="D14" s="708"/>
      <c r="E14" s="708"/>
      <c r="F14" s="708"/>
      <c r="G14" s="708"/>
      <c r="H14" s="708"/>
      <c r="I14" s="708"/>
      <c r="J14" s="708"/>
      <c r="K14" s="708"/>
      <c r="L14" s="708"/>
      <c r="M14" s="708"/>
      <c r="N14" s="708"/>
      <c r="O14" s="708"/>
      <c r="P14" s="708"/>
      <c r="Q14" s="708"/>
      <c r="R14" s="708"/>
      <c r="S14" s="708"/>
      <c r="T14" s="378"/>
      <c r="U14" s="378"/>
      <c r="V14" s="378"/>
      <c r="W14" s="377"/>
    </row>
    <row r="15" spans="1:24">
      <c r="B15" s="682" t="s">
        <v>100</v>
      </c>
      <c r="C15" s="682"/>
      <c r="D15" s="682"/>
      <c r="E15" s="682"/>
      <c r="F15" s="682"/>
      <c r="G15" s="682"/>
      <c r="H15" s="682"/>
      <c r="M15" s="155"/>
      <c r="N15" s="155"/>
      <c r="O15" s="155"/>
      <c r="P15" s="155"/>
      <c r="Q15" s="155"/>
      <c r="R15" s="155"/>
      <c r="S15" s="155"/>
      <c r="T15" s="155"/>
      <c r="U15" s="155"/>
      <c r="V15" s="155"/>
      <c r="W15" s="155"/>
    </row>
    <row r="16" spans="1:24">
      <c r="B16" s="682" t="s">
        <v>508</v>
      </c>
      <c r="C16" s="682"/>
      <c r="D16" s="682"/>
      <c r="E16" s="682"/>
      <c r="F16" s="682"/>
      <c r="G16" s="682"/>
      <c r="M16" s="155"/>
      <c r="N16" s="155"/>
      <c r="O16" s="155"/>
      <c r="P16" s="155"/>
      <c r="Q16" s="155"/>
      <c r="R16" s="155"/>
      <c r="S16" s="155"/>
      <c r="T16" s="155"/>
      <c r="U16" s="155"/>
      <c r="V16" s="155"/>
      <c r="W16" s="155"/>
    </row>
    <row r="18" spans="2:8" ht="15.75">
      <c r="B18" s="141" t="s">
        <v>216</v>
      </c>
      <c r="D18" s="141" t="s">
        <v>217</v>
      </c>
      <c r="E18" s="141"/>
      <c r="F18" s="141"/>
      <c r="G18" s="141"/>
      <c r="H18" s="141"/>
    </row>
    <row r="32" spans="2:8" ht="18" customHeight="1"/>
  </sheetData>
  <mergeCells count="5">
    <mergeCell ref="B5:B8"/>
    <mergeCell ref="B9:B12"/>
    <mergeCell ref="B14:S14"/>
    <mergeCell ref="B15:H15"/>
    <mergeCell ref="B16:G16"/>
  </mergeCells>
  <pageMargins left="0.7" right="0.7" top="0.75" bottom="0.75" header="0.3" footer="0.3"/>
  <pageSetup paperSize="9" orientation="portrait"/>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Q29"/>
  <sheetViews>
    <sheetView workbookViewId="0">
      <selection activeCell="B13" sqref="B13"/>
    </sheetView>
  </sheetViews>
  <sheetFormatPr baseColWidth="10" defaultColWidth="10.85546875" defaultRowHeight="15"/>
  <cols>
    <col min="1" max="1" width="10.85546875" style="45"/>
    <col min="2" max="2" width="18.42578125" style="45" customWidth="1"/>
    <col min="3" max="15" width="10.85546875" style="45" customWidth="1"/>
    <col min="16" max="16" width="10.85546875" style="235" customWidth="1"/>
    <col min="17" max="16384" width="10.85546875" style="45"/>
  </cols>
  <sheetData>
    <row r="1" spans="1:43" ht="15.75">
      <c r="A1" s="141" t="s">
        <v>218</v>
      </c>
    </row>
    <row r="3" spans="1:43" customFormat="1" ht="15.75" thickBot="1">
      <c r="B3" s="236" t="s">
        <v>119</v>
      </c>
      <c r="C3" s="45"/>
      <c r="D3" s="143"/>
      <c r="E3" s="143"/>
      <c r="F3" s="143"/>
      <c r="G3" s="143"/>
      <c r="H3" s="143"/>
      <c r="I3" s="143"/>
      <c r="J3" s="143"/>
      <c r="K3" s="143"/>
      <c r="L3" s="143"/>
      <c r="M3" s="143"/>
      <c r="N3" s="143"/>
      <c r="O3" s="143"/>
      <c r="P3" s="237"/>
      <c r="Q3" s="163" t="s">
        <v>118</v>
      </c>
      <c r="AE3" s="163" t="s">
        <v>154</v>
      </c>
    </row>
    <row r="4" spans="1:43" customFormat="1" ht="15.75" thickBot="1">
      <c r="B4" s="226"/>
      <c r="C4" s="238">
        <v>2018</v>
      </c>
      <c r="D4" s="238">
        <v>2019</v>
      </c>
      <c r="E4" s="238">
        <v>2020</v>
      </c>
      <c r="F4" s="238">
        <v>2021</v>
      </c>
      <c r="G4" s="238">
        <v>2022</v>
      </c>
      <c r="H4" s="238">
        <v>2023</v>
      </c>
      <c r="I4" s="238">
        <v>2024</v>
      </c>
      <c r="J4" s="238">
        <v>2025</v>
      </c>
      <c r="K4" s="238">
        <v>2026</v>
      </c>
      <c r="L4" s="238">
        <v>2027</v>
      </c>
      <c r="M4" s="238">
        <v>2028</v>
      </c>
      <c r="N4" s="238">
        <v>2029</v>
      </c>
      <c r="O4" s="188">
        <v>2030</v>
      </c>
      <c r="P4" s="360"/>
      <c r="Q4" s="187">
        <v>2018</v>
      </c>
      <c r="R4" s="238">
        <v>2019</v>
      </c>
      <c r="S4" s="238">
        <v>2020</v>
      </c>
      <c r="T4" s="238">
        <v>2021</v>
      </c>
      <c r="U4" s="238">
        <v>2022</v>
      </c>
      <c r="V4" s="238">
        <v>2023</v>
      </c>
      <c r="W4" s="238">
        <v>2024</v>
      </c>
      <c r="X4" s="238">
        <v>2025</v>
      </c>
      <c r="Y4" s="238">
        <v>2026</v>
      </c>
      <c r="Z4" s="238">
        <v>2027</v>
      </c>
      <c r="AA4" s="238">
        <v>2028</v>
      </c>
      <c r="AB4" s="238">
        <v>2029</v>
      </c>
      <c r="AC4" s="188">
        <v>2030</v>
      </c>
      <c r="AE4" s="187">
        <v>2018</v>
      </c>
      <c r="AF4" s="238">
        <v>2019</v>
      </c>
      <c r="AG4" s="238">
        <v>2020</v>
      </c>
      <c r="AH4" s="238">
        <v>2021</v>
      </c>
      <c r="AI4" s="238">
        <v>2022</v>
      </c>
      <c r="AJ4" s="238">
        <v>2023</v>
      </c>
      <c r="AK4" s="238">
        <v>2024</v>
      </c>
      <c r="AL4" s="238">
        <v>2025</v>
      </c>
      <c r="AM4" s="238">
        <v>2026</v>
      </c>
      <c r="AN4" s="238">
        <v>2027</v>
      </c>
      <c r="AO4" s="238">
        <v>2028</v>
      </c>
      <c r="AP4" s="238">
        <v>2029</v>
      </c>
      <c r="AQ4" s="188">
        <v>2030</v>
      </c>
    </row>
    <row r="5" spans="1:43" customFormat="1" ht="15" customHeight="1">
      <c r="B5" s="239">
        <v>1.7999999999999999E-2</v>
      </c>
      <c r="C5" s="240">
        <v>-1.4897080680329115E-3</v>
      </c>
      <c r="D5" s="240">
        <v>-1.4711066319917027E-3</v>
      </c>
      <c r="E5" s="240">
        <v>-1.5029227817803419E-3</v>
      </c>
      <c r="F5" s="240">
        <v>-1.8767681818024965E-3</v>
      </c>
      <c r="G5" s="240">
        <v>-2.1335579962056535E-3</v>
      </c>
      <c r="H5" s="240">
        <v>-2.1152067036622588E-3</v>
      </c>
      <c r="I5" s="240">
        <v>-2.6075361136241306E-3</v>
      </c>
      <c r="J5" s="240">
        <v>-3.0475478808234886E-3</v>
      </c>
      <c r="K5" s="240">
        <v>-3.3167349409576031E-3</v>
      </c>
      <c r="L5" s="240">
        <v>-3.3095495514763387E-3</v>
      </c>
      <c r="M5" s="240">
        <v>-3.2754856999790511E-3</v>
      </c>
      <c r="N5" s="240">
        <v>-3.1558658321858384E-3</v>
      </c>
      <c r="O5" s="241">
        <v>-2.7749894798522628E-3</v>
      </c>
      <c r="P5" s="361"/>
      <c r="Q5" s="362">
        <v>-1.4897080680329115E-3</v>
      </c>
      <c r="R5" s="240">
        <v>-1.9936340947533152E-3</v>
      </c>
      <c r="S5" s="240">
        <v>-2.5313180806738208E-3</v>
      </c>
      <c r="T5" s="240">
        <v>-3.5319320456321281E-3</v>
      </c>
      <c r="U5" s="240">
        <v>-4.4273024756994192E-3</v>
      </c>
      <c r="V5" s="240">
        <v>-4.7993271244116701E-3</v>
      </c>
      <c r="W5" s="240">
        <v>-5.6001828842509715E-3</v>
      </c>
      <c r="X5" s="240">
        <v>-6.354128351023316E-3</v>
      </c>
      <c r="Y5" s="240">
        <v>-6.9614027080730769E-3</v>
      </c>
      <c r="Z5" s="240">
        <v>-7.2910349774026615E-3</v>
      </c>
      <c r="AA5" s="240">
        <v>-7.5900620464423568E-3</v>
      </c>
      <c r="AB5" s="240">
        <v>-7.8036894807471989E-3</v>
      </c>
      <c r="AC5" s="241">
        <v>-7.7659684453281865E-3</v>
      </c>
      <c r="AE5" s="362">
        <v>-1.4897080680329115E-3</v>
      </c>
      <c r="AF5" s="240">
        <v>-1.9301997081550644E-3</v>
      </c>
      <c r="AG5" s="240">
        <v>-2.199697951621016E-3</v>
      </c>
      <c r="AH5" s="240">
        <v>-2.6735872375062953E-3</v>
      </c>
      <c r="AI5" s="240">
        <v>-3.0454002918994002E-3</v>
      </c>
      <c r="AJ5" s="240">
        <v>-3.1454920728497169E-3</v>
      </c>
      <c r="AK5" s="240">
        <v>-3.3770499314795754E-3</v>
      </c>
      <c r="AL5" s="240">
        <v>-4.0090579688770358E-3</v>
      </c>
      <c r="AM5" s="240">
        <v>-4.4873575165053012E-3</v>
      </c>
      <c r="AN5" s="240">
        <v>-4.7574814736591085E-3</v>
      </c>
      <c r="AO5" s="240">
        <v>-4.9910461127802069E-3</v>
      </c>
      <c r="AP5" s="240">
        <v>-5.1536289355216024E-3</v>
      </c>
      <c r="AQ5" s="241">
        <v>-5.1082557198854697E-3</v>
      </c>
    </row>
    <row r="6" spans="1:43" customFormat="1" ht="15" customHeight="1">
      <c r="B6" s="242">
        <v>1.4999999999999999E-2</v>
      </c>
      <c r="C6" s="243">
        <v>-1.4897080680329115E-3</v>
      </c>
      <c r="D6" s="243">
        <v>-1.4711465887250468E-3</v>
      </c>
      <c r="E6" s="243">
        <v>-1.5029630174163663E-3</v>
      </c>
      <c r="F6" s="243">
        <v>-1.8768045848979666E-3</v>
      </c>
      <c r="G6" s="243">
        <v>-2.1335827485942566E-3</v>
      </c>
      <c r="H6" s="243">
        <v>-2.1157836025840625E-3</v>
      </c>
      <c r="I6" s="243">
        <v>-2.6723906661481798E-3</v>
      </c>
      <c r="J6" s="243">
        <v>-3.1270266845133152E-3</v>
      </c>
      <c r="K6" s="243">
        <v>-3.4942425107997517E-3</v>
      </c>
      <c r="L6" s="243">
        <v>-3.616543108896073E-3</v>
      </c>
      <c r="M6" s="243">
        <v>-3.7271579993325052E-3</v>
      </c>
      <c r="N6" s="243">
        <v>-3.7627178944813623E-3</v>
      </c>
      <c r="O6" s="244">
        <v>-3.5822581175646807E-3</v>
      </c>
      <c r="P6" s="361"/>
      <c r="Q6" s="362">
        <v>-1.4897080680329115E-3</v>
      </c>
      <c r="R6" s="240">
        <v>-1.9936740514866591E-3</v>
      </c>
      <c r="S6" s="240">
        <v>-2.5313583163098451E-3</v>
      </c>
      <c r="T6" s="240">
        <v>-3.531968448727598E-3</v>
      </c>
      <c r="U6" s="240">
        <v>-4.4273272280880224E-3</v>
      </c>
      <c r="V6" s="240">
        <v>-4.8033489212351531E-3</v>
      </c>
      <c r="W6" s="240">
        <v>-5.6641484131769778E-3</v>
      </c>
      <c r="X6" s="240">
        <v>-6.4229604920610734E-3</v>
      </c>
      <c r="Y6" s="240">
        <v>-7.1148106837129986E-3</v>
      </c>
      <c r="Z6" s="240">
        <v>-7.555666183636108E-3</v>
      </c>
      <c r="AA6" s="240">
        <v>-7.9779189188780488E-3</v>
      </c>
      <c r="AB6" s="240">
        <v>-8.3222907763423979E-3</v>
      </c>
      <c r="AC6" s="241">
        <v>-8.4579531051236674E-3</v>
      </c>
      <c r="AE6" s="364">
        <v>-1.4897080680329115E-3</v>
      </c>
      <c r="AF6" s="243">
        <v>-1.9302396648884087E-3</v>
      </c>
      <c r="AG6" s="243">
        <v>-2.1997381872570399E-3</v>
      </c>
      <c r="AH6" s="243">
        <v>-2.6736236406017652E-3</v>
      </c>
      <c r="AI6" s="243">
        <v>-3.045425044288003E-3</v>
      </c>
      <c r="AJ6" s="243">
        <v>-3.1468237950660043E-3</v>
      </c>
      <c r="AK6" s="243">
        <v>-3.4348238116453426E-3</v>
      </c>
      <c r="AL6" s="243">
        <v>-4.0680624604020298E-3</v>
      </c>
      <c r="AM6" s="243">
        <v>-4.6242272385649125E-3</v>
      </c>
      <c r="AN6" s="243">
        <v>-4.9975808848543857E-3</v>
      </c>
      <c r="AO6" s="243">
        <v>-5.3463777481105243E-3</v>
      </c>
      <c r="AP6" s="243">
        <v>-5.6298892929546023E-3</v>
      </c>
      <c r="AQ6" s="244">
        <v>-5.7458420991032943E-3</v>
      </c>
    </row>
    <row r="7" spans="1:43" customFormat="1" ht="15" customHeight="1">
      <c r="B7" s="242">
        <v>1.2999999999999999E-2</v>
      </c>
      <c r="C7" s="243">
        <v>-1.4897080680329115E-3</v>
      </c>
      <c r="D7" s="243">
        <v>-1.4711465156431859E-3</v>
      </c>
      <c r="E7" s="243">
        <v>-1.5029628904508273E-3</v>
      </c>
      <c r="F7" s="243">
        <v>-1.8768023233223768E-3</v>
      </c>
      <c r="G7" s="243">
        <v>-2.1335712816105369E-3</v>
      </c>
      <c r="H7" s="243">
        <v>-2.1161045876632993E-3</v>
      </c>
      <c r="I7" s="243">
        <v>-2.7814534268627701E-3</v>
      </c>
      <c r="J7" s="243">
        <v>-3.2198773838647103E-3</v>
      </c>
      <c r="K7" s="243">
        <v>-3.6426279754849765E-3</v>
      </c>
      <c r="L7" s="243">
        <v>-3.8345766891846635E-3</v>
      </c>
      <c r="M7" s="243">
        <v>-4.0370783602886795E-3</v>
      </c>
      <c r="N7" s="243">
        <v>-4.1997307222996858E-3</v>
      </c>
      <c r="O7" s="244">
        <v>-4.1489387463100992E-3</v>
      </c>
      <c r="P7" s="361"/>
      <c r="Q7" s="362">
        <v>-1.4897080680329115E-3</v>
      </c>
      <c r="R7" s="240">
        <v>-1.9936739784047982E-3</v>
      </c>
      <c r="S7" s="240">
        <v>-2.5313581893443059E-3</v>
      </c>
      <c r="T7" s="240">
        <v>-3.531966187152008E-3</v>
      </c>
      <c r="U7" s="240">
        <v>-4.4273157611043022E-3</v>
      </c>
      <c r="V7" s="240">
        <v>-4.8056384194011077E-3</v>
      </c>
      <c r="W7" s="240">
        <v>-5.7706563564765175E-3</v>
      </c>
      <c r="X7" s="240">
        <v>-6.5077106616812297E-3</v>
      </c>
      <c r="Y7" s="240">
        <v>-7.245663406435782E-3</v>
      </c>
      <c r="Z7" s="240">
        <v>-7.7444036553266831E-3</v>
      </c>
      <c r="AA7" s="240">
        <v>-8.244583346919656E-3</v>
      </c>
      <c r="AB7" s="240">
        <v>-8.7000117609374438E-3</v>
      </c>
      <c r="AC7" s="241">
        <v>-8.9461918786632073E-3</v>
      </c>
      <c r="AE7" s="364">
        <v>-1.4897080680329115E-3</v>
      </c>
      <c r="AF7" s="243">
        <v>-1.9302395918065476E-3</v>
      </c>
      <c r="AG7" s="243">
        <v>-2.1997380602915011E-3</v>
      </c>
      <c r="AH7" s="243">
        <v>-2.6736213790261752E-3</v>
      </c>
      <c r="AI7" s="243">
        <v>-3.0454135773042832E-3</v>
      </c>
      <c r="AJ7" s="243">
        <v>-3.1453455860514477E-3</v>
      </c>
      <c r="AK7" s="243">
        <v>-3.5366576733053233E-3</v>
      </c>
      <c r="AL7" s="243">
        <v>-4.1464015187463801E-3</v>
      </c>
      <c r="AM7" s="243">
        <v>-4.7449189815026455E-3</v>
      </c>
      <c r="AN7" s="243">
        <v>-5.1711098848001898E-3</v>
      </c>
      <c r="AO7" s="243">
        <v>-5.5914673458719111E-3</v>
      </c>
      <c r="AP7" s="243">
        <v>-5.9785234582309119E-3</v>
      </c>
      <c r="AQ7" s="244">
        <v>-6.1968543021477859E-3</v>
      </c>
    </row>
    <row r="8" spans="1:43" customFormat="1" ht="15" customHeight="1" thickBot="1">
      <c r="B8" s="245">
        <v>0.01</v>
      </c>
      <c r="C8" s="246">
        <v>-1.4897080680329115E-3</v>
      </c>
      <c r="D8" s="246">
        <v>-1.471146894031921E-3</v>
      </c>
      <c r="E8" s="246">
        <v>-1.5029638240437551E-3</v>
      </c>
      <c r="F8" s="246">
        <v>-1.8768004359872833E-3</v>
      </c>
      <c r="G8" s="246">
        <v>-2.1335576177679422E-3</v>
      </c>
      <c r="H8" s="246">
        <v>-2.1167028329551608E-3</v>
      </c>
      <c r="I8" s="246">
        <v>-2.8517155767176739E-3</v>
      </c>
      <c r="J8" s="246">
        <v>-3.3674817278705601E-3</v>
      </c>
      <c r="K8" s="246">
        <v>-3.8901264573127799E-3</v>
      </c>
      <c r="L8" s="246">
        <v>-4.2041067727976254E-3</v>
      </c>
      <c r="M8" s="246">
        <v>-4.554555246143217E-3</v>
      </c>
      <c r="N8" s="246">
        <v>-4.8860048895404433E-3</v>
      </c>
      <c r="O8" s="247">
        <v>-5.0249477994361337E-3</v>
      </c>
      <c r="P8" s="361"/>
      <c r="Q8" s="363">
        <v>-1.4897080680329115E-3</v>
      </c>
      <c r="R8" s="246">
        <v>-1.9936743567935335E-3</v>
      </c>
      <c r="S8" s="246">
        <v>-2.5313591229372337E-3</v>
      </c>
      <c r="T8" s="246">
        <v>-3.5319642998169142E-3</v>
      </c>
      <c r="U8" s="246">
        <v>-4.4273020972617075E-3</v>
      </c>
      <c r="V8" s="246">
        <v>-4.8096815625946485E-3</v>
      </c>
      <c r="W8" s="246">
        <v>-5.8402425522333136E-3</v>
      </c>
      <c r="X8" s="246">
        <v>-6.6448528934905772E-3</v>
      </c>
      <c r="Y8" s="246">
        <v>-7.4691611758656313E-3</v>
      </c>
      <c r="Z8" s="246">
        <v>-8.0728234957100214E-3</v>
      </c>
      <c r="AA8" s="246">
        <v>-8.6991192301555647E-3</v>
      </c>
      <c r="AB8" s="246">
        <v>-9.2983154922791286E-3</v>
      </c>
      <c r="AC8" s="247">
        <v>-9.7063085055071972E-3</v>
      </c>
      <c r="AE8" s="363">
        <v>-1.4897080680329115E-3</v>
      </c>
      <c r="AF8" s="246">
        <v>-1.9302399701952829E-3</v>
      </c>
      <c r="AG8" s="246">
        <v>-2.1997389938844289E-3</v>
      </c>
      <c r="AH8" s="246">
        <v>-2.6736194916910819E-3</v>
      </c>
      <c r="AI8" s="246">
        <v>-3.045399913461689E-3</v>
      </c>
      <c r="AJ8" s="246">
        <v>-3.1452792317437253E-3</v>
      </c>
      <c r="AK8" s="246">
        <v>-3.5987074184591411E-3</v>
      </c>
      <c r="AL8" s="246">
        <v>-4.2725244569947864E-3</v>
      </c>
      <c r="AM8" s="246">
        <v>-4.9529032391547496E-3</v>
      </c>
      <c r="AN8" s="246">
        <v>-5.4765337743705057E-3</v>
      </c>
      <c r="AO8" s="246">
        <v>-6.0130568733410689E-3</v>
      </c>
      <c r="AP8" s="246">
        <v>-6.5340093339701496E-3</v>
      </c>
      <c r="AQ8" s="247">
        <v>-6.9026809703695916E-3</v>
      </c>
    </row>
    <row r="10" spans="1:43">
      <c r="B10" s="682" t="s">
        <v>183</v>
      </c>
      <c r="C10" s="682"/>
      <c r="D10" s="682"/>
      <c r="E10" s="682"/>
      <c r="F10" s="682"/>
      <c r="G10" s="682"/>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row>
    <row r="11" spans="1:43">
      <c r="B11" s="682" t="s">
        <v>100</v>
      </c>
      <c r="C11" s="682"/>
      <c r="D11" s="682"/>
      <c r="E11" s="682"/>
      <c r="F11" s="682"/>
      <c r="G11" s="682"/>
      <c r="H11" s="682"/>
      <c r="I11" s="682"/>
      <c r="J11" s="682"/>
      <c r="K11" s="682"/>
      <c r="L11" s="682"/>
      <c r="M11" s="682"/>
      <c r="N11" s="682"/>
      <c r="O11" s="682"/>
      <c r="P11" s="682"/>
      <c r="Q11" s="682"/>
      <c r="R11" s="682"/>
      <c r="S11" s="682"/>
      <c r="T11" s="682"/>
      <c r="U11" s="155"/>
      <c r="V11" s="155"/>
      <c r="W11" s="155"/>
      <c r="X11" s="155"/>
      <c r="Y11" s="155"/>
      <c r="Z11" s="155"/>
      <c r="AA11" s="155"/>
      <c r="AB11" s="155"/>
    </row>
    <row r="12" spans="1:43">
      <c r="B12" s="682" t="s">
        <v>508</v>
      </c>
      <c r="C12" s="682"/>
      <c r="D12" s="682"/>
      <c r="E12" s="682"/>
      <c r="F12" s="682"/>
      <c r="G12" s="682"/>
      <c r="H12" s="682"/>
      <c r="I12" s="682"/>
      <c r="J12" s="682"/>
      <c r="K12" s="682"/>
      <c r="L12" s="682"/>
      <c r="M12" s="682"/>
      <c r="N12" s="682"/>
      <c r="O12" s="682"/>
      <c r="P12" s="682"/>
      <c r="Q12" s="682"/>
      <c r="R12" s="682"/>
      <c r="S12" s="682"/>
      <c r="T12" s="682"/>
      <c r="U12" s="155"/>
      <c r="V12" s="155"/>
      <c r="W12" s="155"/>
      <c r="X12" s="155"/>
      <c r="Y12" s="155"/>
      <c r="Z12" s="155"/>
      <c r="AA12" s="155"/>
      <c r="AB12" s="155"/>
    </row>
    <row r="29" ht="18" customHeight="1"/>
  </sheetData>
  <mergeCells count="3">
    <mergeCell ref="B10:AO10"/>
    <mergeCell ref="B11:T11"/>
    <mergeCell ref="B12:T12"/>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N13"/>
  <sheetViews>
    <sheetView workbookViewId="0">
      <selection activeCell="L36" sqref="L36"/>
    </sheetView>
  </sheetViews>
  <sheetFormatPr baseColWidth="10" defaultColWidth="11.5703125" defaultRowHeight="15"/>
  <cols>
    <col min="1" max="1" width="11.5703125" style="20"/>
    <col min="2" max="2" width="62.85546875" style="20" customWidth="1"/>
    <col min="3" max="3" width="16.7109375" style="20" customWidth="1"/>
    <col min="4" max="4" width="3.7109375" style="20" customWidth="1"/>
    <col min="5" max="5" width="18" style="20" customWidth="1"/>
    <col min="6" max="16384" width="11.5703125" style="20"/>
  </cols>
  <sheetData>
    <row r="1" spans="1:14" s="394" customFormat="1" ht="14.45" customHeight="1">
      <c r="A1" s="400" t="s">
        <v>226</v>
      </c>
    </row>
    <row r="2" spans="1:14" ht="15.75" thickBot="1"/>
    <row r="3" spans="1:14" ht="16.5" thickBot="1">
      <c r="B3" s="288" t="s">
        <v>136</v>
      </c>
      <c r="C3" s="712" t="s">
        <v>137</v>
      </c>
      <c r="D3" s="713"/>
      <c r="E3" s="289" t="s">
        <v>138</v>
      </c>
    </row>
    <row r="4" spans="1:14" ht="15.75">
      <c r="B4" s="290" t="s">
        <v>139</v>
      </c>
      <c r="C4" s="291">
        <v>10.80320616199</v>
      </c>
      <c r="D4" s="395"/>
      <c r="E4" s="292">
        <v>4.7071501575294446E-3</v>
      </c>
    </row>
    <row r="5" spans="1:14" ht="15.75">
      <c r="B5" s="293" t="s">
        <v>140</v>
      </c>
      <c r="C5" s="294">
        <v>126.11848070676001</v>
      </c>
      <c r="D5" s="396"/>
      <c r="E5" s="295">
        <v>5.4952077876189019E-2</v>
      </c>
    </row>
    <row r="6" spans="1:14" ht="15.75">
      <c r="B6" s="296" t="s">
        <v>141</v>
      </c>
      <c r="C6" s="297">
        <f>C4+C5</f>
        <v>136.92168686875002</v>
      </c>
      <c r="D6" s="397"/>
      <c r="E6" s="298">
        <v>5.9659228033718467E-2</v>
      </c>
    </row>
    <row r="7" spans="1:14" ht="15.75">
      <c r="B7" s="388" t="s">
        <v>142</v>
      </c>
      <c r="C7" s="389">
        <v>36.4</v>
      </c>
      <c r="D7" s="398"/>
      <c r="E7" s="390">
        <v>1.5860131072654649E-2</v>
      </c>
    </row>
    <row r="8" spans="1:14" ht="15.75">
      <c r="B8" s="391" t="s">
        <v>143</v>
      </c>
      <c r="C8" s="392">
        <v>-45.900200000000005</v>
      </c>
      <c r="D8" s="399"/>
      <c r="E8" s="390">
        <v>-1.9999538139040193E-2</v>
      </c>
    </row>
    <row r="9" spans="1:14" ht="16.5" thickBot="1">
      <c r="B9" s="299" t="s">
        <v>144</v>
      </c>
      <c r="C9" s="401">
        <f>C6+C7+C8</f>
        <v>127.42148686875001</v>
      </c>
      <c r="D9" s="393"/>
      <c r="E9" s="300">
        <v>5.5519820967332927E-2</v>
      </c>
    </row>
    <row r="11" spans="1:14">
      <c r="B11" s="682" t="s">
        <v>219</v>
      </c>
      <c r="C11" s="682"/>
      <c r="D11" s="682"/>
      <c r="E11" s="682"/>
      <c r="F11" s="682"/>
      <c r="G11" s="682"/>
      <c r="H11" s="682"/>
      <c r="I11" s="682"/>
      <c r="J11" s="682"/>
      <c r="K11" s="682"/>
      <c r="L11" s="682"/>
      <c r="M11" s="682"/>
      <c r="N11" s="682"/>
    </row>
    <row r="12" spans="1:14">
      <c r="B12" s="682" t="s">
        <v>220</v>
      </c>
      <c r="C12" s="682"/>
      <c r="D12" s="682"/>
      <c r="E12" s="682"/>
      <c r="F12" s="682"/>
      <c r="G12" s="682"/>
      <c r="H12" s="682"/>
      <c r="I12" s="682"/>
      <c r="J12" s="682"/>
      <c r="K12" s="682"/>
      <c r="L12" s="682"/>
      <c r="M12" s="682"/>
      <c r="N12" s="50"/>
    </row>
    <row r="13" spans="1:14">
      <c r="B13" s="682" t="s">
        <v>221</v>
      </c>
      <c r="C13" s="682"/>
      <c r="D13" s="682"/>
      <c r="E13" s="682"/>
      <c r="F13" s="682"/>
      <c r="G13" s="682"/>
      <c r="H13" s="682"/>
      <c r="I13" s="682"/>
      <c r="J13" s="682"/>
      <c r="K13" s="682"/>
      <c r="L13" s="682"/>
      <c r="M13" s="682"/>
      <c r="N13" s="50"/>
    </row>
  </sheetData>
  <mergeCells count="4">
    <mergeCell ref="C3:D3"/>
    <mergeCell ref="B11:N11"/>
    <mergeCell ref="B12:M12"/>
    <mergeCell ref="B13:M1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28"/>
  <sheetViews>
    <sheetView topLeftCell="A7" workbookViewId="0">
      <selection activeCell="B29" sqref="B29"/>
    </sheetView>
  </sheetViews>
  <sheetFormatPr baseColWidth="10" defaultColWidth="11.42578125" defaultRowHeight="15"/>
  <cols>
    <col min="1" max="1" width="11.42578125" style="20"/>
    <col min="2" max="2" width="18.7109375" style="20" customWidth="1"/>
    <col min="3" max="16384" width="11.42578125" style="20"/>
  </cols>
  <sheetData>
    <row r="1" spans="1:8">
      <c r="A1" s="328" t="s">
        <v>227</v>
      </c>
    </row>
    <row r="2" spans="1:8" ht="15.75" thickBot="1"/>
    <row r="3" spans="1:8">
      <c r="B3" s="714" t="s">
        <v>145</v>
      </c>
      <c r="C3" s="716" t="s">
        <v>146</v>
      </c>
      <c r="D3" s="717"/>
      <c r="E3" s="718"/>
      <c r="F3" s="717" t="s">
        <v>138</v>
      </c>
      <c r="G3" s="717"/>
      <c r="H3" s="718"/>
    </row>
    <row r="4" spans="1:8" ht="15.75" thickBot="1">
      <c r="B4" s="715"/>
      <c r="C4" s="402">
        <v>2018</v>
      </c>
      <c r="D4" s="403">
        <v>2025</v>
      </c>
      <c r="E4" s="404">
        <v>2030</v>
      </c>
      <c r="F4" s="405">
        <v>2018</v>
      </c>
      <c r="G4" s="403">
        <v>2025</v>
      </c>
      <c r="H4" s="403">
        <v>2030</v>
      </c>
    </row>
    <row r="5" spans="1:8">
      <c r="B5" s="406" t="s">
        <v>147</v>
      </c>
      <c r="C5" s="407"/>
      <c r="D5" s="407"/>
      <c r="E5" s="407"/>
      <c r="F5" s="407"/>
      <c r="G5" s="407"/>
      <c r="H5" s="408"/>
    </row>
    <row r="6" spans="1:8">
      <c r="B6" s="409" t="s">
        <v>104</v>
      </c>
      <c r="C6" s="410">
        <v>135.52398707054996</v>
      </c>
      <c r="D6" s="411">
        <v>153.12850977476444</v>
      </c>
      <c r="E6" s="412">
        <v>169.29434700521438</v>
      </c>
      <c r="F6" s="413">
        <v>5.7594058779233702E-2</v>
      </c>
      <c r="G6" s="414">
        <v>5.9133711855467987E-2</v>
      </c>
      <c r="H6" s="415">
        <v>5.9516528544561485E-2</v>
      </c>
    </row>
    <row r="7" spans="1:8">
      <c r="B7" s="37" t="s">
        <v>105</v>
      </c>
      <c r="C7" s="416">
        <v>135.52398707054996</v>
      </c>
      <c r="D7" s="417">
        <v>153.12828735806124</v>
      </c>
      <c r="E7" s="418">
        <v>169.27712334583453</v>
      </c>
      <c r="F7" s="419">
        <v>5.7594058779233702E-2</v>
      </c>
      <c r="G7" s="420">
        <v>5.9191919016443127E-2</v>
      </c>
      <c r="H7" s="421">
        <v>6.0062510110476156E-2</v>
      </c>
    </row>
    <row r="8" spans="1:8">
      <c r="B8" s="37" t="s">
        <v>106</v>
      </c>
      <c r="C8" s="416">
        <v>135.52398707054996</v>
      </c>
      <c r="D8" s="417">
        <v>153.12805390213816</v>
      </c>
      <c r="E8" s="418">
        <v>169.26633018761396</v>
      </c>
      <c r="F8" s="419">
        <v>5.7594058779233702E-2</v>
      </c>
      <c r="G8" s="420">
        <v>5.9232691564527908E-2</v>
      </c>
      <c r="H8" s="421">
        <v>6.0432019431312003E-2</v>
      </c>
    </row>
    <row r="9" spans="1:8" ht="15.75" thickBot="1">
      <c r="B9" s="42" t="s">
        <v>107</v>
      </c>
      <c r="C9" s="422">
        <v>135.52398707054996</v>
      </c>
      <c r="D9" s="423">
        <v>153.12414140569706</v>
      </c>
      <c r="E9" s="424">
        <v>169.24764311694264</v>
      </c>
      <c r="F9" s="425">
        <v>5.7594058779233702E-2</v>
      </c>
      <c r="G9" s="426">
        <v>5.9289622079982743E-2</v>
      </c>
      <c r="H9" s="427">
        <v>6.0981405005943429E-2</v>
      </c>
    </row>
    <row r="10" spans="1:8">
      <c r="B10" s="406" t="s">
        <v>148</v>
      </c>
      <c r="C10" s="428"/>
      <c r="D10" s="428"/>
      <c r="E10" s="428"/>
      <c r="F10" s="429"/>
      <c r="G10" s="429"/>
      <c r="H10" s="430"/>
    </row>
    <row r="11" spans="1:8">
      <c r="B11" s="409" t="s">
        <v>104</v>
      </c>
      <c r="C11" s="410">
        <v>82.705273280987541</v>
      </c>
      <c r="D11" s="411">
        <v>92.217285923797633</v>
      </c>
      <c r="E11" s="412">
        <v>102.58650329088178</v>
      </c>
      <c r="F11" s="413">
        <v>3.5147522395560321E-2</v>
      </c>
      <c r="G11" s="414">
        <v>3.5611594613779961E-2</v>
      </c>
      <c r="H11" s="415">
        <v>3.6064952311789009E-2</v>
      </c>
    </row>
    <row r="12" spans="1:8">
      <c r="B12" s="37" t="s">
        <v>105</v>
      </c>
      <c r="C12" s="416">
        <v>82.705273280987541</v>
      </c>
      <c r="D12" s="417">
        <v>92.115401449530466</v>
      </c>
      <c r="E12" s="418">
        <v>101.67667432864455</v>
      </c>
      <c r="F12" s="419">
        <v>3.5147522395560321E-2</v>
      </c>
      <c r="G12" s="420">
        <v>3.5607316432777418E-2</v>
      </c>
      <c r="H12" s="421">
        <v>3.6076678048145017E-2</v>
      </c>
    </row>
    <row r="13" spans="1:8">
      <c r="B13" s="37" t="s">
        <v>106</v>
      </c>
      <c r="C13" s="416">
        <v>82.705273280987541</v>
      </c>
      <c r="D13" s="417">
        <v>92.05295612659252</v>
      </c>
      <c r="E13" s="418">
        <v>101.11903722275721</v>
      </c>
      <c r="F13" s="419">
        <v>3.5147522395560321E-2</v>
      </c>
      <c r="G13" s="420">
        <v>3.5607742793715071E-2</v>
      </c>
      <c r="H13" s="421">
        <v>3.6101849762726082E-2</v>
      </c>
    </row>
    <row r="14" spans="1:8" ht="15.75" thickBot="1">
      <c r="B14" s="42" t="s">
        <v>107</v>
      </c>
      <c r="C14" s="422">
        <v>82.705273280987541</v>
      </c>
      <c r="D14" s="423">
        <v>91.961727859113054</v>
      </c>
      <c r="E14" s="424">
        <v>100.25532111871318</v>
      </c>
      <c r="F14" s="425">
        <v>3.5147522395560321E-2</v>
      </c>
      <c r="G14" s="426">
        <v>3.5607553717758679E-2</v>
      </c>
      <c r="H14" s="427">
        <v>3.612286841073975E-2</v>
      </c>
    </row>
    <row r="15" spans="1:8">
      <c r="B15" s="406" t="s">
        <v>149</v>
      </c>
      <c r="C15" s="428"/>
      <c r="D15" s="428"/>
      <c r="E15" s="428"/>
      <c r="F15" s="429"/>
      <c r="G15" s="429"/>
      <c r="H15" s="430"/>
    </row>
    <row r="16" spans="1:8">
      <c r="B16" s="409" t="s">
        <v>104</v>
      </c>
      <c r="C16" s="410">
        <v>54.062435550766601</v>
      </c>
      <c r="D16" s="411">
        <v>55.696068408860903</v>
      </c>
      <c r="E16" s="412">
        <v>57.223445215595419</v>
      </c>
      <c r="F16" s="413">
        <v>2.2975084766643516E-2</v>
      </c>
      <c r="G16" s="414">
        <v>2.1508178102277759E-2</v>
      </c>
      <c r="H16" s="415">
        <v>2.0117274267210095E-2</v>
      </c>
    </row>
    <row r="17" spans="2:10">
      <c r="B17" s="37" t="s">
        <v>105</v>
      </c>
      <c r="C17" s="416">
        <v>54.062435550766601</v>
      </c>
      <c r="D17" s="417">
        <v>55.695931941249874</v>
      </c>
      <c r="E17" s="418">
        <v>57.223797186382015</v>
      </c>
      <c r="F17" s="419">
        <v>2.2975084766643516E-2</v>
      </c>
      <c r="G17" s="420">
        <v>2.1529327793649081E-2</v>
      </c>
      <c r="H17" s="421">
        <v>2.0304012905778639E-2</v>
      </c>
    </row>
    <row r="18" spans="2:10">
      <c r="B18" s="37" t="s">
        <v>106</v>
      </c>
      <c r="C18" s="416">
        <v>54.062435550766601</v>
      </c>
      <c r="D18" s="417">
        <v>55.695985683916049</v>
      </c>
      <c r="E18" s="418">
        <v>57.22412837970672</v>
      </c>
      <c r="F18" s="419">
        <v>2.2975084766643516E-2</v>
      </c>
      <c r="G18" s="420">
        <v>2.1544211248881392E-2</v>
      </c>
      <c r="H18" s="421">
        <v>2.043034568274335E-2</v>
      </c>
    </row>
    <row r="19" spans="2:10" ht="15.75" thickBot="1">
      <c r="B19" s="42" t="s">
        <v>107</v>
      </c>
      <c r="C19" s="422">
        <v>54.062435550766601</v>
      </c>
      <c r="D19" s="423">
        <v>55.696293836757647</v>
      </c>
      <c r="E19" s="424">
        <v>57.224401987636739</v>
      </c>
      <c r="F19" s="425">
        <v>2.2975084766643516E-2</v>
      </c>
      <c r="G19" s="426">
        <v>2.1565588433818134E-2</v>
      </c>
      <c r="H19" s="427">
        <v>2.0618452166094942E-2</v>
      </c>
    </row>
    <row r="20" spans="2:10">
      <c r="B20" s="406" t="s">
        <v>103</v>
      </c>
      <c r="C20" s="428"/>
      <c r="D20" s="428"/>
      <c r="E20" s="428"/>
      <c r="F20" s="429"/>
      <c r="G20" s="429"/>
      <c r="H20" s="430"/>
    </row>
    <row r="21" spans="2:10">
      <c r="B21" s="409" t="s">
        <v>104</v>
      </c>
      <c r="C21" s="410">
        <v>22.037256387840003</v>
      </c>
      <c r="D21" s="411">
        <v>25.368177914827278</v>
      </c>
      <c r="E21" s="412">
        <v>27.682578693172033</v>
      </c>
      <c r="F21" s="413">
        <v>9.3652427674931291E-3</v>
      </c>
      <c r="G21" s="414">
        <v>9.7964417293693387E-3</v>
      </c>
      <c r="H21" s="415">
        <v>9.7319905485591714E-3</v>
      </c>
    </row>
    <row r="22" spans="2:10">
      <c r="B22" s="37" t="s">
        <v>105</v>
      </c>
      <c r="C22" s="416">
        <v>22.037256387840003</v>
      </c>
      <c r="D22" s="417">
        <v>25.369062746376912</v>
      </c>
      <c r="E22" s="418">
        <v>27.682578693172033</v>
      </c>
      <c r="F22" s="419">
        <v>9.3652427674931291E-3</v>
      </c>
      <c r="G22" s="420">
        <v>9.806440949054045E-3</v>
      </c>
      <c r="H22" s="421">
        <v>9.8222673553225379E-3</v>
      </c>
    </row>
    <row r="23" spans="2:10">
      <c r="B23" s="37" t="s">
        <v>106</v>
      </c>
      <c r="C23" s="416">
        <v>22.037256387840003</v>
      </c>
      <c r="D23" s="417">
        <v>25.369936360614656</v>
      </c>
      <c r="E23" s="418">
        <v>27.682578693172033</v>
      </c>
      <c r="F23" s="419">
        <v>9.3652427674931291E-3</v>
      </c>
      <c r="G23" s="420">
        <v>9.8135487075435655E-3</v>
      </c>
      <c r="H23" s="421">
        <v>9.8833248859377179E-3</v>
      </c>
    </row>
    <row r="24" spans="2:10" ht="15.75" thickBot="1">
      <c r="B24" s="42" t="s">
        <v>107</v>
      </c>
      <c r="C24" s="422">
        <v>22.037256387840003</v>
      </c>
      <c r="D24" s="423">
        <v>25.370624343300349</v>
      </c>
      <c r="E24" s="424">
        <v>27.682578693172033</v>
      </c>
      <c r="F24" s="425">
        <v>9.3652427674931291E-3</v>
      </c>
      <c r="G24" s="426">
        <v>9.8234982115728165E-3</v>
      </c>
      <c r="H24" s="427">
        <v>9.9742750434096486E-3</v>
      </c>
    </row>
    <row r="26" spans="2:10">
      <c r="B26" s="682" t="s">
        <v>222</v>
      </c>
      <c r="C26" s="682"/>
      <c r="D26" s="682"/>
      <c r="E26" s="682"/>
      <c r="F26" s="682"/>
      <c r="G26" s="682"/>
      <c r="H26" s="682"/>
      <c r="I26" s="682"/>
      <c r="J26" s="682"/>
    </row>
    <row r="27" spans="2:10">
      <c r="B27" s="682" t="s">
        <v>100</v>
      </c>
      <c r="C27" s="682"/>
      <c r="D27" s="682"/>
      <c r="E27" s="682"/>
      <c r="F27" s="682"/>
      <c r="G27" s="682"/>
      <c r="H27" s="682"/>
      <c r="I27" s="50"/>
      <c r="J27" s="50"/>
    </row>
    <row r="28" spans="2:10">
      <c r="B28" s="682" t="s">
        <v>513</v>
      </c>
      <c r="C28" s="682"/>
      <c r="D28" s="682"/>
      <c r="E28" s="682"/>
      <c r="F28" s="682"/>
      <c r="G28" s="682"/>
      <c r="H28" s="682"/>
      <c r="I28" s="50"/>
      <c r="J28" s="50"/>
    </row>
  </sheetData>
  <mergeCells count="6">
    <mergeCell ref="B28:H28"/>
    <mergeCell ref="B3:B4"/>
    <mergeCell ref="C3:E3"/>
    <mergeCell ref="F3:H3"/>
    <mergeCell ref="B26:J26"/>
    <mergeCell ref="B27:H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43"/>
  <sheetViews>
    <sheetView zoomScaleNormal="100" zoomScaleSheetLayoutView="100" workbookViewId="0"/>
  </sheetViews>
  <sheetFormatPr baseColWidth="10" defaultColWidth="8.28515625" defaultRowHeight="15.75"/>
  <cols>
    <col min="1" max="1" width="4.140625" style="2" customWidth="1"/>
    <col min="2" max="2" width="8.28515625" style="2"/>
    <col min="3" max="14" width="10.42578125" style="2" customWidth="1"/>
    <col min="15" max="254" width="8.28515625" style="2"/>
    <col min="255" max="255" width="14.7109375" style="2" customWidth="1"/>
    <col min="256" max="256" width="8.28515625" style="2"/>
    <col min="257" max="257" width="9.85546875" style="2" bestFit="1" customWidth="1"/>
    <col min="258" max="260" width="8.28515625" style="2"/>
    <col min="261" max="262" width="9.85546875" style="2" bestFit="1" customWidth="1"/>
    <col min="263" max="510" width="8.28515625" style="2"/>
    <col min="511" max="511" width="14.7109375" style="2" customWidth="1"/>
    <col min="512" max="512" width="8.28515625" style="2"/>
    <col min="513" max="513" width="9.85546875" style="2" bestFit="1" customWidth="1"/>
    <col min="514" max="516" width="8.28515625" style="2"/>
    <col min="517" max="518" width="9.85546875" style="2" bestFit="1" customWidth="1"/>
    <col min="519" max="766" width="8.28515625" style="2"/>
    <col min="767" max="767" width="14.7109375" style="2" customWidth="1"/>
    <col min="768" max="768" width="8.28515625" style="2"/>
    <col min="769" max="769" width="9.85546875" style="2" bestFit="1" customWidth="1"/>
    <col min="770" max="772" width="8.28515625" style="2"/>
    <col min="773" max="774" width="9.85546875" style="2" bestFit="1" customWidth="1"/>
    <col min="775" max="1022" width="8.28515625" style="2"/>
    <col min="1023" max="1023" width="14.7109375" style="2" customWidth="1"/>
    <col min="1024" max="1024" width="8.28515625" style="2"/>
    <col min="1025" max="1025" width="9.85546875" style="2" bestFit="1" customWidth="1"/>
    <col min="1026" max="1028" width="8.28515625" style="2"/>
    <col min="1029" max="1030" width="9.85546875" style="2" bestFit="1" customWidth="1"/>
    <col min="1031" max="1278" width="8.28515625" style="2"/>
    <col min="1279" max="1279" width="14.7109375" style="2" customWidth="1"/>
    <col min="1280" max="1280" width="8.28515625" style="2"/>
    <col min="1281" max="1281" width="9.85546875" style="2" bestFit="1" customWidth="1"/>
    <col min="1282" max="1284" width="8.28515625" style="2"/>
    <col min="1285" max="1286" width="9.85546875" style="2" bestFit="1" customWidth="1"/>
    <col min="1287" max="1534" width="8.28515625" style="2"/>
    <col min="1535" max="1535" width="14.7109375" style="2" customWidth="1"/>
    <col min="1536" max="1536" width="8.28515625" style="2"/>
    <col min="1537" max="1537" width="9.85546875" style="2" bestFit="1" customWidth="1"/>
    <col min="1538" max="1540" width="8.28515625" style="2"/>
    <col min="1541" max="1542" width="9.85546875" style="2" bestFit="1" customWidth="1"/>
    <col min="1543" max="1790" width="8.28515625" style="2"/>
    <col min="1791" max="1791" width="14.7109375" style="2" customWidth="1"/>
    <col min="1792" max="1792" width="8.28515625" style="2"/>
    <col min="1793" max="1793" width="9.85546875" style="2" bestFit="1" customWidth="1"/>
    <col min="1794" max="1796" width="8.28515625" style="2"/>
    <col min="1797" max="1798" width="9.85546875" style="2" bestFit="1" customWidth="1"/>
    <col min="1799" max="2046" width="8.28515625" style="2"/>
    <col min="2047" max="2047" width="14.7109375" style="2" customWidth="1"/>
    <col min="2048" max="2048" width="8.28515625" style="2"/>
    <col min="2049" max="2049" width="9.85546875" style="2" bestFit="1" customWidth="1"/>
    <col min="2050" max="2052" width="8.28515625" style="2"/>
    <col min="2053" max="2054" width="9.85546875" style="2" bestFit="1" customWidth="1"/>
    <col min="2055" max="2302" width="8.28515625" style="2"/>
    <col min="2303" max="2303" width="14.7109375" style="2" customWidth="1"/>
    <col min="2304" max="2304" width="8.28515625" style="2"/>
    <col min="2305" max="2305" width="9.85546875" style="2" bestFit="1" customWidth="1"/>
    <col min="2306" max="2308" width="8.28515625" style="2"/>
    <col min="2309" max="2310" width="9.85546875" style="2" bestFit="1" customWidth="1"/>
    <col min="2311" max="2558" width="8.28515625" style="2"/>
    <col min="2559" max="2559" width="14.7109375" style="2" customWidth="1"/>
    <col min="2560" max="2560" width="8.28515625" style="2"/>
    <col min="2561" max="2561" width="9.85546875" style="2" bestFit="1" customWidth="1"/>
    <col min="2562" max="2564" width="8.28515625" style="2"/>
    <col min="2565" max="2566" width="9.85546875" style="2" bestFit="1" customWidth="1"/>
    <col min="2567" max="2814" width="8.28515625" style="2"/>
    <col min="2815" max="2815" width="14.7109375" style="2" customWidth="1"/>
    <col min="2816" max="2816" width="8.28515625" style="2"/>
    <col min="2817" max="2817" width="9.85546875" style="2" bestFit="1" customWidth="1"/>
    <col min="2818" max="2820" width="8.28515625" style="2"/>
    <col min="2821" max="2822" width="9.85546875" style="2" bestFit="1" customWidth="1"/>
    <col min="2823" max="3070" width="8.28515625" style="2"/>
    <col min="3071" max="3071" width="14.7109375" style="2" customWidth="1"/>
    <col min="3072" max="3072" width="8.28515625" style="2"/>
    <col min="3073" max="3073" width="9.85546875" style="2" bestFit="1" customWidth="1"/>
    <col min="3074" max="3076" width="8.28515625" style="2"/>
    <col min="3077" max="3078" width="9.85546875" style="2" bestFit="1" customWidth="1"/>
    <col min="3079" max="3326" width="8.28515625" style="2"/>
    <col min="3327" max="3327" width="14.7109375" style="2" customWidth="1"/>
    <col min="3328" max="3328" width="8.28515625" style="2"/>
    <col min="3329" max="3329" width="9.85546875" style="2" bestFit="1" customWidth="1"/>
    <col min="3330" max="3332" width="8.28515625" style="2"/>
    <col min="3333" max="3334" width="9.85546875" style="2" bestFit="1" customWidth="1"/>
    <col min="3335" max="3582" width="8.28515625" style="2"/>
    <col min="3583" max="3583" width="14.7109375" style="2" customWidth="1"/>
    <col min="3584" max="3584" width="8.28515625" style="2"/>
    <col min="3585" max="3585" width="9.85546875" style="2" bestFit="1" customWidth="1"/>
    <col min="3586" max="3588" width="8.28515625" style="2"/>
    <col min="3589" max="3590" width="9.85546875" style="2" bestFit="1" customWidth="1"/>
    <col min="3591" max="3838" width="8.28515625" style="2"/>
    <col min="3839" max="3839" width="14.7109375" style="2" customWidth="1"/>
    <col min="3840" max="3840" width="8.28515625" style="2"/>
    <col min="3841" max="3841" width="9.85546875" style="2" bestFit="1" customWidth="1"/>
    <col min="3842" max="3844" width="8.28515625" style="2"/>
    <col min="3845" max="3846" width="9.85546875" style="2" bestFit="1" customWidth="1"/>
    <col min="3847" max="4094" width="8.28515625" style="2"/>
    <col min="4095" max="4095" width="14.7109375" style="2" customWidth="1"/>
    <col min="4096" max="4096" width="8.28515625" style="2"/>
    <col min="4097" max="4097" width="9.85546875" style="2" bestFit="1" customWidth="1"/>
    <col min="4098" max="4100" width="8.28515625" style="2"/>
    <col min="4101" max="4102" width="9.85546875" style="2" bestFit="1" customWidth="1"/>
    <col min="4103" max="4350" width="8.28515625" style="2"/>
    <col min="4351" max="4351" width="14.7109375" style="2" customWidth="1"/>
    <col min="4352" max="4352" width="8.28515625" style="2"/>
    <col min="4353" max="4353" width="9.85546875" style="2" bestFit="1" customWidth="1"/>
    <col min="4354" max="4356" width="8.28515625" style="2"/>
    <col min="4357" max="4358" width="9.85546875" style="2" bestFit="1" customWidth="1"/>
    <col min="4359" max="4606" width="8.28515625" style="2"/>
    <col min="4607" max="4607" width="14.7109375" style="2" customWidth="1"/>
    <col min="4608" max="4608" width="8.28515625" style="2"/>
    <col min="4609" max="4609" width="9.85546875" style="2" bestFit="1" customWidth="1"/>
    <col min="4610" max="4612" width="8.28515625" style="2"/>
    <col min="4613" max="4614" width="9.85546875" style="2" bestFit="1" customWidth="1"/>
    <col min="4615" max="4862" width="8.28515625" style="2"/>
    <col min="4863" max="4863" width="14.7109375" style="2" customWidth="1"/>
    <col min="4864" max="4864" width="8.28515625" style="2"/>
    <col min="4865" max="4865" width="9.85546875" style="2" bestFit="1" customWidth="1"/>
    <col min="4866" max="4868" width="8.28515625" style="2"/>
    <col min="4869" max="4870" width="9.85546875" style="2" bestFit="1" customWidth="1"/>
    <col min="4871" max="5118" width="8.28515625" style="2"/>
    <col min="5119" max="5119" width="14.7109375" style="2" customWidth="1"/>
    <col min="5120" max="5120" width="8.28515625" style="2"/>
    <col min="5121" max="5121" width="9.85546875" style="2" bestFit="1" customWidth="1"/>
    <col min="5122" max="5124" width="8.28515625" style="2"/>
    <col min="5125" max="5126" width="9.85546875" style="2" bestFit="1" customWidth="1"/>
    <col min="5127" max="5374" width="8.28515625" style="2"/>
    <col min="5375" max="5375" width="14.7109375" style="2" customWidth="1"/>
    <col min="5376" max="5376" width="8.28515625" style="2"/>
    <col min="5377" max="5377" width="9.85546875" style="2" bestFit="1" customWidth="1"/>
    <col min="5378" max="5380" width="8.28515625" style="2"/>
    <col min="5381" max="5382" width="9.85546875" style="2" bestFit="1" customWidth="1"/>
    <col min="5383" max="5630" width="8.28515625" style="2"/>
    <col min="5631" max="5631" width="14.7109375" style="2" customWidth="1"/>
    <col min="5632" max="5632" width="8.28515625" style="2"/>
    <col min="5633" max="5633" width="9.85546875" style="2" bestFit="1" customWidth="1"/>
    <col min="5634" max="5636" width="8.28515625" style="2"/>
    <col min="5637" max="5638" width="9.85546875" style="2" bestFit="1" customWidth="1"/>
    <col min="5639" max="5886" width="8.28515625" style="2"/>
    <col min="5887" max="5887" width="14.7109375" style="2" customWidth="1"/>
    <col min="5888" max="5888" width="8.28515625" style="2"/>
    <col min="5889" max="5889" width="9.85546875" style="2" bestFit="1" customWidth="1"/>
    <col min="5890" max="5892" width="8.28515625" style="2"/>
    <col min="5893" max="5894" width="9.85546875" style="2" bestFit="1" customWidth="1"/>
    <col min="5895" max="6142" width="8.28515625" style="2"/>
    <col min="6143" max="6143" width="14.7109375" style="2" customWidth="1"/>
    <col min="6144" max="6144" width="8.28515625" style="2"/>
    <col min="6145" max="6145" width="9.85546875" style="2" bestFit="1" customWidth="1"/>
    <col min="6146" max="6148" width="8.28515625" style="2"/>
    <col min="6149" max="6150" width="9.85546875" style="2" bestFit="1" customWidth="1"/>
    <col min="6151" max="6398" width="8.28515625" style="2"/>
    <col min="6399" max="6399" width="14.7109375" style="2" customWidth="1"/>
    <col min="6400" max="6400" width="8.28515625" style="2"/>
    <col min="6401" max="6401" width="9.85546875" style="2" bestFit="1" customWidth="1"/>
    <col min="6402" max="6404" width="8.28515625" style="2"/>
    <col min="6405" max="6406" width="9.85546875" style="2" bestFit="1" customWidth="1"/>
    <col min="6407" max="6654" width="8.28515625" style="2"/>
    <col min="6655" max="6655" width="14.7109375" style="2" customWidth="1"/>
    <col min="6656" max="6656" width="8.28515625" style="2"/>
    <col min="6657" max="6657" width="9.85546875" style="2" bestFit="1" customWidth="1"/>
    <col min="6658" max="6660" width="8.28515625" style="2"/>
    <col min="6661" max="6662" width="9.85546875" style="2" bestFit="1" customWidth="1"/>
    <col min="6663" max="6910" width="8.28515625" style="2"/>
    <col min="6911" max="6911" width="14.7109375" style="2" customWidth="1"/>
    <col min="6912" max="6912" width="8.28515625" style="2"/>
    <col min="6913" max="6913" width="9.85546875" style="2" bestFit="1" customWidth="1"/>
    <col min="6914" max="6916" width="8.28515625" style="2"/>
    <col min="6917" max="6918" width="9.85546875" style="2" bestFit="1" customWidth="1"/>
    <col min="6919" max="7166" width="8.28515625" style="2"/>
    <col min="7167" max="7167" width="14.7109375" style="2" customWidth="1"/>
    <col min="7168" max="7168" width="8.28515625" style="2"/>
    <col min="7169" max="7169" width="9.85546875" style="2" bestFit="1" customWidth="1"/>
    <col min="7170" max="7172" width="8.28515625" style="2"/>
    <col min="7173" max="7174" width="9.85546875" style="2" bestFit="1" customWidth="1"/>
    <col min="7175" max="7422" width="8.28515625" style="2"/>
    <col min="7423" max="7423" width="14.7109375" style="2" customWidth="1"/>
    <col min="7424" max="7424" width="8.28515625" style="2"/>
    <col min="7425" max="7425" width="9.85546875" style="2" bestFit="1" customWidth="1"/>
    <col min="7426" max="7428" width="8.28515625" style="2"/>
    <col min="7429" max="7430" width="9.85546875" style="2" bestFit="1" customWidth="1"/>
    <col min="7431" max="7678" width="8.28515625" style="2"/>
    <col min="7679" max="7679" width="14.7109375" style="2" customWidth="1"/>
    <col min="7680" max="7680" width="8.28515625" style="2"/>
    <col min="7681" max="7681" width="9.85546875" style="2" bestFit="1" customWidth="1"/>
    <col min="7682" max="7684" width="8.28515625" style="2"/>
    <col min="7685" max="7686" width="9.85546875" style="2" bestFit="1" customWidth="1"/>
    <col min="7687" max="7934" width="8.28515625" style="2"/>
    <col min="7935" max="7935" width="14.7109375" style="2" customWidth="1"/>
    <col min="7936" max="7936" width="8.28515625" style="2"/>
    <col min="7937" max="7937" width="9.85546875" style="2" bestFit="1" customWidth="1"/>
    <col min="7938" max="7940" width="8.28515625" style="2"/>
    <col min="7941" max="7942" width="9.85546875" style="2" bestFit="1" customWidth="1"/>
    <col min="7943" max="8190" width="8.28515625" style="2"/>
    <col min="8191" max="8191" width="14.7109375" style="2" customWidth="1"/>
    <col min="8192" max="8192" width="8.28515625" style="2"/>
    <col min="8193" max="8193" width="9.85546875" style="2" bestFit="1" customWidth="1"/>
    <col min="8194" max="8196" width="8.28515625" style="2"/>
    <col min="8197" max="8198" width="9.85546875" style="2" bestFit="1" customWidth="1"/>
    <col min="8199" max="8446" width="8.28515625" style="2"/>
    <col min="8447" max="8447" width="14.7109375" style="2" customWidth="1"/>
    <col min="8448" max="8448" width="8.28515625" style="2"/>
    <col min="8449" max="8449" width="9.85546875" style="2" bestFit="1" customWidth="1"/>
    <col min="8450" max="8452" width="8.28515625" style="2"/>
    <col min="8453" max="8454" width="9.85546875" style="2" bestFit="1" customWidth="1"/>
    <col min="8455" max="8702" width="8.28515625" style="2"/>
    <col min="8703" max="8703" width="14.7109375" style="2" customWidth="1"/>
    <col min="8704" max="8704" width="8.28515625" style="2"/>
    <col min="8705" max="8705" width="9.85546875" style="2" bestFit="1" customWidth="1"/>
    <col min="8706" max="8708" width="8.28515625" style="2"/>
    <col min="8709" max="8710" width="9.85546875" style="2" bestFit="1" customWidth="1"/>
    <col min="8711" max="8958" width="8.28515625" style="2"/>
    <col min="8959" max="8959" width="14.7109375" style="2" customWidth="1"/>
    <col min="8960" max="8960" width="8.28515625" style="2"/>
    <col min="8961" max="8961" width="9.85546875" style="2" bestFit="1" customWidth="1"/>
    <col min="8962" max="8964" width="8.28515625" style="2"/>
    <col min="8965" max="8966" width="9.85546875" style="2" bestFit="1" customWidth="1"/>
    <col min="8967" max="9214" width="8.28515625" style="2"/>
    <col min="9215" max="9215" width="14.7109375" style="2" customWidth="1"/>
    <col min="9216" max="9216" width="8.28515625" style="2"/>
    <col min="9217" max="9217" width="9.85546875" style="2" bestFit="1" customWidth="1"/>
    <col min="9218" max="9220" width="8.28515625" style="2"/>
    <col min="9221" max="9222" width="9.85546875" style="2" bestFit="1" customWidth="1"/>
    <col min="9223" max="9470" width="8.28515625" style="2"/>
    <col min="9471" max="9471" width="14.7109375" style="2" customWidth="1"/>
    <col min="9472" max="9472" width="8.28515625" style="2"/>
    <col min="9473" max="9473" width="9.85546875" style="2" bestFit="1" customWidth="1"/>
    <col min="9474" max="9476" width="8.28515625" style="2"/>
    <col min="9477" max="9478" width="9.85546875" style="2" bestFit="1" customWidth="1"/>
    <col min="9479" max="9726" width="8.28515625" style="2"/>
    <col min="9727" max="9727" width="14.7109375" style="2" customWidth="1"/>
    <col min="9728" max="9728" width="8.28515625" style="2"/>
    <col min="9729" max="9729" width="9.85546875" style="2" bestFit="1" customWidth="1"/>
    <col min="9730" max="9732" width="8.28515625" style="2"/>
    <col min="9733" max="9734" width="9.85546875" style="2" bestFit="1" customWidth="1"/>
    <col min="9735" max="9982" width="8.28515625" style="2"/>
    <col min="9983" max="9983" width="14.7109375" style="2" customWidth="1"/>
    <col min="9984" max="9984" width="8.28515625" style="2"/>
    <col min="9985" max="9985" width="9.85546875" style="2" bestFit="1" customWidth="1"/>
    <col min="9986" max="9988" width="8.28515625" style="2"/>
    <col min="9989" max="9990" width="9.85546875" style="2" bestFit="1" customWidth="1"/>
    <col min="9991" max="10238" width="8.28515625" style="2"/>
    <col min="10239" max="10239" width="14.7109375" style="2" customWidth="1"/>
    <col min="10240" max="10240" width="8.28515625" style="2"/>
    <col min="10241" max="10241" width="9.85546875" style="2" bestFit="1" customWidth="1"/>
    <col min="10242" max="10244" width="8.28515625" style="2"/>
    <col min="10245" max="10246" width="9.85546875" style="2" bestFit="1" customWidth="1"/>
    <col min="10247" max="10494" width="8.28515625" style="2"/>
    <col min="10495" max="10495" width="14.7109375" style="2" customWidth="1"/>
    <col min="10496" max="10496" width="8.28515625" style="2"/>
    <col min="10497" max="10497" width="9.85546875" style="2" bestFit="1" customWidth="1"/>
    <col min="10498" max="10500" width="8.28515625" style="2"/>
    <col min="10501" max="10502" width="9.85546875" style="2" bestFit="1" customWidth="1"/>
    <col min="10503" max="10750" width="8.28515625" style="2"/>
    <col min="10751" max="10751" width="14.7109375" style="2" customWidth="1"/>
    <col min="10752" max="10752" width="8.28515625" style="2"/>
    <col min="10753" max="10753" width="9.85546875" style="2" bestFit="1" customWidth="1"/>
    <col min="10754" max="10756" width="8.28515625" style="2"/>
    <col min="10757" max="10758" width="9.85546875" style="2" bestFit="1" customWidth="1"/>
    <col min="10759" max="11006" width="8.28515625" style="2"/>
    <col min="11007" max="11007" width="14.7109375" style="2" customWidth="1"/>
    <col min="11008" max="11008" width="8.28515625" style="2"/>
    <col min="11009" max="11009" width="9.85546875" style="2" bestFit="1" customWidth="1"/>
    <col min="11010" max="11012" width="8.28515625" style="2"/>
    <col min="11013" max="11014" width="9.85546875" style="2" bestFit="1" customWidth="1"/>
    <col min="11015" max="11262" width="8.28515625" style="2"/>
    <col min="11263" max="11263" width="14.7109375" style="2" customWidth="1"/>
    <col min="11264" max="11264" width="8.28515625" style="2"/>
    <col min="11265" max="11265" width="9.85546875" style="2" bestFit="1" customWidth="1"/>
    <col min="11266" max="11268" width="8.28515625" style="2"/>
    <col min="11269" max="11270" width="9.85546875" style="2" bestFit="1" customWidth="1"/>
    <col min="11271" max="11518" width="8.28515625" style="2"/>
    <col min="11519" max="11519" width="14.7109375" style="2" customWidth="1"/>
    <col min="11520" max="11520" width="8.28515625" style="2"/>
    <col min="11521" max="11521" width="9.85546875" style="2" bestFit="1" customWidth="1"/>
    <col min="11522" max="11524" width="8.28515625" style="2"/>
    <col min="11525" max="11526" width="9.85546875" style="2" bestFit="1" customWidth="1"/>
    <col min="11527" max="11774" width="8.28515625" style="2"/>
    <col min="11775" max="11775" width="14.7109375" style="2" customWidth="1"/>
    <col min="11776" max="11776" width="8.28515625" style="2"/>
    <col min="11777" max="11777" width="9.85546875" style="2" bestFit="1" customWidth="1"/>
    <col min="11778" max="11780" width="8.28515625" style="2"/>
    <col min="11781" max="11782" width="9.85546875" style="2" bestFit="1" customWidth="1"/>
    <col min="11783" max="12030" width="8.28515625" style="2"/>
    <col min="12031" max="12031" width="14.7109375" style="2" customWidth="1"/>
    <col min="12032" max="12032" width="8.28515625" style="2"/>
    <col min="12033" max="12033" width="9.85546875" style="2" bestFit="1" customWidth="1"/>
    <col min="12034" max="12036" width="8.28515625" style="2"/>
    <col min="12037" max="12038" width="9.85546875" style="2" bestFit="1" customWidth="1"/>
    <col min="12039" max="12286" width="8.28515625" style="2"/>
    <col min="12287" max="12287" width="14.7109375" style="2" customWidth="1"/>
    <col min="12288" max="12288" width="8.28515625" style="2"/>
    <col min="12289" max="12289" width="9.85546875" style="2" bestFit="1" customWidth="1"/>
    <col min="12290" max="12292" width="8.28515625" style="2"/>
    <col min="12293" max="12294" width="9.85546875" style="2" bestFit="1" customWidth="1"/>
    <col min="12295" max="12542" width="8.28515625" style="2"/>
    <col min="12543" max="12543" width="14.7109375" style="2" customWidth="1"/>
    <col min="12544" max="12544" width="8.28515625" style="2"/>
    <col min="12545" max="12545" width="9.85546875" style="2" bestFit="1" customWidth="1"/>
    <col min="12546" max="12548" width="8.28515625" style="2"/>
    <col min="12549" max="12550" width="9.85546875" style="2" bestFit="1" customWidth="1"/>
    <col min="12551" max="12798" width="8.28515625" style="2"/>
    <col min="12799" max="12799" width="14.7109375" style="2" customWidth="1"/>
    <col min="12800" max="12800" width="8.28515625" style="2"/>
    <col min="12801" max="12801" width="9.85546875" style="2" bestFit="1" customWidth="1"/>
    <col min="12802" max="12804" width="8.28515625" style="2"/>
    <col min="12805" max="12806" width="9.85546875" style="2" bestFit="1" customWidth="1"/>
    <col min="12807" max="13054" width="8.28515625" style="2"/>
    <col min="13055" max="13055" width="14.7109375" style="2" customWidth="1"/>
    <col min="13056" max="13056" width="8.28515625" style="2"/>
    <col min="13057" max="13057" width="9.85546875" style="2" bestFit="1" customWidth="1"/>
    <col min="13058" max="13060" width="8.28515625" style="2"/>
    <col min="13061" max="13062" width="9.85546875" style="2" bestFit="1" customWidth="1"/>
    <col min="13063" max="13310" width="8.28515625" style="2"/>
    <col min="13311" max="13311" width="14.7109375" style="2" customWidth="1"/>
    <col min="13312" max="13312" width="8.28515625" style="2"/>
    <col min="13313" max="13313" width="9.85546875" style="2" bestFit="1" customWidth="1"/>
    <col min="13314" max="13316" width="8.28515625" style="2"/>
    <col min="13317" max="13318" width="9.85546875" style="2" bestFit="1" customWidth="1"/>
    <col min="13319" max="13566" width="8.28515625" style="2"/>
    <col min="13567" max="13567" width="14.7109375" style="2" customWidth="1"/>
    <col min="13568" max="13568" width="8.28515625" style="2"/>
    <col min="13569" max="13569" width="9.85546875" style="2" bestFit="1" customWidth="1"/>
    <col min="13570" max="13572" width="8.28515625" style="2"/>
    <col min="13573" max="13574" width="9.85546875" style="2" bestFit="1" customWidth="1"/>
    <col min="13575" max="13822" width="8.28515625" style="2"/>
    <col min="13823" max="13823" width="14.7109375" style="2" customWidth="1"/>
    <col min="13824" max="13824" width="8.28515625" style="2"/>
    <col min="13825" max="13825" width="9.85546875" style="2" bestFit="1" customWidth="1"/>
    <col min="13826" max="13828" width="8.28515625" style="2"/>
    <col min="13829" max="13830" width="9.85546875" style="2" bestFit="1" customWidth="1"/>
    <col min="13831" max="14078" width="8.28515625" style="2"/>
    <col min="14079" max="14079" width="14.7109375" style="2" customWidth="1"/>
    <col min="14080" max="14080" width="8.28515625" style="2"/>
    <col min="14081" max="14081" width="9.85546875" style="2" bestFit="1" customWidth="1"/>
    <col min="14082" max="14084" width="8.28515625" style="2"/>
    <col min="14085" max="14086" width="9.85546875" style="2" bestFit="1" customWidth="1"/>
    <col min="14087" max="14334" width="8.28515625" style="2"/>
    <col min="14335" max="14335" width="14.7109375" style="2" customWidth="1"/>
    <col min="14336" max="14336" width="8.28515625" style="2"/>
    <col min="14337" max="14337" width="9.85546875" style="2" bestFit="1" customWidth="1"/>
    <col min="14338" max="14340" width="8.28515625" style="2"/>
    <col min="14341" max="14342" width="9.85546875" style="2" bestFit="1" customWidth="1"/>
    <col min="14343" max="14590" width="8.28515625" style="2"/>
    <col min="14591" max="14591" width="14.7109375" style="2" customWidth="1"/>
    <col min="14592" max="14592" width="8.28515625" style="2"/>
    <col min="14593" max="14593" width="9.85546875" style="2" bestFit="1" customWidth="1"/>
    <col min="14594" max="14596" width="8.28515625" style="2"/>
    <col min="14597" max="14598" width="9.85546875" style="2" bestFit="1" customWidth="1"/>
    <col min="14599" max="14846" width="8.28515625" style="2"/>
    <col min="14847" max="14847" width="14.7109375" style="2" customWidth="1"/>
    <col min="14848" max="14848" width="8.28515625" style="2"/>
    <col min="14849" max="14849" width="9.85546875" style="2" bestFit="1" customWidth="1"/>
    <col min="14850" max="14852" width="8.28515625" style="2"/>
    <col min="14853" max="14854" width="9.85546875" style="2" bestFit="1" customWidth="1"/>
    <col min="14855" max="15102" width="8.28515625" style="2"/>
    <col min="15103" max="15103" width="14.7109375" style="2" customWidth="1"/>
    <col min="15104" max="15104" width="8.28515625" style="2"/>
    <col min="15105" max="15105" width="9.85546875" style="2" bestFit="1" customWidth="1"/>
    <col min="15106" max="15108" width="8.28515625" style="2"/>
    <col min="15109" max="15110" width="9.85546875" style="2" bestFit="1" customWidth="1"/>
    <col min="15111" max="15358" width="8.28515625" style="2"/>
    <col min="15359" max="15359" width="14.7109375" style="2" customWidth="1"/>
    <col min="15360" max="15360" width="8.28515625" style="2"/>
    <col min="15361" max="15361" width="9.85546875" style="2" bestFit="1" customWidth="1"/>
    <col min="15362" max="15364" width="8.28515625" style="2"/>
    <col min="15365" max="15366" width="9.85546875" style="2" bestFit="1" customWidth="1"/>
    <col min="15367" max="15614" width="8.28515625" style="2"/>
    <col min="15615" max="15615" width="14.7109375" style="2" customWidth="1"/>
    <col min="15616" max="15616" width="8.28515625" style="2"/>
    <col min="15617" max="15617" width="9.85546875" style="2" bestFit="1" customWidth="1"/>
    <col min="15618" max="15620" width="8.28515625" style="2"/>
    <col min="15621" max="15622" width="9.85546875" style="2" bestFit="1" customWidth="1"/>
    <col min="15623" max="15870" width="8.28515625" style="2"/>
    <col min="15871" max="15871" width="14.7109375" style="2" customWidth="1"/>
    <col min="15872" max="15872" width="8.28515625" style="2"/>
    <col min="15873" max="15873" width="9.85546875" style="2" bestFit="1" customWidth="1"/>
    <col min="15874" max="15876" width="8.28515625" style="2"/>
    <col min="15877" max="15878" width="9.85546875" style="2" bestFit="1" customWidth="1"/>
    <col min="15879" max="16126" width="8.28515625" style="2"/>
    <col min="16127" max="16127" width="14.7109375" style="2" customWidth="1"/>
    <col min="16128" max="16128" width="8.28515625" style="2"/>
    <col min="16129" max="16129" width="9.85546875" style="2" bestFit="1" customWidth="1"/>
    <col min="16130" max="16132" width="8.28515625" style="2"/>
    <col min="16133" max="16134" width="9.85546875" style="2" bestFit="1" customWidth="1"/>
    <col min="16135" max="16384" width="8.28515625" style="2"/>
  </cols>
  <sheetData>
    <row r="1" spans="1:14">
      <c r="A1" s="1" t="s">
        <v>70</v>
      </c>
    </row>
    <row r="2" spans="1:14">
      <c r="A2" s="1"/>
    </row>
    <row r="3" spans="1:14" ht="16.5" thickBot="1">
      <c r="A3" s="1"/>
      <c r="B3" s="3" t="s">
        <v>71</v>
      </c>
    </row>
    <row r="4" spans="1:14" s="8" customFormat="1" ht="16.5" thickBot="1">
      <c r="A4" s="4"/>
      <c r="B4" s="5" t="s">
        <v>0</v>
      </c>
      <c r="C4" s="6" t="s">
        <v>1</v>
      </c>
      <c r="D4" s="6" t="s">
        <v>2</v>
      </c>
      <c r="E4" s="6" t="s">
        <v>3</v>
      </c>
      <c r="F4" s="6" t="s">
        <v>4</v>
      </c>
      <c r="G4" s="6" t="s">
        <v>5</v>
      </c>
      <c r="H4" s="6" t="s">
        <v>6</v>
      </c>
      <c r="I4" s="6" t="s">
        <v>7</v>
      </c>
      <c r="J4" s="6" t="s">
        <v>8</v>
      </c>
      <c r="K4" s="6" t="s">
        <v>9</v>
      </c>
      <c r="L4" s="6" t="s">
        <v>10</v>
      </c>
      <c r="M4" s="6" t="s">
        <v>11</v>
      </c>
      <c r="N4" s="7" t="s">
        <v>12</v>
      </c>
    </row>
    <row r="5" spans="1:14">
      <c r="A5" s="1"/>
      <c r="B5" s="9">
        <v>2010</v>
      </c>
      <c r="C5" s="10">
        <v>0.12</v>
      </c>
      <c r="D5" s="11">
        <v>0.56799999999999995</v>
      </c>
      <c r="E5" s="11">
        <v>0.81299999999999994</v>
      </c>
      <c r="F5" s="11">
        <v>0.80700000000000005</v>
      </c>
      <c r="G5" s="11">
        <v>0.83599999999999997</v>
      </c>
      <c r="H5" s="11">
        <v>0.84900000000000009</v>
      </c>
      <c r="I5" s="11">
        <v>0.85599999999999998</v>
      </c>
      <c r="J5" s="11">
        <v>0.80500000000000005</v>
      </c>
      <c r="K5" s="11">
        <v>0.60499999999999998</v>
      </c>
      <c r="L5" s="11">
        <v>0.17499999999999999</v>
      </c>
      <c r="M5" s="11">
        <v>3.1E-2</v>
      </c>
      <c r="N5" s="12">
        <v>4.0000000000000001E-3</v>
      </c>
    </row>
    <row r="6" spans="1:14">
      <c r="A6" s="1"/>
      <c r="B6" s="9">
        <v>2020</v>
      </c>
      <c r="C6" s="10">
        <v>0.11105449571346064</v>
      </c>
      <c r="D6" s="11">
        <v>0.56290477052674059</v>
      </c>
      <c r="E6" s="11">
        <v>0.80433568900718744</v>
      </c>
      <c r="F6" s="11">
        <v>0.80639996463781349</v>
      </c>
      <c r="G6" s="11">
        <v>0.83434791390861962</v>
      </c>
      <c r="H6" s="11">
        <v>0.8517644361705391</v>
      </c>
      <c r="I6" s="11">
        <v>0.86817170441256108</v>
      </c>
      <c r="J6" s="11">
        <v>0.82797424005991016</v>
      </c>
      <c r="K6" s="11">
        <v>0.72617290883397789</v>
      </c>
      <c r="L6" s="11">
        <v>0.39512272062674314</v>
      </c>
      <c r="M6" s="11">
        <v>6.0458468812649893E-2</v>
      </c>
      <c r="N6" s="12">
        <v>6.7660390913325992E-3</v>
      </c>
    </row>
    <row r="7" spans="1:14" ht="16.5" thickBot="1">
      <c r="A7" s="1"/>
      <c r="B7" s="13">
        <v>2030</v>
      </c>
      <c r="C7" s="14">
        <v>0.11104371357371516</v>
      </c>
      <c r="D7" s="15">
        <v>0.56290474691307457</v>
      </c>
      <c r="E7" s="15">
        <v>0.8049069394657693</v>
      </c>
      <c r="F7" s="15">
        <v>0.8074018398271835</v>
      </c>
      <c r="G7" s="15">
        <v>0.83658437291293153</v>
      </c>
      <c r="H7" s="15">
        <v>0.85374620901748699</v>
      </c>
      <c r="I7" s="15">
        <v>0.87719653937660713</v>
      </c>
      <c r="J7" s="15">
        <v>0.83862911150001518</v>
      </c>
      <c r="K7" s="15">
        <v>0.74230977436716006</v>
      </c>
      <c r="L7" s="15">
        <v>0.48240439218301179</v>
      </c>
      <c r="M7" s="15">
        <v>7.9935589748311373E-2</v>
      </c>
      <c r="N7" s="16">
        <v>8.3756309093072703E-3</v>
      </c>
    </row>
    <row r="8" spans="1:14">
      <c r="A8" s="1"/>
      <c r="E8" s="17"/>
      <c r="F8" s="17"/>
      <c r="G8" s="17"/>
      <c r="H8" s="17"/>
      <c r="I8" s="17"/>
      <c r="J8" s="17"/>
    </row>
    <row r="9" spans="1:14" ht="16.5" thickBot="1">
      <c r="A9" s="1"/>
      <c r="B9" s="3" t="s">
        <v>72</v>
      </c>
    </row>
    <row r="10" spans="1:14" s="8" customFormat="1" ht="16.5" thickBot="1">
      <c r="A10" s="4"/>
      <c r="B10" s="5" t="s">
        <v>0</v>
      </c>
      <c r="C10" s="6" t="s">
        <v>1</v>
      </c>
      <c r="D10" s="6" t="s">
        <v>2</v>
      </c>
      <c r="E10" s="6" t="s">
        <v>3</v>
      </c>
      <c r="F10" s="6" t="s">
        <v>4</v>
      </c>
      <c r="G10" s="6" t="s">
        <v>5</v>
      </c>
      <c r="H10" s="6" t="s">
        <v>6</v>
      </c>
      <c r="I10" s="6" t="s">
        <v>7</v>
      </c>
      <c r="J10" s="6" t="s">
        <v>8</v>
      </c>
      <c r="K10" s="6" t="s">
        <v>9</v>
      </c>
      <c r="L10" s="6" t="s">
        <v>10</v>
      </c>
      <c r="M10" s="6" t="s">
        <v>11</v>
      </c>
      <c r="N10" s="7" t="s">
        <v>12</v>
      </c>
    </row>
    <row r="11" spans="1:14">
      <c r="A11" s="1"/>
      <c r="B11" s="9">
        <v>2010</v>
      </c>
      <c r="C11" s="10">
        <v>0.19399999999999998</v>
      </c>
      <c r="D11" s="11">
        <v>0.65799999999999992</v>
      </c>
      <c r="E11" s="11">
        <v>0.93</v>
      </c>
      <c r="F11" s="11">
        <v>0.95400000000000007</v>
      </c>
      <c r="G11" s="11">
        <v>0.94900000000000007</v>
      </c>
      <c r="H11" s="11">
        <v>0.95</v>
      </c>
      <c r="I11" s="11">
        <v>0.94599999999999995</v>
      </c>
      <c r="J11" s="11">
        <v>0.90700000000000003</v>
      </c>
      <c r="K11" s="11">
        <v>0.68799999999999994</v>
      </c>
      <c r="L11" s="11">
        <v>0.20399999999999999</v>
      </c>
      <c r="M11" s="11">
        <v>5.4000000000000006E-2</v>
      </c>
      <c r="N11" s="12">
        <v>1.1000000000000001E-2</v>
      </c>
    </row>
    <row r="12" spans="1:14">
      <c r="A12" s="1"/>
      <c r="B12" s="9">
        <v>2020</v>
      </c>
      <c r="C12" s="10">
        <v>0.16007252562123303</v>
      </c>
      <c r="D12" s="11">
        <v>0.65372338897535176</v>
      </c>
      <c r="E12" s="11">
        <v>0.91823751384780394</v>
      </c>
      <c r="F12" s="11">
        <v>0.94221854913456438</v>
      </c>
      <c r="G12" s="11">
        <v>0.94472018925263734</v>
      </c>
      <c r="H12" s="11">
        <v>0.94417430555950088</v>
      </c>
      <c r="I12" s="11">
        <v>0.92579530055635839</v>
      </c>
      <c r="J12" s="11">
        <v>0.89867275264973134</v>
      </c>
      <c r="K12" s="11">
        <v>0.78</v>
      </c>
      <c r="L12" s="11">
        <v>0.4139199999799415</v>
      </c>
      <c r="M12" s="11">
        <v>9.9199163720523065E-2</v>
      </c>
      <c r="N12" s="12">
        <v>1.5735335737520898E-2</v>
      </c>
    </row>
    <row r="13" spans="1:14" ht="16.5" thickBot="1">
      <c r="A13" s="1"/>
      <c r="B13" s="13">
        <v>2030</v>
      </c>
      <c r="C13" s="14">
        <v>0.16007148382872705</v>
      </c>
      <c r="D13" s="15">
        <v>0.65372320771324166</v>
      </c>
      <c r="E13" s="15">
        <v>0.91766855359549793</v>
      </c>
      <c r="F13" s="15">
        <v>0.93869903621616047</v>
      </c>
      <c r="G13" s="15">
        <v>0.9417968067061796</v>
      </c>
      <c r="H13" s="15">
        <v>0.94271193073985871</v>
      </c>
      <c r="I13" s="15">
        <v>0.92225046745507544</v>
      </c>
      <c r="J13" s="15">
        <v>0.89867273305639528</v>
      </c>
      <c r="K13" s="15">
        <v>0.78</v>
      </c>
      <c r="L13" s="15">
        <v>0.56082036377257038</v>
      </c>
      <c r="M13" s="15">
        <v>0.12810855554675427</v>
      </c>
      <c r="N13" s="16">
        <v>1.7984923464644E-2</v>
      </c>
    </row>
    <row r="14" spans="1:14">
      <c r="A14" s="1"/>
      <c r="E14" s="17"/>
      <c r="F14" s="17"/>
      <c r="G14" s="17"/>
      <c r="H14" s="17"/>
      <c r="I14" s="17"/>
      <c r="J14" s="17"/>
    </row>
    <row r="15" spans="1:14">
      <c r="A15" s="1"/>
      <c r="B15" s="647" t="s">
        <v>73</v>
      </c>
      <c r="C15" s="647"/>
      <c r="D15" s="647"/>
      <c r="E15" s="647"/>
      <c r="F15" s="647"/>
      <c r="G15" s="647"/>
      <c r="H15" s="647"/>
      <c r="I15" s="647"/>
      <c r="J15" s="647"/>
      <c r="K15" s="647"/>
      <c r="L15" s="647"/>
      <c r="M15" s="647"/>
    </row>
    <row r="16" spans="1:14">
      <c r="A16" s="1"/>
      <c r="B16" s="647" t="s">
        <v>74</v>
      </c>
      <c r="C16" s="647"/>
      <c r="D16" s="647"/>
      <c r="E16" s="647"/>
      <c r="F16" s="647"/>
      <c r="G16" s="647"/>
      <c r="H16" s="647"/>
      <c r="I16" s="647"/>
      <c r="J16" s="647"/>
      <c r="K16" s="647"/>
      <c r="L16" s="647"/>
      <c r="M16" s="647"/>
    </row>
    <row r="17" spans="1:9">
      <c r="A17" s="1"/>
    </row>
    <row r="18" spans="1:9">
      <c r="A18" s="1"/>
      <c r="D18" s="3" t="s">
        <v>71</v>
      </c>
      <c r="I18" s="3" t="s">
        <v>72</v>
      </c>
    </row>
    <row r="19" spans="1:9">
      <c r="A19" s="1"/>
    </row>
    <row r="20" spans="1:9">
      <c r="A20" s="1"/>
    </row>
    <row r="21" spans="1:9">
      <c r="A21" s="1"/>
    </row>
    <row r="22" spans="1:9">
      <c r="A22" s="1"/>
    </row>
    <row r="23" spans="1:9">
      <c r="A23" s="1"/>
    </row>
    <row r="24" spans="1:9">
      <c r="A24" s="1"/>
    </row>
    <row r="25" spans="1:9">
      <c r="A25" s="1"/>
    </row>
    <row r="26" spans="1:9">
      <c r="A26" s="1"/>
    </row>
    <row r="27" spans="1:9">
      <c r="A27" s="1"/>
    </row>
    <row r="28" spans="1:9">
      <c r="A28" s="1"/>
    </row>
    <row r="29" spans="1:9">
      <c r="A29" s="1"/>
    </row>
    <row r="30" spans="1:9">
      <c r="A30" s="1"/>
    </row>
    <row r="31" spans="1:9">
      <c r="A31" s="1"/>
    </row>
    <row r="32" spans="1:9">
      <c r="A32" s="1"/>
    </row>
    <row r="33" spans="1:12">
      <c r="A33" s="1"/>
    </row>
    <row r="34" spans="1:12">
      <c r="A34" s="1"/>
    </row>
    <row r="35" spans="1:12">
      <c r="A35" s="1"/>
    </row>
    <row r="36" spans="1:12">
      <c r="A36" s="1"/>
    </row>
    <row r="37" spans="1:12">
      <c r="A37" s="1"/>
    </row>
    <row r="39" spans="1:12">
      <c r="A39" s="18"/>
      <c r="B39" s="18"/>
      <c r="C39" s="18"/>
    </row>
    <row r="41" spans="1:12">
      <c r="I41" s="19"/>
      <c r="J41" s="19"/>
    </row>
    <row r="43" spans="1:12">
      <c r="H43" s="646"/>
      <c r="I43" s="646"/>
      <c r="J43" s="646"/>
      <c r="K43" s="646"/>
      <c r="L43" s="646"/>
    </row>
  </sheetData>
  <mergeCells count="3">
    <mergeCell ref="H43:L43"/>
    <mergeCell ref="B15:M15"/>
    <mergeCell ref="B16:M16"/>
  </mergeCells>
  <pageMargins left="0.17" right="0.31" top="0.75" bottom="0.82" header="0.4921259845" footer="0.492125984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V38"/>
  <sheetViews>
    <sheetView workbookViewId="0"/>
  </sheetViews>
  <sheetFormatPr baseColWidth="10" defaultColWidth="11.42578125" defaultRowHeight="15"/>
  <cols>
    <col min="1" max="1" width="11.42578125" style="20"/>
    <col min="2" max="2" width="18.7109375" style="20" customWidth="1"/>
    <col min="3" max="16384" width="11.42578125" style="20"/>
  </cols>
  <sheetData>
    <row r="1" spans="1:8">
      <c r="A1" s="328" t="s">
        <v>225</v>
      </c>
    </row>
    <row r="2" spans="1:8" ht="15.75" thickBot="1">
      <c r="A2" s="328"/>
    </row>
    <row r="3" spans="1:8">
      <c r="B3" s="719" t="s">
        <v>150</v>
      </c>
      <c r="C3" s="721" t="s">
        <v>146</v>
      </c>
      <c r="D3" s="722"/>
      <c r="E3" s="723"/>
      <c r="F3" s="722" t="s">
        <v>138</v>
      </c>
      <c r="G3" s="722"/>
      <c r="H3" s="723"/>
    </row>
    <row r="4" spans="1:8" ht="15.75" thickBot="1">
      <c r="B4" s="720"/>
      <c r="C4" s="431">
        <v>2018</v>
      </c>
      <c r="D4" s="432">
        <v>2025</v>
      </c>
      <c r="E4" s="433">
        <v>2030</v>
      </c>
      <c r="F4" s="434">
        <v>2018</v>
      </c>
      <c r="G4" s="432">
        <v>2025</v>
      </c>
      <c r="H4" s="432">
        <v>2030</v>
      </c>
    </row>
    <row r="5" spans="1:8">
      <c r="B5" s="406" t="s">
        <v>147</v>
      </c>
      <c r="C5" s="407"/>
      <c r="D5" s="407"/>
      <c r="E5" s="407"/>
      <c r="F5" s="407"/>
      <c r="G5" s="407"/>
      <c r="H5" s="408"/>
    </row>
    <row r="6" spans="1:8">
      <c r="B6" s="409" t="s">
        <v>104</v>
      </c>
      <c r="C6" s="596">
        <v>-1.6145830701499944</v>
      </c>
      <c r="D6" s="597">
        <v>-6.0420003007374534</v>
      </c>
      <c r="E6" s="598">
        <v>-7.5091360243458798</v>
      </c>
      <c r="F6" s="413">
        <v>-6.861544901107891E-4</v>
      </c>
      <c r="G6" s="414">
        <v>-2.3332422247169297E-3</v>
      </c>
      <c r="H6" s="415">
        <v>-2.6398855983313556E-3</v>
      </c>
    </row>
    <row r="7" spans="1:8">
      <c r="B7" s="37" t="s">
        <v>105</v>
      </c>
      <c r="C7" s="599">
        <v>-1.6145830701499944</v>
      </c>
      <c r="D7" s="600">
        <v>-6.1612868193139372</v>
      </c>
      <c r="E7" s="601">
        <v>-8.8019123318786061</v>
      </c>
      <c r="F7" s="419">
        <v>-6.861544901107891E-4</v>
      </c>
      <c r="G7" s="420">
        <v>-2.3816526439241863E-3</v>
      </c>
      <c r="H7" s="421">
        <v>-3.1230737974257562E-3</v>
      </c>
    </row>
    <row r="8" spans="1:8">
      <c r="B8" s="37" t="s">
        <v>106</v>
      </c>
      <c r="C8" s="599">
        <v>-1.6145830701499944</v>
      </c>
      <c r="D8" s="600">
        <v>-6.2355933376970132</v>
      </c>
      <c r="E8" s="601">
        <v>-9.6321302631974604</v>
      </c>
      <c r="F8" s="419">
        <v>-6.861544901107891E-4</v>
      </c>
      <c r="G8" s="420">
        <v>-2.4120399070027944E-3</v>
      </c>
      <c r="H8" s="421">
        <v>-3.4388946849931265E-3</v>
      </c>
    </row>
    <row r="9" spans="1:8" ht="15.75" thickBot="1">
      <c r="B9" s="42" t="s">
        <v>107</v>
      </c>
      <c r="C9" s="602">
        <v>-1.6145830701499944</v>
      </c>
      <c r="D9" s="603">
        <v>-6.3665350080957843</v>
      </c>
      <c r="E9" s="604">
        <v>-10.907824310689824</v>
      </c>
      <c r="F9" s="425">
        <v>-6.861544901107891E-4</v>
      </c>
      <c r="G9" s="426">
        <v>-2.4651204645052458E-3</v>
      </c>
      <c r="H9" s="427">
        <v>-3.9301844313675066E-3</v>
      </c>
    </row>
    <row r="10" spans="1:8">
      <c r="B10" s="406" t="s">
        <v>148</v>
      </c>
      <c r="C10" s="605"/>
      <c r="D10" s="605"/>
      <c r="E10" s="605"/>
      <c r="F10" s="429"/>
      <c r="G10" s="429"/>
      <c r="H10" s="430"/>
    </row>
    <row r="11" spans="1:8">
      <c r="B11" s="409" t="s">
        <v>104</v>
      </c>
      <c r="C11" s="596">
        <v>-2.6519449899875474</v>
      </c>
      <c r="D11" s="597">
        <v>-0.13005242729159031</v>
      </c>
      <c r="E11" s="598">
        <v>-0.94012351062910005</v>
      </c>
      <c r="F11" s="413">
        <v>-1.1270054765517407E-3</v>
      </c>
      <c r="G11" s="414">
        <v>-5.0222409745102161E-5</v>
      </c>
      <c r="H11" s="415">
        <v>-3.3050653341689431E-4</v>
      </c>
    </row>
    <row r="12" spans="1:8">
      <c r="B12" s="37" t="s">
        <v>105</v>
      </c>
      <c r="C12" s="599">
        <v>-2.6519449899875474</v>
      </c>
      <c r="D12" s="600">
        <v>-0.18228743260483965</v>
      </c>
      <c r="E12" s="601">
        <v>-1.1965046435279199</v>
      </c>
      <c r="F12" s="419">
        <v>-1.1270054765517407E-3</v>
      </c>
      <c r="G12" s="420">
        <v>-7.0463420799781975E-5</v>
      </c>
      <c r="H12" s="421">
        <v>-4.2454095880579463E-4</v>
      </c>
    </row>
    <row r="13" spans="1:8">
      <c r="B13" s="37" t="s">
        <v>106</v>
      </c>
      <c r="C13" s="599">
        <v>-2.6519449899875474</v>
      </c>
      <c r="D13" s="600">
        <v>-0.28561284530705761</v>
      </c>
      <c r="E13" s="601">
        <v>-1.3876705382986703</v>
      </c>
      <c r="F13" s="419">
        <v>-1.1270054765517407E-3</v>
      </c>
      <c r="G13" s="420">
        <v>-1.1048019707578833E-4</v>
      </c>
      <c r="H13" s="421">
        <v>-4.9543067922471482E-4</v>
      </c>
    </row>
    <row r="14" spans="1:8" ht="15.75" thickBot="1">
      <c r="B14" s="42" t="s">
        <v>107</v>
      </c>
      <c r="C14" s="602">
        <v>-2.6519449899875474</v>
      </c>
      <c r="D14" s="603">
        <v>-0.38040303589431224</v>
      </c>
      <c r="E14" s="604">
        <v>-1.6414176009640677</v>
      </c>
      <c r="F14" s="425">
        <v>-1.1270054765517407E-3</v>
      </c>
      <c r="G14" s="426">
        <v>-1.4729194253240561E-4</v>
      </c>
      <c r="H14" s="427">
        <v>-5.9141710729237139E-4</v>
      </c>
    </row>
    <row r="15" spans="1:8">
      <c r="B15" s="406" t="s">
        <v>151</v>
      </c>
      <c r="C15" s="605"/>
      <c r="D15" s="605"/>
      <c r="E15" s="605"/>
      <c r="F15" s="429"/>
      <c r="G15" s="429"/>
      <c r="H15" s="430"/>
    </row>
    <row r="16" spans="1:8">
      <c r="B16" s="409" t="s">
        <v>104</v>
      </c>
      <c r="C16" s="596">
        <v>0</v>
      </c>
      <c r="D16" s="597">
        <v>2.0825417480020021</v>
      </c>
      <c r="E16" s="598">
        <v>4.9114512489040685</v>
      </c>
      <c r="F16" s="413">
        <v>0</v>
      </c>
      <c r="G16" s="414">
        <v>8.0421617002915445E-4</v>
      </c>
      <c r="H16" s="415">
        <v>1.7266526237974013E-3</v>
      </c>
    </row>
    <row r="17" spans="2:14">
      <c r="B17" s="37" t="s">
        <v>105</v>
      </c>
      <c r="C17" s="599">
        <v>0</v>
      </c>
      <c r="D17" s="600">
        <v>2.0375762148162342</v>
      </c>
      <c r="E17" s="601">
        <v>4.4690370414479776</v>
      </c>
      <c r="F17" s="419">
        <v>0</v>
      </c>
      <c r="G17" s="420">
        <v>7.8762747483235686E-4</v>
      </c>
      <c r="H17" s="421">
        <v>1.5856931945710947E-3</v>
      </c>
    </row>
    <row r="18" spans="2:14">
      <c r="B18" s="37" t="s">
        <v>106</v>
      </c>
      <c r="C18" s="599">
        <v>0</v>
      </c>
      <c r="D18" s="600">
        <v>2.0055702735069691</v>
      </c>
      <c r="E18" s="601">
        <v>4.1740980945937585</v>
      </c>
      <c r="F18" s="419">
        <v>0</v>
      </c>
      <c r="G18" s="420">
        <v>7.7579073458051311E-4</v>
      </c>
      <c r="H18" s="421">
        <v>1.4902501689562284E-3</v>
      </c>
    </row>
    <row r="19" spans="2:14" ht="15.75" thickBot="1">
      <c r="B19" s="42" t="s">
        <v>107</v>
      </c>
      <c r="C19" s="602">
        <v>0</v>
      </c>
      <c r="D19" s="603">
        <v>1.95776150846305</v>
      </c>
      <c r="E19" s="604">
        <v>3.7422056868389051</v>
      </c>
      <c r="F19" s="425">
        <v>0</v>
      </c>
      <c r="G19" s="426">
        <v>7.5804467469289946E-4</v>
      </c>
      <c r="H19" s="427">
        <v>1.3483494151052277E-3</v>
      </c>
    </row>
    <row r="20" spans="2:14">
      <c r="B20" s="406" t="s">
        <v>152</v>
      </c>
      <c r="C20" s="605"/>
      <c r="D20" s="605"/>
      <c r="E20" s="605"/>
      <c r="F20" s="429"/>
      <c r="G20" s="429"/>
      <c r="H20" s="430"/>
    </row>
    <row r="21" spans="2:14">
      <c r="B21" s="409" t="s">
        <v>104</v>
      </c>
      <c r="C21" s="596">
        <v>0</v>
      </c>
      <c r="D21" s="597">
        <v>-4.4205931995266701</v>
      </c>
      <c r="E21" s="598">
        <v>-6.2628116842095505</v>
      </c>
      <c r="F21" s="413">
        <v>0</v>
      </c>
      <c r="G21" s="414">
        <v>-1.7071026478057655E-3</v>
      </c>
      <c r="H21" s="415">
        <v>-2.2017321721970445E-3</v>
      </c>
    </row>
    <row r="22" spans="2:14">
      <c r="B22" s="37" t="s">
        <v>105</v>
      </c>
      <c r="C22" s="599">
        <v>0</v>
      </c>
      <c r="D22" s="600">
        <v>-4.4316021181680139</v>
      </c>
      <c r="E22" s="601">
        <v>-6.2774920273848833</v>
      </c>
      <c r="F22" s="419">
        <v>0</v>
      </c>
      <c r="G22" s="420">
        <v>-1.7130409946943723E-3</v>
      </c>
      <c r="H22" s="421">
        <v>-2.227364932194283E-3</v>
      </c>
    </row>
    <row r="23" spans="2:14">
      <c r="B23" s="37" t="s">
        <v>106</v>
      </c>
      <c r="C23" s="599">
        <v>0</v>
      </c>
      <c r="D23" s="600">
        <v>-4.4387410659684567</v>
      </c>
      <c r="E23" s="601">
        <v>-6.2867649548580715</v>
      </c>
      <c r="F23" s="419">
        <v>0</v>
      </c>
      <c r="G23" s="420">
        <v>-1.7169850579002374E-3</v>
      </c>
      <c r="H23" s="421">
        <v>-2.2445214089002268E-3</v>
      </c>
    </row>
    <row r="24" spans="2:14" ht="15.75" thickBot="1">
      <c r="B24" s="42" t="s">
        <v>107</v>
      </c>
      <c r="C24" s="602">
        <v>0</v>
      </c>
      <c r="D24" s="603">
        <v>-4.4526246752027578</v>
      </c>
      <c r="E24" s="604">
        <v>-6.3009943978315572</v>
      </c>
      <c r="F24" s="425">
        <v>0</v>
      </c>
      <c r="G24" s="426">
        <v>-1.7240549519708548E-3</v>
      </c>
      <c r="H24" s="427">
        <v>-2.2703033509828639E-3</v>
      </c>
    </row>
    <row r="25" spans="2:14">
      <c r="B25" s="406" t="s">
        <v>153</v>
      </c>
      <c r="C25" s="605"/>
      <c r="D25" s="605"/>
      <c r="E25" s="605"/>
      <c r="F25" s="429"/>
      <c r="G25" s="429"/>
      <c r="H25" s="430"/>
    </row>
    <row r="26" spans="2:14">
      <c r="B26" s="409" t="s">
        <v>104</v>
      </c>
      <c r="C26" s="596">
        <v>0</v>
      </c>
      <c r="D26" s="597">
        <v>0</v>
      </c>
      <c r="E26" s="598">
        <v>0</v>
      </c>
      <c r="F26" s="413">
        <v>0</v>
      </c>
      <c r="G26" s="414">
        <v>0</v>
      </c>
      <c r="H26" s="415">
        <v>0</v>
      </c>
    </row>
    <row r="27" spans="2:14">
      <c r="B27" s="37" t="s">
        <v>105</v>
      </c>
      <c r="C27" s="599">
        <v>0</v>
      </c>
      <c r="D27" s="600">
        <v>0</v>
      </c>
      <c r="E27" s="601">
        <v>0</v>
      </c>
      <c r="F27" s="419">
        <v>0</v>
      </c>
      <c r="G27" s="420">
        <v>0</v>
      </c>
      <c r="H27" s="421">
        <v>0</v>
      </c>
    </row>
    <row r="28" spans="2:14">
      <c r="B28" s="37" t="s">
        <v>106</v>
      </c>
      <c r="C28" s="599">
        <v>0</v>
      </c>
      <c r="D28" s="600">
        <v>0</v>
      </c>
      <c r="E28" s="601">
        <v>0</v>
      </c>
      <c r="F28" s="419">
        <v>0</v>
      </c>
      <c r="G28" s="420">
        <v>0</v>
      </c>
      <c r="H28" s="421">
        <v>0</v>
      </c>
    </row>
    <row r="29" spans="2:14" ht="15.75" thickBot="1">
      <c r="B29" s="42" t="s">
        <v>107</v>
      </c>
      <c r="C29" s="602">
        <v>0</v>
      </c>
      <c r="D29" s="603">
        <v>0</v>
      </c>
      <c r="E29" s="604">
        <v>0</v>
      </c>
      <c r="F29" s="425">
        <v>0</v>
      </c>
      <c r="G29" s="426">
        <v>0</v>
      </c>
      <c r="H29" s="427">
        <v>0</v>
      </c>
    </row>
    <row r="30" spans="2:14">
      <c r="B30" s="406" t="s">
        <v>103</v>
      </c>
      <c r="C30" s="605"/>
      <c r="D30" s="605"/>
      <c r="E30" s="605"/>
      <c r="F30" s="429"/>
      <c r="G30" s="429"/>
      <c r="H30" s="430"/>
    </row>
    <row r="31" spans="2:14">
      <c r="B31" s="409" t="s">
        <v>104</v>
      </c>
      <c r="C31" s="596">
        <v>-0.10536612291437995</v>
      </c>
      <c r="D31" s="597">
        <v>-4.4668315545773396</v>
      </c>
      <c r="E31" s="598">
        <v>-6.5454141791171505</v>
      </c>
      <c r="F31" s="413">
        <v>-4.4777775563167949E-5</v>
      </c>
      <c r="G31" s="414">
        <v>-1.7249585360937067E-3</v>
      </c>
      <c r="H31" s="415">
        <v>-2.3010829169352281E-3</v>
      </c>
      <c r="N31" s="435"/>
    </row>
    <row r="32" spans="2:14">
      <c r="B32" s="37" t="s">
        <v>105</v>
      </c>
      <c r="C32" s="599">
        <v>-0.10536612291437995</v>
      </c>
      <c r="D32" s="600">
        <v>-4.4724799995632694</v>
      </c>
      <c r="E32" s="601">
        <v>-6.5513090705109258</v>
      </c>
      <c r="F32" s="419">
        <v>-4.4777775563167949E-5</v>
      </c>
      <c r="G32" s="420">
        <v>-1.7288423876757613E-3</v>
      </c>
      <c r="H32" s="421">
        <v>-2.3245200503585911E-3</v>
      </c>
      <c r="N32" s="435"/>
    </row>
    <row r="33" spans="2:22">
      <c r="B33" s="37" t="s">
        <v>106</v>
      </c>
      <c r="C33" s="599">
        <v>-0.10536612291437995</v>
      </c>
      <c r="D33" s="600">
        <v>-4.4760756786217524</v>
      </c>
      <c r="E33" s="601">
        <v>-6.5551127333730008</v>
      </c>
      <c r="F33" s="419">
        <v>-4.4777775563167949E-5</v>
      </c>
      <c r="G33" s="420">
        <v>-1.7314267590753018E-3</v>
      </c>
      <c r="H33" s="421">
        <v>-2.3403278114351497E-3</v>
      </c>
    </row>
    <row r="34" spans="2:22" ht="15.75" thickBot="1">
      <c r="B34" s="42" t="s">
        <v>107</v>
      </c>
      <c r="C34" s="602">
        <v>-0.10536612291437995</v>
      </c>
      <c r="D34" s="603">
        <v>-4.4815272747437511</v>
      </c>
      <c r="E34" s="604">
        <v>-6.5613060200747579</v>
      </c>
      <c r="F34" s="425">
        <v>-4.4777775563167949E-5</v>
      </c>
      <c r="G34" s="426">
        <v>-1.7352460299301059E-3</v>
      </c>
      <c r="H34" s="427">
        <v>-2.3640959035491557E-3</v>
      </c>
    </row>
    <row r="36" spans="2:22">
      <c r="B36" s="338" t="s">
        <v>223</v>
      </c>
      <c r="C36" s="338"/>
      <c r="D36" s="338"/>
      <c r="E36" s="338"/>
      <c r="F36" s="338"/>
      <c r="G36" s="338"/>
      <c r="H36" s="338"/>
      <c r="I36" s="338"/>
      <c r="J36" s="338"/>
      <c r="K36" s="338"/>
      <c r="L36" s="338"/>
      <c r="M36" s="338"/>
      <c r="N36" s="338"/>
      <c r="O36" s="338"/>
      <c r="P36" s="338"/>
      <c r="Q36" s="338"/>
      <c r="R36" s="50"/>
      <c r="S36" s="50"/>
      <c r="T36" s="50"/>
      <c r="U36" s="50"/>
      <c r="V36" s="50"/>
    </row>
    <row r="37" spans="2:22">
      <c r="B37" s="682" t="s">
        <v>100</v>
      </c>
      <c r="C37" s="682"/>
      <c r="D37" s="682"/>
      <c r="E37" s="682"/>
      <c r="F37" s="682"/>
      <c r="G37" s="682"/>
      <c r="H37" s="682"/>
      <c r="I37" s="682"/>
      <c r="J37" s="682"/>
      <c r="K37" s="682"/>
      <c r="L37" s="682"/>
      <c r="M37" s="682"/>
      <c r="N37" s="682"/>
      <c r="O37" s="682"/>
      <c r="P37" s="682"/>
      <c r="Q37" s="682"/>
    </row>
    <row r="38" spans="2:22">
      <c r="B38" s="682" t="s">
        <v>513</v>
      </c>
      <c r="C38" s="682"/>
      <c r="D38" s="682"/>
      <c r="E38" s="682"/>
      <c r="F38" s="682"/>
      <c r="G38" s="682"/>
      <c r="H38" s="682"/>
      <c r="I38" s="682"/>
      <c r="J38" s="682"/>
      <c r="K38" s="682"/>
      <c r="L38" s="682"/>
      <c r="M38" s="682"/>
      <c r="N38" s="50"/>
      <c r="O38" s="50"/>
      <c r="P38" s="50"/>
      <c r="Q38" s="50"/>
    </row>
  </sheetData>
  <mergeCells count="5">
    <mergeCell ref="B3:B4"/>
    <mergeCell ref="C3:E3"/>
    <mergeCell ref="F3:H3"/>
    <mergeCell ref="B37:Q37"/>
    <mergeCell ref="B38:M38"/>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23"/>
  <sheetViews>
    <sheetView tabSelected="1" workbookViewId="0">
      <selection activeCell="B3" sqref="B3:H19"/>
    </sheetView>
  </sheetViews>
  <sheetFormatPr baseColWidth="10" defaultColWidth="11.42578125" defaultRowHeight="15"/>
  <cols>
    <col min="1" max="1" width="11.42578125" style="20"/>
    <col min="2" max="2" width="18.7109375" style="20" customWidth="1"/>
    <col min="3" max="16384" width="11.42578125" style="20"/>
  </cols>
  <sheetData>
    <row r="1" spans="1:8" s="436" customFormat="1">
      <c r="A1" s="328" t="s">
        <v>224</v>
      </c>
    </row>
    <row r="2" spans="1:8" s="436" customFormat="1" ht="15.75" thickBot="1">
      <c r="A2" s="328"/>
    </row>
    <row r="3" spans="1:8">
      <c r="B3" s="719" t="s">
        <v>150</v>
      </c>
      <c r="C3" s="716" t="s">
        <v>146</v>
      </c>
      <c r="D3" s="717"/>
      <c r="E3" s="718"/>
      <c r="F3" s="717" t="s">
        <v>138</v>
      </c>
      <c r="G3" s="717"/>
      <c r="H3" s="718"/>
    </row>
    <row r="4" spans="1:8" ht="15.75" thickBot="1">
      <c r="B4" s="720"/>
      <c r="C4" s="402">
        <v>2018</v>
      </c>
      <c r="D4" s="403">
        <v>2025</v>
      </c>
      <c r="E4" s="404">
        <v>2030</v>
      </c>
      <c r="F4" s="405">
        <v>2018</v>
      </c>
      <c r="G4" s="403">
        <v>2025</v>
      </c>
      <c r="H4" s="403">
        <v>2030</v>
      </c>
    </row>
    <row r="5" spans="1:8">
      <c r="B5" s="406" t="s">
        <v>119</v>
      </c>
      <c r="C5" s="428"/>
      <c r="D5" s="428"/>
      <c r="E5" s="428"/>
      <c r="F5" s="429"/>
      <c r="G5" s="429"/>
      <c r="H5" s="430"/>
    </row>
    <row r="6" spans="1:8">
      <c r="B6" s="409" t="s">
        <v>104</v>
      </c>
      <c r="C6" s="586">
        <v>-3.5054167257922586</v>
      </c>
      <c r="D6" s="587">
        <v>-7.8917160924777932</v>
      </c>
      <c r="E6" s="588">
        <v>-7.8934380654641814</v>
      </c>
      <c r="F6" s="413">
        <v>-1.4897080680329115E-3</v>
      </c>
      <c r="G6" s="414">
        <v>-3.0475478808234886E-3</v>
      </c>
      <c r="H6" s="415">
        <v>-2.7749894798522628E-3</v>
      </c>
    </row>
    <row r="7" spans="1:8">
      <c r="B7" s="37" t="s">
        <v>105</v>
      </c>
      <c r="C7" s="589">
        <v>-3.5054167257922586</v>
      </c>
      <c r="D7" s="590">
        <v>-8.0895542614434248</v>
      </c>
      <c r="E7" s="591">
        <v>-10.096054062812868</v>
      </c>
      <c r="F7" s="419">
        <v>-1.4897080680329115E-3</v>
      </c>
      <c r="G7" s="420">
        <v>-3.1270266845133152E-3</v>
      </c>
      <c r="H7" s="421">
        <v>-3.5822581175646807E-3</v>
      </c>
    </row>
    <row r="8" spans="1:8">
      <c r="B8" s="37" t="s">
        <v>106</v>
      </c>
      <c r="C8" s="589">
        <v>-3.5054167257922586</v>
      </c>
      <c r="D8" s="590">
        <v>-8.3240106868616408</v>
      </c>
      <c r="E8" s="591">
        <v>-11.620919545131642</v>
      </c>
      <c r="F8" s="419">
        <v>-1.4897080680329115E-3</v>
      </c>
      <c r="G8" s="420">
        <v>-3.2198773838647103E-3</v>
      </c>
      <c r="H8" s="421">
        <v>-4.1489387463100992E-3</v>
      </c>
    </row>
    <row r="9" spans="1:8" ht="15.75" thickBot="1">
      <c r="B9" s="42" t="s">
        <v>107</v>
      </c>
      <c r="C9" s="592">
        <v>-3.5054167257922586</v>
      </c>
      <c r="D9" s="593">
        <v>-8.6970152648964358</v>
      </c>
      <c r="E9" s="594">
        <v>-13.946227899428436</v>
      </c>
      <c r="F9" s="425">
        <v>-1.4897080680329115E-3</v>
      </c>
      <c r="G9" s="426">
        <v>-3.3674817278705601E-3</v>
      </c>
      <c r="H9" s="427">
        <v>-5.0249477994361337E-3</v>
      </c>
    </row>
    <row r="10" spans="1:8">
      <c r="B10" s="406" t="s">
        <v>118</v>
      </c>
      <c r="C10" s="595"/>
      <c r="D10" s="595"/>
      <c r="E10" s="595"/>
      <c r="F10" s="429"/>
      <c r="G10" s="429"/>
      <c r="H10" s="430"/>
    </row>
    <row r="11" spans="1:8">
      <c r="B11" s="409" t="s">
        <v>104</v>
      </c>
      <c r="C11" s="586">
        <v>-3.5054167257922586</v>
      </c>
      <c r="D11" s="587">
        <v>-16.45420479756018</v>
      </c>
      <c r="E11" s="588">
        <v>-22.090242642941746</v>
      </c>
      <c r="F11" s="413">
        <v>-1.4897080680329115E-3</v>
      </c>
      <c r="G11" s="414">
        <v>-6.354128351023316E-3</v>
      </c>
      <c r="H11" s="415">
        <v>-7.7659684453281865E-3</v>
      </c>
    </row>
    <row r="12" spans="1:8">
      <c r="B12" s="37" t="s">
        <v>105</v>
      </c>
      <c r="C12" s="589">
        <v>-3.5054167257922586</v>
      </c>
      <c r="D12" s="590">
        <v>-16.616067805549335</v>
      </c>
      <c r="E12" s="591">
        <v>-23.837464807844867</v>
      </c>
      <c r="F12" s="419">
        <v>-1.4897080680329115E-3</v>
      </c>
      <c r="G12" s="420">
        <v>-6.4229604920610734E-3</v>
      </c>
      <c r="H12" s="421">
        <v>-8.4579531051236674E-3</v>
      </c>
    </row>
    <row r="13" spans="1:8">
      <c r="B13" s="37" t="s">
        <v>106</v>
      </c>
      <c r="C13" s="589">
        <v>-3.5054167257922586</v>
      </c>
      <c r="D13" s="590">
        <v>-16.823700606207353</v>
      </c>
      <c r="E13" s="591">
        <v>-25.057727388652324</v>
      </c>
      <c r="F13" s="419">
        <v>-1.4897080680329115E-3</v>
      </c>
      <c r="G13" s="420">
        <v>-6.5077106616812297E-3</v>
      </c>
      <c r="H13" s="421">
        <v>-8.9461918786632073E-3</v>
      </c>
    </row>
    <row r="14" spans="1:8" ht="15.75" thickBot="1">
      <c r="B14" s="42" t="s">
        <v>107</v>
      </c>
      <c r="C14" s="592">
        <v>-3.5054167257922586</v>
      </c>
      <c r="D14" s="593">
        <v>-17.161306791773768</v>
      </c>
      <c r="E14" s="594">
        <v>-26.938865015703072</v>
      </c>
      <c r="F14" s="425">
        <v>-1.4897080680329115E-3</v>
      </c>
      <c r="G14" s="426">
        <v>-6.6448528934905772E-3</v>
      </c>
      <c r="H14" s="427">
        <v>-9.7063085055071972E-3</v>
      </c>
    </row>
    <row r="15" spans="1:8">
      <c r="B15" s="406" t="s">
        <v>154</v>
      </c>
      <c r="C15" s="595"/>
      <c r="D15" s="595"/>
      <c r="E15" s="595"/>
      <c r="F15" s="429"/>
      <c r="G15" s="429"/>
      <c r="H15" s="430"/>
    </row>
    <row r="16" spans="1:8">
      <c r="B16" s="409" t="s">
        <v>104</v>
      </c>
      <c r="C16" s="586">
        <v>-3.5054167257922586</v>
      </c>
      <c r="D16" s="587">
        <v>-10.381575130532209</v>
      </c>
      <c r="E16" s="588">
        <v>-14.530397480863918</v>
      </c>
      <c r="F16" s="413">
        <v>-1.4897080680329115E-3</v>
      </c>
      <c r="G16" s="414">
        <v>-4.0090579688770358E-3</v>
      </c>
      <c r="H16" s="415">
        <v>-5.1082557198854697E-3</v>
      </c>
    </row>
    <row r="17" spans="2:23">
      <c r="B17" s="37" t="s">
        <v>105</v>
      </c>
      <c r="C17" s="589">
        <v>-3.5054167257922586</v>
      </c>
      <c r="D17" s="590">
        <v>-10.523994622541901</v>
      </c>
      <c r="E17" s="591">
        <v>-16.193789103162178</v>
      </c>
      <c r="F17" s="419">
        <v>-1.4897080680329115E-3</v>
      </c>
      <c r="G17" s="420">
        <v>-4.0680624604020298E-3</v>
      </c>
      <c r="H17" s="421">
        <v>-5.7458420991032943E-3</v>
      </c>
    </row>
    <row r="18" spans="2:23">
      <c r="B18" s="37" t="s">
        <v>106</v>
      </c>
      <c r="C18" s="589">
        <v>-3.5054167257922586</v>
      </c>
      <c r="D18" s="590">
        <v>-10.719256182556075</v>
      </c>
      <c r="E18" s="591">
        <v>-17.35700372588245</v>
      </c>
      <c r="F18" s="419">
        <v>-1.4897080680329115E-3</v>
      </c>
      <c r="G18" s="420">
        <v>-4.1464015187463801E-3</v>
      </c>
      <c r="H18" s="421">
        <v>-6.1968543021477859E-3</v>
      </c>
    </row>
    <row r="19" spans="2:23" ht="15.75" thickBot="1">
      <c r="B19" s="42" t="s">
        <v>107</v>
      </c>
      <c r="C19" s="592">
        <v>-3.5054167257922586</v>
      </c>
      <c r="D19" s="593">
        <v>-11.03442080014619</v>
      </c>
      <c r="E19" s="594">
        <v>-19.157683974473223</v>
      </c>
      <c r="F19" s="425">
        <v>-1.4897080680329115E-3</v>
      </c>
      <c r="G19" s="426">
        <v>-4.2725244569947864E-3</v>
      </c>
      <c r="H19" s="427">
        <v>-6.9026809703695916E-3</v>
      </c>
    </row>
    <row r="21" spans="2:23">
      <c r="B21" s="682" t="s">
        <v>223</v>
      </c>
      <c r="C21" s="682"/>
      <c r="D21" s="682"/>
      <c r="E21" s="682"/>
      <c r="F21" s="682"/>
      <c r="G21" s="682"/>
      <c r="H21" s="682"/>
      <c r="I21" s="682"/>
      <c r="J21" s="682"/>
      <c r="K21" s="682"/>
      <c r="L21" s="682"/>
      <c r="M21" s="682"/>
      <c r="N21" s="682"/>
      <c r="O21" s="682"/>
      <c r="P21" s="682"/>
      <c r="Q21" s="682"/>
      <c r="R21" s="682"/>
      <c r="S21" s="682"/>
      <c r="T21" s="682"/>
      <c r="U21" s="682"/>
      <c r="V21" s="682"/>
      <c r="W21" s="682"/>
    </row>
    <row r="22" spans="2:23">
      <c r="B22" s="682" t="s">
        <v>100</v>
      </c>
      <c r="C22" s="682"/>
      <c r="D22" s="682"/>
      <c r="E22" s="682"/>
      <c r="F22" s="682"/>
      <c r="G22" s="682"/>
      <c r="H22" s="682"/>
      <c r="I22" s="682"/>
      <c r="J22" s="50"/>
      <c r="K22" s="50"/>
      <c r="L22" s="50"/>
      <c r="M22" s="50"/>
      <c r="N22" s="50"/>
      <c r="O22" s="50"/>
      <c r="P22" s="50"/>
      <c r="Q22" s="50"/>
      <c r="R22" s="50"/>
      <c r="S22" s="50"/>
      <c r="T22" s="50"/>
      <c r="U22" s="50"/>
      <c r="V22" s="50"/>
      <c r="W22" s="50"/>
    </row>
    <row r="23" spans="2:23">
      <c r="B23" s="682" t="s">
        <v>513</v>
      </c>
      <c r="C23" s="682"/>
      <c r="D23" s="682"/>
      <c r="E23" s="682"/>
      <c r="F23" s="682"/>
      <c r="G23" s="682"/>
      <c r="H23" s="682"/>
      <c r="I23" s="682"/>
      <c r="J23" s="50"/>
      <c r="K23" s="50"/>
      <c r="L23" s="50"/>
      <c r="M23" s="50"/>
      <c r="N23" s="50"/>
      <c r="O23" s="50"/>
      <c r="P23" s="50"/>
      <c r="Q23" s="50"/>
      <c r="R23" s="50"/>
      <c r="S23" s="50"/>
      <c r="T23" s="50"/>
      <c r="U23" s="50"/>
      <c r="V23" s="50"/>
      <c r="W23" s="50"/>
    </row>
  </sheetData>
  <mergeCells count="6">
    <mergeCell ref="B23:I23"/>
    <mergeCell ref="B3:B4"/>
    <mergeCell ref="C3:E3"/>
    <mergeCell ref="F3:H3"/>
    <mergeCell ref="B21:W21"/>
    <mergeCell ref="B22:I2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10"/>
  <sheetViews>
    <sheetView zoomScaleNormal="100" workbookViewId="0">
      <selection activeCell="B10" sqref="B10"/>
    </sheetView>
  </sheetViews>
  <sheetFormatPr baseColWidth="10" defaultRowHeight="15"/>
  <cols>
    <col min="2" max="2" width="34.28515625" customWidth="1"/>
    <col min="3" max="3" width="18.140625" customWidth="1"/>
  </cols>
  <sheetData>
    <row r="1" spans="1:16" ht="15.75">
      <c r="A1" s="30" t="s">
        <v>522</v>
      </c>
    </row>
    <row r="2" spans="1:16" ht="15.75">
      <c r="A2" s="632"/>
    </row>
    <row r="3" spans="1:16" ht="15.75" thickBot="1"/>
    <row r="4" spans="1:16" ht="15.75" thickBot="1">
      <c r="B4" s="187" t="s">
        <v>517</v>
      </c>
      <c r="C4" s="188"/>
      <c r="D4" s="146">
        <v>2018</v>
      </c>
      <c r="E4" s="146">
        <v>2019</v>
      </c>
      <c r="F4" s="146">
        <v>2020</v>
      </c>
      <c r="G4" s="146">
        <v>2021</v>
      </c>
      <c r="H4" s="146">
        <v>2022</v>
      </c>
      <c r="I4" s="146">
        <v>2023</v>
      </c>
      <c r="J4" s="146">
        <v>2024</v>
      </c>
      <c r="K4" s="146">
        <v>2025</v>
      </c>
      <c r="L4" s="146">
        <v>2026</v>
      </c>
      <c r="M4" s="146">
        <v>2027</v>
      </c>
      <c r="N4" s="146">
        <v>2028</v>
      </c>
      <c r="O4" s="146">
        <v>2029</v>
      </c>
      <c r="P4" s="169">
        <v>2030</v>
      </c>
    </row>
    <row r="5" spans="1:16" ht="14.65" customHeight="1">
      <c r="B5" s="693" t="s">
        <v>516</v>
      </c>
      <c r="C5" s="190" t="s">
        <v>514</v>
      </c>
      <c r="D5" s="202">
        <v>100</v>
      </c>
      <c r="E5" s="609">
        <v>99.537042316918701</v>
      </c>
      <c r="F5" s="609">
        <v>98.61700121648424</v>
      </c>
      <c r="G5" s="609">
        <v>97.551813943557192</v>
      </c>
      <c r="H5" s="609">
        <v>97.222322537631939</v>
      </c>
      <c r="I5" s="609">
        <v>95.935966731305271</v>
      </c>
      <c r="J5" s="609">
        <v>94.750694873750049</v>
      </c>
      <c r="K5" s="609">
        <v>94.244977756431808</v>
      </c>
      <c r="L5" s="609">
        <v>93.59741632386887</v>
      </c>
      <c r="M5" s="609">
        <v>92.915781272425235</v>
      </c>
      <c r="N5" s="609">
        <v>91.770580885807675</v>
      </c>
      <c r="O5" s="609">
        <v>91.482316811891764</v>
      </c>
      <c r="P5" s="610">
        <v>91.129045909021585</v>
      </c>
    </row>
    <row r="6" spans="1:16" ht="14.65" customHeight="1">
      <c r="B6" s="694"/>
      <c r="C6" s="190" t="s">
        <v>148</v>
      </c>
      <c r="D6" s="202">
        <v>100</v>
      </c>
      <c r="E6" s="611">
        <v>99.374573572188368</v>
      </c>
      <c r="F6" s="611">
        <v>98.183760654535135</v>
      </c>
      <c r="G6" s="611">
        <v>96.729121147479134</v>
      </c>
      <c r="H6" s="611">
        <v>95.080780208861512</v>
      </c>
      <c r="I6" s="611">
        <v>93.307093025425758</v>
      </c>
      <c r="J6" s="611">
        <v>91.786554990074308</v>
      </c>
      <c r="K6" s="611">
        <v>90.331489221443263</v>
      </c>
      <c r="L6" s="611">
        <v>88.933117618038096</v>
      </c>
      <c r="M6" s="611">
        <v>87.630403950424224</v>
      </c>
      <c r="N6" s="611">
        <v>86.458971226751473</v>
      </c>
      <c r="O6" s="611">
        <v>85.252751360647721</v>
      </c>
      <c r="P6" s="612">
        <v>84.181618446022114</v>
      </c>
    </row>
    <row r="7" spans="1:16">
      <c r="B7" s="694"/>
      <c r="C7" s="190" t="s">
        <v>515</v>
      </c>
      <c r="D7" s="202">
        <v>100</v>
      </c>
      <c r="E7" s="611">
        <v>98.253308428084139</v>
      </c>
      <c r="F7" s="611">
        <v>96.538260305858472</v>
      </c>
      <c r="G7" s="611">
        <v>94.870249339044435</v>
      </c>
      <c r="H7" s="611">
        <v>93.079905837424818</v>
      </c>
      <c r="I7" s="611">
        <v>91.911421185155746</v>
      </c>
      <c r="J7" s="611">
        <v>90.793747374225276</v>
      </c>
      <c r="K7" s="611">
        <v>89.620461890993667</v>
      </c>
      <c r="L7" s="611">
        <v>88.460354101505928</v>
      </c>
      <c r="M7" s="611">
        <v>87.595280226882636</v>
      </c>
      <c r="N7" s="611">
        <v>86.662319606206552</v>
      </c>
      <c r="O7" s="611">
        <v>85.863966643884822</v>
      </c>
      <c r="P7" s="612">
        <v>85.147077101938834</v>
      </c>
    </row>
    <row r="8" spans="1:16" ht="15.75" thickBot="1">
      <c r="B8" s="695"/>
      <c r="C8" s="192" t="s">
        <v>103</v>
      </c>
      <c r="D8" s="204">
        <v>100</v>
      </c>
      <c r="E8" s="613">
        <v>95.763395329789574</v>
      </c>
      <c r="F8" s="613">
        <v>92.229274193237984</v>
      </c>
      <c r="G8" s="613">
        <v>88.69379806050641</v>
      </c>
      <c r="H8" s="613">
        <v>85.39881289165362</v>
      </c>
      <c r="I8" s="613">
        <v>82.746330114034663</v>
      </c>
      <c r="J8" s="613">
        <v>80.282985520128889</v>
      </c>
      <c r="K8" s="613">
        <v>78.041560865896415</v>
      </c>
      <c r="L8" s="613">
        <v>75.761089660153871</v>
      </c>
      <c r="M8" s="613">
        <v>73.709684487923212</v>
      </c>
      <c r="N8" s="613">
        <v>71.783035199906408</v>
      </c>
      <c r="O8" s="613">
        <v>69.937297919542374</v>
      </c>
      <c r="P8" s="614">
        <v>68.279399444284209</v>
      </c>
    </row>
    <row r="10" spans="1:16">
      <c r="B10" s="555" t="s">
        <v>524</v>
      </c>
      <c r="C10" s="615"/>
    </row>
  </sheetData>
  <mergeCells count="1">
    <mergeCell ref="B5:B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10"/>
  <sheetViews>
    <sheetView workbookViewId="0">
      <selection activeCell="B11" sqref="B11"/>
    </sheetView>
  </sheetViews>
  <sheetFormatPr baseColWidth="10" defaultRowHeight="15"/>
  <cols>
    <col min="2" max="2" width="34.28515625" customWidth="1"/>
    <col min="3" max="3" width="18.140625" customWidth="1"/>
  </cols>
  <sheetData>
    <row r="1" spans="1:16" ht="15.75">
      <c r="A1" s="30" t="s">
        <v>523</v>
      </c>
    </row>
    <row r="2" spans="1:16" ht="15.75">
      <c r="A2" s="632"/>
    </row>
    <row r="3" spans="1:16" ht="15.75" thickBot="1"/>
    <row r="4" spans="1:16" ht="15.75" thickBot="1">
      <c r="B4" s="187" t="s">
        <v>517</v>
      </c>
      <c r="C4" s="188"/>
      <c r="D4" s="146">
        <v>2018</v>
      </c>
      <c r="E4" s="146">
        <v>2019</v>
      </c>
      <c r="F4" s="146">
        <v>2020</v>
      </c>
      <c r="G4" s="146">
        <v>2021</v>
      </c>
      <c r="H4" s="146">
        <v>2022</v>
      </c>
      <c r="I4" s="146">
        <v>2023</v>
      </c>
      <c r="J4" s="146">
        <v>2024</v>
      </c>
      <c r="K4" s="146">
        <v>2025</v>
      </c>
      <c r="L4" s="146">
        <v>2026</v>
      </c>
      <c r="M4" s="146">
        <v>2027</v>
      </c>
      <c r="N4" s="146">
        <v>2028</v>
      </c>
      <c r="O4" s="146">
        <v>2029</v>
      </c>
      <c r="P4" s="169">
        <v>2030</v>
      </c>
    </row>
    <row r="5" spans="1:16">
      <c r="B5" s="693" t="s">
        <v>350</v>
      </c>
      <c r="C5" s="190" t="s">
        <v>514</v>
      </c>
      <c r="D5" s="202">
        <v>100</v>
      </c>
      <c r="E5" s="607">
        <v>99.286953146601505</v>
      </c>
      <c r="F5" s="607">
        <v>98.617296416158609</v>
      </c>
      <c r="G5" s="607">
        <v>97.819265971701199</v>
      </c>
      <c r="H5" s="607">
        <v>97.654212969526668</v>
      </c>
      <c r="I5" s="607">
        <v>96.73538241961343</v>
      </c>
      <c r="J5" s="607">
        <v>95.838180597090272</v>
      </c>
      <c r="K5" s="607">
        <v>95.856976907878902</v>
      </c>
      <c r="L5" s="607">
        <v>95.65935782142806</v>
      </c>
      <c r="M5" s="607">
        <v>95.34973819323568</v>
      </c>
      <c r="N5" s="607">
        <v>94.531440499140871</v>
      </c>
      <c r="O5" s="607">
        <v>94.539274962969145</v>
      </c>
      <c r="P5" s="608">
        <v>94.339735701752574</v>
      </c>
    </row>
    <row r="6" spans="1:16">
      <c r="B6" s="694"/>
      <c r="C6" s="190" t="s">
        <v>148</v>
      </c>
      <c r="D6" s="202">
        <v>100</v>
      </c>
      <c r="E6" s="607">
        <v>98.934436400076663</v>
      </c>
      <c r="F6" s="607">
        <v>98.023622503613907</v>
      </c>
      <c r="G6" s="607">
        <v>96.470935362146861</v>
      </c>
      <c r="H6" s="607">
        <v>94.763513973629983</v>
      </c>
      <c r="I6" s="607">
        <v>93.262843653816802</v>
      </c>
      <c r="J6" s="607">
        <v>92.273899368416068</v>
      </c>
      <c r="K6" s="607">
        <v>91.274168187783317</v>
      </c>
      <c r="L6" s="607">
        <v>90.22142958768184</v>
      </c>
      <c r="M6" s="607">
        <v>89.148912117548875</v>
      </c>
      <c r="N6" s="607">
        <v>88.158739541855311</v>
      </c>
      <c r="O6" s="607">
        <v>87.172309055843257</v>
      </c>
      <c r="P6" s="608">
        <v>86.184737586034188</v>
      </c>
    </row>
    <row r="7" spans="1:16">
      <c r="B7" s="694"/>
      <c r="C7" s="190" t="s">
        <v>515</v>
      </c>
      <c r="D7" s="202">
        <v>100</v>
      </c>
      <c r="E7" s="607">
        <v>99.348020461127234</v>
      </c>
      <c r="F7" s="607">
        <v>99.361042735980718</v>
      </c>
      <c r="G7" s="607">
        <v>99.891139980988669</v>
      </c>
      <c r="H7" s="607">
        <v>100.58633618081981</v>
      </c>
      <c r="I7" s="607">
        <v>100.81599308773792</v>
      </c>
      <c r="J7" s="607">
        <v>100.73619799530542</v>
      </c>
      <c r="K7" s="607">
        <v>100.54466831224264</v>
      </c>
      <c r="L7" s="607">
        <v>100.09244330659651</v>
      </c>
      <c r="M7" s="607">
        <v>99.931666071906278</v>
      </c>
      <c r="N7" s="607">
        <v>99.530856932049645</v>
      </c>
      <c r="O7" s="607">
        <v>99.046633791914758</v>
      </c>
      <c r="P7" s="608">
        <v>98.695234567580343</v>
      </c>
    </row>
    <row r="8" spans="1:16" ht="15.75" thickBot="1">
      <c r="B8" s="695"/>
      <c r="C8" s="192" t="s">
        <v>103</v>
      </c>
      <c r="D8" s="204">
        <v>100</v>
      </c>
      <c r="E8" s="204">
        <v>99.926322324356647</v>
      </c>
      <c r="F8" s="204">
        <v>99.672643930066116</v>
      </c>
      <c r="G8" s="204">
        <v>100.26653104956628</v>
      </c>
      <c r="H8" s="204">
        <v>101.65031474664985</v>
      </c>
      <c r="I8" s="204">
        <v>102.00237830134694</v>
      </c>
      <c r="J8" s="204">
        <v>101.45269317992408</v>
      </c>
      <c r="K8" s="204">
        <v>100.868738202353</v>
      </c>
      <c r="L8" s="204">
        <v>100.21325563528572</v>
      </c>
      <c r="M8" s="204">
        <v>99.591772400186784</v>
      </c>
      <c r="N8" s="204">
        <v>99.053912725194124</v>
      </c>
      <c r="O8" s="204">
        <v>98.486616087354705</v>
      </c>
      <c r="P8" s="205">
        <v>97.932447842549834</v>
      </c>
    </row>
    <row r="10" spans="1:16">
      <c r="B10" s="555" t="s">
        <v>524</v>
      </c>
      <c r="C10" s="615"/>
    </row>
  </sheetData>
  <mergeCells count="1">
    <mergeCell ref="B5:B8"/>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22"/>
  <sheetViews>
    <sheetView topLeftCell="A4" workbookViewId="0"/>
  </sheetViews>
  <sheetFormatPr baseColWidth="10" defaultColWidth="11.42578125" defaultRowHeight="15"/>
  <cols>
    <col min="1" max="1" width="11.42578125" style="20"/>
    <col min="2" max="3" width="17.7109375" style="20" customWidth="1"/>
    <col min="4" max="16384" width="11.42578125" style="20"/>
  </cols>
  <sheetData>
    <row r="1" spans="1:8" ht="15.75">
      <c r="A1" s="1" t="s">
        <v>471</v>
      </c>
    </row>
    <row r="2" spans="1:8" ht="15.75" thickBot="1"/>
    <row r="3" spans="1:8" ht="75" customHeight="1">
      <c r="B3" s="728" t="s">
        <v>343</v>
      </c>
      <c r="C3" s="728" t="s">
        <v>344</v>
      </c>
      <c r="D3" s="731" t="s">
        <v>345</v>
      </c>
      <c r="E3" s="732"/>
      <c r="F3" s="731" t="s">
        <v>346</v>
      </c>
      <c r="G3" s="733"/>
      <c r="H3" s="732"/>
    </row>
    <row r="4" spans="1:8">
      <c r="B4" s="729"/>
      <c r="C4" s="729"/>
      <c r="D4" s="734" t="s">
        <v>347</v>
      </c>
      <c r="E4" s="736" t="s">
        <v>348</v>
      </c>
      <c r="F4" s="738" t="s">
        <v>349</v>
      </c>
      <c r="G4" s="740" t="s">
        <v>350</v>
      </c>
      <c r="H4" s="742" t="s">
        <v>351</v>
      </c>
    </row>
    <row r="5" spans="1:8" ht="33" customHeight="1" thickBot="1">
      <c r="B5" s="730"/>
      <c r="C5" s="730"/>
      <c r="D5" s="735"/>
      <c r="E5" s="737"/>
      <c r="F5" s="739"/>
      <c r="G5" s="741"/>
      <c r="H5" s="743"/>
    </row>
    <row r="6" spans="1:8" ht="15.75">
      <c r="B6" s="724" t="s">
        <v>352</v>
      </c>
      <c r="C6" s="524" t="s">
        <v>353</v>
      </c>
      <c r="D6" s="525">
        <v>-3.0475478808234886E-3</v>
      </c>
      <c r="E6" s="526">
        <v>-7.891716092477802</v>
      </c>
      <c r="F6" s="527" t="s">
        <v>354</v>
      </c>
      <c r="G6" s="528" t="s">
        <v>355</v>
      </c>
      <c r="H6" s="529" t="s">
        <v>356</v>
      </c>
    </row>
    <row r="7" spans="1:8" ht="15.75">
      <c r="B7" s="725"/>
      <c r="C7" s="530" t="s">
        <v>357</v>
      </c>
      <c r="D7" s="531">
        <v>-3.1270266845133152E-3</v>
      </c>
      <c r="E7" s="532">
        <v>-8.0895542614434</v>
      </c>
      <c r="F7" s="533" t="s">
        <v>358</v>
      </c>
      <c r="G7" s="534" t="s">
        <v>355</v>
      </c>
      <c r="H7" s="535" t="s">
        <v>356</v>
      </c>
    </row>
    <row r="8" spans="1:8" ht="15.75">
      <c r="B8" s="725"/>
      <c r="C8" s="530" t="s">
        <v>359</v>
      </c>
      <c r="D8" s="531">
        <v>-3.2198773838647103E-3</v>
      </c>
      <c r="E8" s="532">
        <v>-8.3240106868616603</v>
      </c>
      <c r="F8" s="533" t="s">
        <v>358</v>
      </c>
      <c r="G8" s="534" t="s">
        <v>360</v>
      </c>
      <c r="H8" s="535" t="s">
        <v>356</v>
      </c>
    </row>
    <row r="9" spans="1:8" ht="16.5" thickBot="1">
      <c r="B9" s="726"/>
      <c r="C9" s="536" t="s">
        <v>361</v>
      </c>
      <c r="D9" s="537">
        <v>-3.3674817278705601E-3</v>
      </c>
      <c r="E9" s="538">
        <v>-8.6970152648964678</v>
      </c>
      <c r="F9" s="539" t="s">
        <v>358</v>
      </c>
      <c r="G9" s="540" t="s">
        <v>360</v>
      </c>
      <c r="H9" s="541" t="s">
        <v>362</v>
      </c>
    </row>
    <row r="10" spans="1:8" ht="15.75">
      <c r="B10" s="724" t="s">
        <v>363</v>
      </c>
      <c r="C10" s="524" t="s">
        <v>353</v>
      </c>
      <c r="D10" s="525">
        <v>-6.354128351023316E-3</v>
      </c>
      <c r="E10" s="526">
        <v>-16.454204797560159</v>
      </c>
      <c r="F10" s="527" t="s">
        <v>364</v>
      </c>
      <c r="G10" s="528" t="s">
        <v>365</v>
      </c>
      <c r="H10" s="529" t="s">
        <v>366</v>
      </c>
    </row>
    <row r="11" spans="1:8" ht="15.75">
      <c r="B11" s="725"/>
      <c r="C11" s="530" t="s">
        <v>357</v>
      </c>
      <c r="D11" s="531">
        <v>-6.4229604920610734E-3</v>
      </c>
      <c r="E11" s="532">
        <v>-16.616067805549299</v>
      </c>
      <c r="F11" s="533" t="s">
        <v>364</v>
      </c>
      <c r="G11" s="534" t="s">
        <v>365</v>
      </c>
      <c r="H11" s="535" t="s">
        <v>367</v>
      </c>
    </row>
    <row r="12" spans="1:8" ht="15.75">
      <c r="B12" s="725"/>
      <c r="C12" s="530" t="s">
        <v>359</v>
      </c>
      <c r="D12" s="531">
        <v>-6.5077106616812297E-3</v>
      </c>
      <c r="E12" s="532">
        <v>-16.823700606207368</v>
      </c>
      <c r="F12" s="533" t="s">
        <v>364</v>
      </c>
      <c r="G12" s="534" t="s">
        <v>368</v>
      </c>
      <c r="H12" s="535" t="s">
        <v>367</v>
      </c>
    </row>
    <row r="13" spans="1:8" ht="16.5" thickBot="1">
      <c r="B13" s="726"/>
      <c r="C13" s="536" t="s">
        <v>361</v>
      </c>
      <c r="D13" s="537">
        <v>-6.6448528934905772E-3</v>
      </c>
      <c r="E13" s="538">
        <v>-17.16130679177374</v>
      </c>
      <c r="F13" s="539" t="s">
        <v>369</v>
      </c>
      <c r="G13" s="540" t="s">
        <v>368</v>
      </c>
      <c r="H13" s="541" t="s">
        <v>367</v>
      </c>
    </row>
    <row r="14" spans="1:8" ht="15.75">
      <c r="B14" s="724" t="s">
        <v>370</v>
      </c>
      <c r="C14" s="524" t="s">
        <v>353</v>
      </c>
      <c r="D14" s="525">
        <v>-4.0090579688770358E-3</v>
      </c>
      <c r="E14" s="526">
        <v>-10.381575130532211</v>
      </c>
      <c r="F14" s="527" t="s">
        <v>371</v>
      </c>
      <c r="G14" s="528" t="s">
        <v>372</v>
      </c>
      <c r="H14" s="529" t="s">
        <v>373</v>
      </c>
    </row>
    <row r="15" spans="1:8" ht="15.75">
      <c r="B15" s="725"/>
      <c r="C15" s="530" t="s">
        <v>357</v>
      </c>
      <c r="D15" s="531">
        <v>-4.0680624604020298E-3</v>
      </c>
      <c r="E15" s="532">
        <v>-10.523994622541904</v>
      </c>
      <c r="F15" s="533" t="s">
        <v>371</v>
      </c>
      <c r="G15" s="534" t="s">
        <v>372</v>
      </c>
      <c r="H15" s="535" t="s">
        <v>373</v>
      </c>
    </row>
    <row r="16" spans="1:8" ht="15.75">
      <c r="B16" s="725"/>
      <c r="C16" s="530" t="s">
        <v>359</v>
      </c>
      <c r="D16" s="531">
        <v>-4.1464015187463801E-3</v>
      </c>
      <c r="E16" s="532">
        <v>-10.719256182556078</v>
      </c>
      <c r="F16" s="533" t="s">
        <v>371</v>
      </c>
      <c r="G16" s="534" t="s">
        <v>372</v>
      </c>
      <c r="H16" s="535" t="s">
        <v>373</v>
      </c>
    </row>
    <row r="17" spans="2:21" ht="16.5" thickBot="1">
      <c r="B17" s="726"/>
      <c r="C17" s="536" t="s">
        <v>361</v>
      </c>
      <c r="D17" s="537">
        <v>-4.2725244569947864E-3</v>
      </c>
      <c r="E17" s="538">
        <v>-11.034420800146194</v>
      </c>
      <c r="F17" s="539" t="s">
        <v>371</v>
      </c>
      <c r="G17" s="540" t="s">
        <v>374</v>
      </c>
      <c r="H17" s="541" t="s">
        <v>375</v>
      </c>
    </row>
    <row r="19" spans="2:21" ht="68.25" customHeight="1">
      <c r="B19" s="727" t="s">
        <v>472</v>
      </c>
      <c r="C19" s="727"/>
      <c r="D19" s="727"/>
      <c r="E19" s="727"/>
      <c r="F19" s="727"/>
      <c r="G19" s="727"/>
      <c r="H19" s="727"/>
      <c r="I19" s="517"/>
      <c r="J19" s="517"/>
      <c r="K19" s="517"/>
      <c r="L19" s="517"/>
      <c r="M19" s="517"/>
      <c r="N19" s="517"/>
      <c r="O19" s="517"/>
      <c r="P19" s="517"/>
      <c r="Q19" s="517"/>
      <c r="R19" s="517"/>
      <c r="S19" s="50"/>
      <c r="T19" s="50"/>
      <c r="U19" s="50"/>
    </row>
    <row r="20" spans="2:21">
      <c r="B20" s="682" t="s">
        <v>473</v>
      </c>
      <c r="C20" s="682"/>
      <c r="D20" s="682"/>
      <c r="E20" s="682"/>
      <c r="F20" s="682"/>
      <c r="G20" s="682"/>
      <c r="H20" s="682"/>
    </row>
    <row r="21" spans="2:21">
      <c r="B21" s="62" t="s">
        <v>474</v>
      </c>
      <c r="C21" s="62"/>
      <c r="D21" s="553"/>
      <c r="E21" s="553"/>
      <c r="F21" s="553"/>
      <c r="G21" s="553"/>
    </row>
    <row r="22" spans="2:21">
      <c r="B22" s="682" t="s">
        <v>475</v>
      </c>
      <c r="C22" s="682"/>
      <c r="D22" s="682"/>
      <c r="E22" s="682"/>
      <c r="F22" s="682"/>
    </row>
  </sheetData>
  <mergeCells count="15">
    <mergeCell ref="B3:B5"/>
    <mergeCell ref="C3:C5"/>
    <mergeCell ref="D3:E3"/>
    <mergeCell ref="F3:H3"/>
    <mergeCell ref="D4:D5"/>
    <mergeCell ref="E4:E5"/>
    <mergeCell ref="F4:F5"/>
    <mergeCell ref="G4:G5"/>
    <mergeCell ref="H4:H5"/>
    <mergeCell ref="B22:F22"/>
    <mergeCell ref="B6:B9"/>
    <mergeCell ref="B10:B13"/>
    <mergeCell ref="B14:B17"/>
    <mergeCell ref="B19:H19"/>
    <mergeCell ref="B20:H20"/>
  </mergeCells>
  <pageMargins left="0.7" right="0.7" top="0.75" bottom="0.75" header="0.3" footer="0.3"/>
  <pageSetup paperSize="9" orientation="portrait" r:id="rId1"/>
  <ignoredErrors>
    <ignoredError sqref="C6:C9 C10:C1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FB20"/>
  <sheetViews>
    <sheetView workbookViewId="0"/>
  </sheetViews>
  <sheetFormatPr baseColWidth="10" defaultRowHeight="15"/>
  <cols>
    <col min="2" max="3" width="15.7109375" customWidth="1"/>
    <col min="4" max="6" width="29.140625" customWidth="1"/>
  </cols>
  <sheetData>
    <row r="1" spans="1:6" ht="15.75">
      <c r="A1" s="1" t="s">
        <v>476</v>
      </c>
    </row>
    <row r="2" spans="1:6" ht="15.75" thickBot="1"/>
    <row r="3" spans="1:6" ht="48" thickBot="1">
      <c r="B3" s="542" t="s">
        <v>343</v>
      </c>
      <c r="C3" s="543" t="s">
        <v>344</v>
      </c>
      <c r="D3" s="543" t="s">
        <v>376</v>
      </c>
      <c r="E3" s="543" t="s">
        <v>377</v>
      </c>
      <c r="F3" s="543" t="s">
        <v>378</v>
      </c>
    </row>
    <row r="4" spans="1:6" ht="15.75">
      <c r="B4" s="744" t="s">
        <v>352</v>
      </c>
      <c r="C4" s="544" t="s">
        <v>353</v>
      </c>
      <c r="D4" s="545" t="s">
        <v>354</v>
      </c>
      <c r="E4" s="519" t="s">
        <v>379</v>
      </c>
      <c r="F4" s="546" t="s">
        <v>380</v>
      </c>
    </row>
    <row r="5" spans="1:6" ht="15.75">
      <c r="B5" s="729"/>
      <c r="C5" s="547" t="s">
        <v>357</v>
      </c>
      <c r="D5" s="548" t="s">
        <v>358</v>
      </c>
      <c r="E5" s="521" t="s">
        <v>381</v>
      </c>
      <c r="F5" s="521" t="s">
        <v>382</v>
      </c>
    </row>
    <row r="6" spans="1:6" ht="15.75">
      <c r="B6" s="729"/>
      <c r="C6" s="547" t="s">
        <v>359</v>
      </c>
      <c r="D6" s="548" t="s">
        <v>358</v>
      </c>
      <c r="E6" s="521" t="s">
        <v>381</v>
      </c>
      <c r="F6" s="521" t="s">
        <v>382</v>
      </c>
    </row>
    <row r="7" spans="1:6" ht="16.5" thickBot="1">
      <c r="B7" s="730"/>
      <c r="C7" s="549" t="s">
        <v>361</v>
      </c>
      <c r="D7" s="550" t="s">
        <v>358</v>
      </c>
      <c r="E7" s="523" t="s">
        <v>383</v>
      </c>
      <c r="F7" s="523" t="s">
        <v>382</v>
      </c>
    </row>
    <row r="8" spans="1:6" ht="15.75">
      <c r="B8" s="728" t="s">
        <v>363</v>
      </c>
      <c r="C8" s="544" t="s">
        <v>353</v>
      </c>
      <c r="D8" s="545" t="s">
        <v>364</v>
      </c>
      <c r="E8" s="519" t="s">
        <v>384</v>
      </c>
      <c r="F8" s="519" t="s">
        <v>385</v>
      </c>
    </row>
    <row r="9" spans="1:6" ht="15.75">
      <c r="B9" s="729"/>
      <c r="C9" s="547" t="s">
        <v>357</v>
      </c>
      <c r="D9" s="548" t="s">
        <v>364</v>
      </c>
      <c r="E9" s="521" t="s">
        <v>386</v>
      </c>
      <c r="F9" s="521" t="s">
        <v>385</v>
      </c>
    </row>
    <row r="10" spans="1:6" ht="15.75">
      <c r="B10" s="729"/>
      <c r="C10" s="547" t="s">
        <v>359</v>
      </c>
      <c r="D10" s="548" t="s">
        <v>364</v>
      </c>
      <c r="E10" s="521" t="s">
        <v>386</v>
      </c>
      <c r="F10" s="521" t="s">
        <v>385</v>
      </c>
    </row>
    <row r="11" spans="1:6" ht="16.5" thickBot="1">
      <c r="B11" s="745"/>
      <c r="C11" s="549" t="s">
        <v>361</v>
      </c>
      <c r="D11" s="550" t="s">
        <v>369</v>
      </c>
      <c r="E11" s="523" t="s">
        <v>387</v>
      </c>
      <c r="F11" s="523" t="s">
        <v>388</v>
      </c>
    </row>
    <row r="12" spans="1:6" ht="15.75">
      <c r="B12" s="728" t="s">
        <v>370</v>
      </c>
      <c r="C12" s="544" t="s">
        <v>353</v>
      </c>
      <c r="D12" s="545" t="s">
        <v>371</v>
      </c>
      <c r="E12" s="519" t="s">
        <v>389</v>
      </c>
      <c r="F12" s="519" t="s">
        <v>390</v>
      </c>
    </row>
    <row r="13" spans="1:6" ht="15.75">
      <c r="B13" s="729"/>
      <c r="C13" s="547" t="s">
        <v>357</v>
      </c>
      <c r="D13" s="548" t="s">
        <v>371</v>
      </c>
      <c r="E13" s="521" t="s">
        <v>389</v>
      </c>
      <c r="F13" s="521" t="s">
        <v>390</v>
      </c>
    </row>
    <row r="14" spans="1:6" ht="15.75">
      <c r="B14" s="729"/>
      <c r="C14" s="547" t="s">
        <v>359</v>
      </c>
      <c r="D14" s="548" t="s">
        <v>371</v>
      </c>
      <c r="E14" s="521" t="s">
        <v>391</v>
      </c>
      <c r="F14" s="521" t="s">
        <v>390</v>
      </c>
    </row>
    <row r="15" spans="1:6" ht="16.5" thickBot="1">
      <c r="B15" s="745"/>
      <c r="C15" s="549" t="s">
        <v>361</v>
      </c>
      <c r="D15" s="550" t="s">
        <v>371</v>
      </c>
      <c r="E15" s="523" t="s">
        <v>392</v>
      </c>
      <c r="F15" s="523" t="s">
        <v>393</v>
      </c>
    </row>
    <row r="17" spans="1:1022 1026:2047 2051:3072 3076:5117 5121:6142 6146:7167 7171:8192 8196:10237 10241:11262 11266:12287 12291:13312 13316:15357 15361:16382" ht="27.75" customHeight="1">
      <c r="B17" s="727" t="s">
        <v>477</v>
      </c>
      <c r="C17" s="727"/>
      <c r="D17" s="727"/>
      <c r="E17" s="727"/>
      <c r="F17" s="727"/>
    </row>
    <row r="18" spans="1:1022 1026:2047 2051:3072 3076:5117 5121:6142 6146:7167 7171:8192 8196:10237 10241:11262 11266:12287 12291:13312 13316:15357 15361:16382" ht="27.75" customHeight="1">
      <c r="B18" s="727" t="s">
        <v>478</v>
      </c>
      <c r="C18" s="727"/>
      <c r="D18" s="727"/>
      <c r="E18" s="727"/>
      <c r="F18" s="727"/>
    </row>
    <row r="19" spans="1:1022 1026:2047 2051:3072 3076:5117 5121:6142 6146:7167 7171:8192 8196:10237 10241:11262 11266:12287 12291:13312 13316:15357 15361:16382">
      <c r="A19" s="62"/>
      <c r="B19" s="62" t="s">
        <v>474</v>
      </c>
      <c r="F19" s="62"/>
      <c r="G19" s="62"/>
      <c r="K19" s="62"/>
      <c r="L19" s="62"/>
      <c r="P19" s="62"/>
      <c r="Q19" s="62"/>
      <c r="U19" s="62"/>
      <c r="V19" s="62"/>
      <c r="Z19" s="62"/>
      <c r="AA19" s="62"/>
      <c r="AE19" s="62"/>
      <c r="AF19" s="62"/>
      <c r="AJ19" s="62"/>
      <c r="AK19" s="62"/>
      <c r="AO19" s="62"/>
      <c r="AP19" s="62"/>
      <c r="AT19" s="62"/>
      <c r="AU19" s="62"/>
      <c r="AY19" s="62"/>
      <c r="AZ19" s="62"/>
      <c r="BD19" s="62"/>
      <c r="BE19" s="62"/>
      <c r="BI19" s="62"/>
      <c r="BJ19" s="62"/>
      <c r="BN19" s="62"/>
      <c r="BO19" s="62"/>
      <c r="BS19" s="62"/>
      <c r="BT19" s="62"/>
      <c r="BX19" s="62"/>
      <c r="BY19" s="62"/>
      <c r="CC19" s="62"/>
      <c r="CD19" s="62"/>
      <c r="CH19" s="62"/>
      <c r="CI19" s="62"/>
      <c r="CM19" s="62"/>
      <c r="CN19" s="62"/>
      <c r="CR19" s="62"/>
      <c r="CS19" s="62"/>
      <c r="CW19" s="62"/>
      <c r="CX19" s="62"/>
      <c r="DB19" s="62"/>
      <c r="DC19" s="62"/>
      <c r="DG19" s="62"/>
      <c r="DH19" s="62"/>
      <c r="DL19" s="62"/>
      <c r="DM19" s="62"/>
      <c r="DQ19" s="62"/>
      <c r="DR19" s="62"/>
      <c r="DV19" s="62"/>
      <c r="DW19" s="62"/>
      <c r="EA19" s="62"/>
      <c r="EB19" s="62"/>
      <c r="EF19" s="62"/>
      <c r="EG19" s="62"/>
      <c r="EK19" s="62"/>
      <c r="EL19" s="62"/>
      <c r="EP19" s="62"/>
      <c r="EQ19" s="62"/>
      <c r="EU19" s="62"/>
      <c r="EV19" s="62"/>
      <c r="EZ19" s="62"/>
      <c r="FA19" s="62"/>
      <c r="FE19" s="62"/>
      <c r="FF19" s="62"/>
      <c r="FJ19" s="62"/>
      <c r="FK19" s="62"/>
      <c r="FO19" s="62"/>
      <c r="FP19" s="62"/>
      <c r="FT19" s="62"/>
      <c r="FU19" s="62"/>
      <c r="FY19" s="62"/>
      <c r="FZ19" s="62"/>
      <c r="GD19" s="62"/>
      <c r="GE19" s="62"/>
      <c r="GI19" s="62"/>
      <c r="GJ19" s="62"/>
      <c r="GN19" s="62"/>
      <c r="GO19" s="62"/>
      <c r="GS19" s="62"/>
      <c r="GT19" s="62"/>
      <c r="GX19" s="62"/>
      <c r="GY19" s="62"/>
      <c r="HC19" s="62"/>
      <c r="HD19" s="62"/>
      <c r="HH19" s="62"/>
      <c r="HI19" s="62"/>
      <c r="HM19" s="62"/>
      <c r="HN19" s="62"/>
      <c r="HR19" s="62"/>
      <c r="HS19" s="62"/>
      <c r="HW19" s="62"/>
      <c r="HX19" s="62"/>
      <c r="IB19" s="62"/>
      <c r="IC19" s="62"/>
      <c r="IG19" s="62"/>
      <c r="IH19" s="62"/>
      <c r="IL19" s="62"/>
      <c r="IM19" s="62"/>
      <c r="IQ19" s="62"/>
      <c r="IR19" s="62"/>
      <c r="IV19" s="62"/>
      <c r="IW19" s="62"/>
      <c r="JA19" s="62"/>
      <c r="JB19" s="62"/>
      <c r="JF19" s="62"/>
      <c r="JG19" s="62"/>
      <c r="JK19" s="62"/>
      <c r="JL19" s="62"/>
      <c r="JP19" s="62"/>
      <c r="JQ19" s="62"/>
      <c r="JU19" s="62"/>
      <c r="JV19" s="62"/>
      <c r="JZ19" s="62"/>
      <c r="KA19" s="62"/>
      <c r="KE19" s="62"/>
      <c r="KF19" s="62"/>
      <c r="KJ19" s="62"/>
      <c r="KK19" s="62"/>
      <c r="KO19" s="62"/>
      <c r="KP19" s="62"/>
      <c r="KT19" s="62"/>
      <c r="KU19" s="62"/>
      <c r="KY19" s="62"/>
      <c r="KZ19" s="62"/>
      <c r="LD19" s="62"/>
      <c r="LE19" s="62"/>
      <c r="LI19" s="62"/>
      <c r="LJ19" s="62"/>
      <c r="LN19" s="62"/>
      <c r="LO19" s="62"/>
      <c r="LS19" s="62"/>
      <c r="LT19" s="62"/>
      <c r="LX19" s="62"/>
      <c r="LY19" s="62"/>
      <c r="MC19" s="62"/>
      <c r="MD19" s="62"/>
      <c r="MH19" s="62"/>
      <c r="MI19" s="62"/>
      <c r="MM19" s="62"/>
      <c r="MN19" s="62"/>
      <c r="MR19" s="62"/>
      <c r="MS19" s="62"/>
      <c r="MW19" s="62"/>
      <c r="MX19" s="62"/>
      <c r="NB19" s="62"/>
      <c r="NC19" s="62"/>
      <c r="NG19" s="62"/>
      <c r="NH19" s="62"/>
      <c r="NL19" s="62"/>
      <c r="NM19" s="62"/>
      <c r="NQ19" s="62"/>
      <c r="NR19" s="62"/>
      <c r="NV19" s="62"/>
      <c r="NW19" s="62"/>
      <c r="OA19" s="62"/>
      <c r="OB19" s="62"/>
      <c r="OF19" s="62"/>
      <c r="OG19" s="62"/>
      <c r="OK19" s="62"/>
      <c r="OL19" s="62"/>
      <c r="OP19" s="62"/>
      <c r="OQ19" s="62"/>
      <c r="OU19" s="62"/>
      <c r="OV19" s="62"/>
      <c r="OZ19" s="62"/>
      <c r="PA19" s="62"/>
      <c r="PE19" s="62"/>
      <c r="PF19" s="62"/>
      <c r="PJ19" s="62"/>
      <c r="PK19" s="62"/>
      <c r="PO19" s="62"/>
      <c r="PP19" s="62"/>
      <c r="PT19" s="62"/>
      <c r="PU19" s="62"/>
      <c r="PY19" s="62"/>
      <c r="PZ19" s="62"/>
      <c r="QD19" s="62"/>
      <c r="QE19" s="62"/>
      <c r="QI19" s="62"/>
      <c r="QJ19" s="62"/>
      <c r="QN19" s="62"/>
      <c r="QO19" s="62"/>
      <c r="QS19" s="62"/>
      <c r="QT19" s="62"/>
      <c r="QX19" s="62"/>
      <c r="QY19" s="62"/>
      <c r="RC19" s="62"/>
      <c r="RD19" s="62"/>
      <c r="RH19" s="62"/>
      <c r="RI19" s="62"/>
      <c r="RM19" s="62"/>
      <c r="RN19" s="62"/>
      <c r="RR19" s="62"/>
      <c r="RS19" s="62"/>
      <c r="RW19" s="62"/>
      <c r="RX19" s="62"/>
      <c r="SB19" s="62"/>
      <c r="SC19" s="62"/>
      <c r="SG19" s="62"/>
      <c r="SH19" s="62"/>
      <c r="SL19" s="62"/>
      <c r="SM19" s="62"/>
      <c r="SQ19" s="62"/>
      <c r="SR19" s="62"/>
      <c r="SV19" s="62"/>
      <c r="SW19" s="62"/>
      <c r="TA19" s="62"/>
      <c r="TB19" s="62"/>
      <c r="TF19" s="62"/>
      <c r="TG19" s="62"/>
      <c r="TK19" s="62"/>
      <c r="TL19" s="62"/>
      <c r="TP19" s="62"/>
      <c r="TQ19" s="62"/>
      <c r="TU19" s="62"/>
      <c r="TV19" s="62"/>
      <c r="TZ19" s="62"/>
      <c r="UA19" s="62"/>
      <c r="UE19" s="62"/>
      <c r="UF19" s="62"/>
      <c r="UJ19" s="62"/>
      <c r="UK19" s="62"/>
      <c r="UO19" s="62"/>
      <c r="UP19" s="62"/>
      <c r="UT19" s="62"/>
      <c r="UU19" s="62"/>
      <c r="UY19" s="62"/>
      <c r="UZ19" s="62"/>
      <c r="VD19" s="62"/>
      <c r="VE19" s="62"/>
      <c r="VI19" s="62"/>
      <c r="VJ19" s="62"/>
      <c r="VN19" s="62"/>
      <c r="VO19" s="62"/>
      <c r="VS19" s="62"/>
      <c r="VT19" s="62"/>
      <c r="VX19" s="62"/>
      <c r="VY19" s="62"/>
      <c r="WC19" s="62"/>
      <c r="WD19" s="62"/>
      <c r="WH19" s="62"/>
      <c r="WI19" s="62"/>
      <c r="WM19" s="62"/>
      <c r="WN19" s="62"/>
      <c r="WR19" s="62"/>
      <c r="WS19" s="62"/>
      <c r="WW19" s="62"/>
      <c r="WX19" s="62"/>
      <c r="XB19" s="62"/>
      <c r="XC19" s="62"/>
      <c r="XG19" s="62"/>
      <c r="XH19" s="62"/>
      <c r="XL19" s="62"/>
      <c r="XM19" s="62"/>
      <c r="XQ19" s="62"/>
      <c r="XR19" s="62"/>
      <c r="XV19" s="62"/>
      <c r="XW19" s="62"/>
      <c r="YA19" s="62"/>
      <c r="YB19" s="62"/>
      <c r="YF19" s="62"/>
      <c r="YG19" s="62"/>
      <c r="YK19" s="62"/>
      <c r="YL19" s="62"/>
      <c r="YP19" s="62"/>
      <c r="YQ19" s="62"/>
      <c r="YU19" s="62"/>
      <c r="YV19" s="62"/>
      <c r="YZ19" s="62"/>
      <c r="ZA19" s="62"/>
      <c r="ZE19" s="62"/>
      <c r="ZF19" s="62"/>
      <c r="ZJ19" s="62"/>
      <c r="ZK19" s="62"/>
      <c r="ZO19" s="62"/>
      <c r="ZP19" s="62"/>
      <c r="ZT19" s="62"/>
      <c r="ZU19" s="62"/>
      <c r="ZY19" s="62"/>
      <c r="ZZ19" s="62"/>
      <c r="AAD19" s="62"/>
      <c r="AAE19" s="62"/>
      <c r="AAI19" s="62"/>
      <c r="AAJ19" s="62"/>
      <c r="AAN19" s="62"/>
      <c r="AAO19" s="62"/>
      <c r="AAS19" s="62"/>
      <c r="AAT19" s="62"/>
      <c r="AAX19" s="62"/>
      <c r="AAY19" s="62"/>
      <c r="ABC19" s="62"/>
      <c r="ABD19" s="62"/>
      <c r="ABH19" s="62"/>
      <c r="ABI19" s="62"/>
      <c r="ABM19" s="62"/>
      <c r="ABN19" s="62"/>
      <c r="ABR19" s="62"/>
      <c r="ABS19" s="62"/>
      <c r="ABW19" s="62"/>
      <c r="ABX19" s="62"/>
      <c r="ACB19" s="62"/>
      <c r="ACC19" s="62"/>
      <c r="ACG19" s="62"/>
      <c r="ACH19" s="62"/>
      <c r="ACL19" s="62"/>
      <c r="ACM19" s="62"/>
      <c r="ACQ19" s="62"/>
      <c r="ACR19" s="62"/>
      <c r="ACV19" s="62"/>
      <c r="ACW19" s="62"/>
      <c r="ADA19" s="62"/>
      <c r="ADB19" s="62"/>
      <c r="ADF19" s="62"/>
      <c r="ADG19" s="62"/>
      <c r="ADK19" s="62"/>
      <c r="ADL19" s="62"/>
      <c r="ADP19" s="62"/>
      <c r="ADQ19" s="62"/>
      <c r="ADU19" s="62"/>
      <c r="ADV19" s="62"/>
      <c r="ADZ19" s="62"/>
      <c r="AEA19" s="62"/>
      <c r="AEE19" s="62"/>
      <c r="AEF19" s="62"/>
      <c r="AEJ19" s="62"/>
      <c r="AEK19" s="62"/>
      <c r="AEO19" s="62"/>
      <c r="AEP19" s="62"/>
      <c r="AET19" s="62"/>
      <c r="AEU19" s="62"/>
      <c r="AEY19" s="62"/>
      <c r="AEZ19" s="62"/>
      <c r="AFD19" s="62"/>
      <c r="AFE19" s="62"/>
      <c r="AFI19" s="62"/>
      <c r="AFJ19" s="62"/>
      <c r="AFN19" s="62"/>
      <c r="AFO19" s="62"/>
      <c r="AFS19" s="62"/>
      <c r="AFT19" s="62"/>
      <c r="AFX19" s="62"/>
      <c r="AFY19" s="62"/>
      <c r="AGC19" s="62"/>
      <c r="AGD19" s="62"/>
      <c r="AGH19" s="62"/>
      <c r="AGI19" s="62"/>
      <c r="AGM19" s="62"/>
      <c r="AGN19" s="62"/>
      <c r="AGR19" s="62"/>
      <c r="AGS19" s="62"/>
      <c r="AGW19" s="62"/>
      <c r="AGX19" s="62"/>
      <c r="AHB19" s="62"/>
      <c r="AHC19" s="62"/>
      <c r="AHG19" s="62"/>
      <c r="AHH19" s="62"/>
      <c r="AHL19" s="62"/>
      <c r="AHM19" s="62"/>
      <c r="AHQ19" s="62"/>
      <c r="AHR19" s="62"/>
      <c r="AHV19" s="62"/>
      <c r="AHW19" s="62"/>
      <c r="AIA19" s="62"/>
      <c r="AIB19" s="62"/>
      <c r="AIF19" s="62"/>
      <c r="AIG19" s="62"/>
      <c r="AIK19" s="62"/>
      <c r="AIL19" s="62"/>
      <c r="AIP19" s="62"/>
      <c r="AIQ19" s="62"/>
      <c r="AIU19" s="62"/>
      <c r="AIV19" s="62"/>
      <c r="AIZ19" s="62"/>
      <c r="AJA19" s="62"/>
      <c r="AJE19" s="62"/>
      <c r="AJF19" s="62"/>
      <c r="AJJ19" s="62"/>
      <c r="AJK19" s="62"/>
      <c r="AJO19" s="62"/>
      <c r="AJP19" s="62"/>
      <c r="AJT19" s="62"/>
      <c r="AJU19" s="62"/>
      <c r="AJY19" s="62"/>
      <c r="AJZ19" s="62"/>
      <c r="AKD19" s="62"/>
      <c r="AKE19" s="62"/>
      <c r="AKI19" s="62"/>
      <c r="AKJ19" s="62"/>
      <c r="AKN19" s="62"/>
      <c r="AKO19" s="62"/>
      <c r="AKS19" s="62"/>
      <c r="AKT19" s="62"/>
      <c r="AKX19" s="62"/>
      <c r="AKY19" s="62"/>
      <c r="ALC19" s="62"/>
      <c r="ALD19" s="62"/>
      <c r="ALH19" s="62"/>
      <c r="ALI19" s="62"/>
      <c r="ALM19" s="62"/>
      <c r="ALN19" s="62"/>
      <c r="ALR19" s="62"/>
      <c r="ALS19" s="62"/>
      <c r="ALW19" s="62"/>
      <c r="ALX19" s="62"/>
      <c r="AMB19" s="62"/>
      <c r="AMC19" s="62"/>
      <c r="AMG19" s="62"/>
      <c r="AMH19" s="62"/>
      <c r="AML19" s="62"/>
      <c r="AMM19" s="62"/>
      <c r="AMQ19" s="62"/>
      <c r="AMR19" s="62"/>
      <c r="AMV19" s="62"/>
      <c r="AMW19" s="62"/>
      <c r="ANA19" s="62"/>
      <c r="ANB19" s="62"/>
      <c r="ANF19" s="62"/>
      <c r="ANG19" s="62"/>
      <c r="ANK19" s="62"/>
      <c r="ANL19" s="62"/>
      <c r="ANP19" s="62"/>
      <c r="ANQ19" s="62"/>
      <c r="ANU19" s="62"/>
      <c r="ANV19" s="62"/>
      <c r="ANZ19" s="62"/>
      <c r="AOA19" s="62"/>
      <c r="AOE19" s="62"/>
      <c r="AOF19" s="62"/>
      <c r="AOJ19" s="62"/>
      <c r="AOK19" s="62"/>
      <c r="AOO19" s="62"/>
      <c r="AOP19" s="62"/>
      <c r="AOT19" s="62"/>
      <c r="AOU19" s="62"/>
      <c r="AOY19" s="62"/>
      <c r="AOZ19" s="62"/>
      <c r="APD19" s="62"/>
      <c r="APE19" s="62"/>
      <c r="API19" s="62"/>
      <c r="APJ19" s="62"/>
      <c r="APN19" s="62"/>
      <c r="APO19" s="62"/>
      <c r="APS19" s="62"/>
      <c r="APT19" s="62"/>
      <c r="APX19" s="62"/>
      <c r="APY19" s="62"/>
      <c r="AQC19" s="62"/>
      <c r="AQD19" s="62"/>
      <c r="AQH19" s="62"/>
      <c r="AQI19" s="62"/>
      <c r="AQM19" s="62"/>
      <c r="AQN19" s="62"/>
      <c r="AQR19" s="62"/>
      <c r="AQS19" s="62"/>
      <c r="AQW19" s="62"/>
      <c r="AQX19" s="62"/>
      <c r="ARB19" s="62"/>
      <c r="ARC19" s="62"/>
      <c r="ARG19" s="62"/>
      <c r="ARH19" s="62"/>
      <c r="ARL19" s="62"/>
      <c r="ARM19" s="62"/>
      <c r="ARQ19" s="62"/>
      <c r="ARR19" s="62"/>
      <c r="ARV19" s="62"/>
      <c r="ARW19" s="62"/>
      <c r="ASA19" s="62"/>
      <c r="ASB19" s="62"/>
      <c r="ASF19" s="62"/>
      <c r="ASG19" s="62"/>
      <c r="ASK19" s="62"/>
      <c r="ASL19" s="62"/>
      <c r="ASP19" s="62"/>
      <c r="ASQ19" s="62"/>
      <c r="ASU19" s="62"/>
      <c r="ASV19" s="62"/>
      <c r="ASZ19" s="62"/>
      <c r="ATA19" s="62"/>
      <c r="ATE19" s="62"/>
      <c r="ATF19" s="62"/>
      <c r="ATJ19" s="62"/>
      <c r="ATK19" s="62"/>
      <c r="ATO19" s="62"/>
      <c r="ATP19" s="62"/>
      <c r="ATT19" s="62"/>
      <c r="ATU19" s="62"/>
      <c r="ATY19" s="62"/>
      <c r="ATZ19" s="62"/>
      <c r="AUD19" s="62"/>
      <c r="AUE19" s="62"/>
      <c r="AUI19" s="62"/>
      <c r="AUJ19" s="62"/>
      <c r="AUN19" s="62"/>
      <c r="AUO19" s="62"/>
      <c r="AUS19" s="62"/>
      <c r="AUT19" s="62"/>
      <c r="AUX19" s="62"/>
      <c r="AUY19" s="62"/>
      <c r="AVC19" s="62"/>
      <c r="AVD19" s="62"/>
      <c r="AVH19" s="62"/>
      <c r="AVI19" s="62"/>
      <c r="AVM19" s="62"/>
      <c r="AVN19" s="62"/>
      <c r="AVR19" s="62"/>
      <c r="AVS19" s="62"/>
      <c r="AVW19" s="62"/>
      <c r="AVX19" s="62"/>
      <c r="AWB19" s="62"/>
      <c r="AWC19" s="62"/>
      <c r="AWG19" s="62"/>
      <c r="AWH19" s="62"/>
      <c r="AWL19" s="62"/>
      <c r="AWM19" s="62"/>
      <c r="AWQ19" s="62"/>
      <c r="AWR19" s="62"/>
      <c r="AWV19" s="62"/>
      <c r="AWW19" s="62"/>
      <c r="AXA19" s="62"/>
      <c r="AXB19" s="62"/>
      <c r="AXF19" s="62"/>
      <c r="AXG19" s="62"/>
      <c r="AXK19" s="62"/>
      <c r="AXL19" s="62"/>
      <c r="AXP19" s="62"/>
      <c r="AXQ19" s="62"/>
      <c r="AXU19" s="62"/>
      <c r="AXV19" s="62"/>
      <c r="AXZ19" s="62"/>
      <c r="AYA19" s="62"/>
      <c r="AYE19" s="62"/>
      <c r="AYF19" s="62"/>
      <c r="AYJ19" s="62"/>
      <c r="AYK19" s="62"/>
      <c r="AYO19" s="62"/>
      <c r="AYP19" s="62"/>
      <c r="AYT19" s="62"/>
      <c r="AYU19" s="62"/>
      <c r="AYY19" s="62"/>
      <c r="AYZ19" s="62"/>
      <c r="AZD19" s="62"/>
      <c r="AZE19" s="62"/>
      <c r="AZI19" s="62"/>
      <c r="AZJ19" s="62"/>
      <c r="AZN19" s="62"/>
      <c r="AZO19" s="62"/>
      <c r="AZS19" s="62"/>
      <c r="AZT19" s="62"/>
      <c r="AZX19" s="62"/>
      <c r="AZY19" s="62"/>
      <c r="BAC19" s="62"/>
      <c r="BAD19" s="62"/>
      <c r="BAH19" s="62"/>
      <c r="BAI19" s="62"/>
      <c r="BAM19" s="62"/>
      <c r="BAN19" s="62"/>
      <c r="BAR19" s="62"/>
      <c r="BAS19" s="62"/>
      <c r="BAW19" s="62"/>
      <c r="BAX19" s="62"/>
      <c r="BBB19" s="62"/>
      <c r="BBC19" s="62"/>
      <c r="BBG19" s="62"/>
      <c r="BBH19" s="62"/>
      <c r="BBL19" s="62"/>
      <c r="BBM19" s="62"/>
      <c r="BBQ19" s="62"/>
      <c r="BBR19" s="62"/>
      <c r="BBV19" s="62"/>
      <c r="BBW19" s="62"/>
      <c r="BCA19" s="62"/>
      <c r="BCB19" s="62"/>
      <c r="BCF19" s="62"/>
      <c r="BCG19" s="62"/>
      <c r="BCK19" s="62"/>
      <c r="BCL19" s="62"/>
      <c r="BCP19" s="62"/>
      <c r="BCQ19" s="62"/>
      <c r="BCU19" s="62"/>
      <c r="BCV19" s="62"/>
      <c r="BCZ19" s="62"/>
      <c r="BDA19" s="62"/>
      <c r="BDE19" s="62"/>
      <c r="BDF19" s="62"/>
      <c r="BDJ19" s="62"/>
      <c r="BDK19" s="62"/>
      <c r="BDO19" s="62"/>
      <c r="BDP19" s="62"/>
      <c r="BDT19" s="62"/>
      <c r="BDU19" s="62"/>
      <c r="BDY19" s="62"/>
      <c r="BDZ19" s="62"/>
      <c r="BED19" s="62"/>
      <c r="BEE19" s="62"/>
      <c r="BEI19" s="62"/>
      <c r="BEJ19" s="62"/>
      <c r="BEN19" s="62"/>
      <c r="BEO19" s="62"/>
      <c r="BES19" s="62"/>
      <c r="BET19" s="62"/>
      <c r="BEX19" s="62"/>
      <c r="BEY19" s="62"/>
      <c r="BFC19" s="62"/>
      <c r="BFD19" s="62"/>
      <c r="BFH19" s="62"/>
      <c r="BFI19" s="62"/>
      <c r="BFM19" s="62"/>
      <c r="BFN19" s="62"/>
      <c r="BFR19" s="62"/>
      <c r="BFS19" s="62"/>
      <c r="BFW19" s="62"/>
      <c r="BFX19" s="62"/>
      <c r="BGB19" s="62"/>
      <c r="BGC19" s="62"/>
      <c r="BGG19" s="62"/>
      <c r="BGH19" s="62"/>
      <c r="BGL19" s="62"/>
      <c r="BGM19" s="62"/>
      <c r="BGQ19" s="62"/>
      <c r="BGR19" s="62"/>
      <c r="BGV19" s="62"/>
      <c r="BGW19" s="62"/>
      <c r="BHA19" s="62"/>
      <c r="BHB19" s="62"/>
      <c r="BHF19" s="62"/>
      <c r="BHG19" s="62"/>
      <c r="BHK19" s="62"/>
      <c r="BHL19" s="62"/>
      <c r="BHP19" s="62"/>
      <c r="BHQ19" s="62"/>
      <c r="BHU19" s="62"/>
      <c r="BHV19" s="62"/>
      <c r="BHZ19" s="62"/>
      <c r="BIA19" s="62"/>
      <c r="BIE19" s="62"/>
      <c r="BIF19" s="62"/>
      <c r="BIJ19" s="62"/>
      <c r="BIK19" s="62"/>
      <c r="BIO19" s="62"/>
      <c r="BIP19" s="62"/>
      <c r="BIT19" s="62"/>
      <c r="BIU19" s="62"/>
      <c r="BIY19" s="62"/>
      <c r="BIZ19" s="62"/>
      <c r="BJD19" s="62"/>
      <c r="BJE19" s="62"/>
      <c r="BJI19" s="62"/>
      <c r="BJJ19" s="62"/>
      <c r="BJN19" s="62"/>
      <c r="BJO19" s="62"/>
      <c r="BJS19" s="62"/>
      <c r="BJT19" s="62"/>
      <c r="BJX19" s="62"/>
      <c r="BJY19" s="62"/>
      <c r="BKC19" s="62"/>
      <c r="BKD19" s="62"/>
      <c r="BKH19" s="62"/>
      <c r="BKI19" s="62"/>
      <c r="BKM19" s="62"/>
      <c r="BKN19" s="62"/>
      <c r="BKR19" s="62"/>
      <c r="BKS19" s="62"/>
      <c r="BKW19" s="62"/>
      <c r="BKX19" s="62"/>
      <c r="BLB19" s="62"/>
      <c r="BLC19" s="62"/>
      <c r="BLG19" s="62"/>
      <c r="BLH19" s="62"/>
      <c r="BLL19" s="62"/>
      <c r="BLM19" s="62"/>
      <c r="BLQ19" s="62"/>
      <c r="BLR19" s="62"/>
      <c r="BLV19" s="62"/>
      <c r="BLW19" s="62"/>
      <c r="BMA19" s="62"/>
      <c r="BMB19" s="62"/>
      <c r="BMF19" s="62"/>
      <c r="BMG19" s="62"/>
      <c r="BMK19" s="62"/>
      <c r="BML19" s="62"/>
      <c r="BMP19" s="62"/>
      <c r="BMQ19" s="62"/>
      <c r="BMU19" s="62"/>
      <c r="BMV19" s="62"/>
      <c r="BMZ19" s="62"/>
      <c r="BNA19" s="62"/>
      <c r="BNE19" s="62"/>
      <c r="BNF19" s="62"/>
      <c r="BNJ19" s="62"/>
      <c r="BNK19" s="62"/>
      <c r="BNO19" s="62"/>
      <c r="BNP19" s="62"/>
      <c r="BNT19" s="62"/>
      <c r="BNU19" s="62"/>
      <c r="BNY19" s="62"/>
      <c r="BNZ19" s="62"/>
      <c r="BOD19" s="62"/>
      <c r="BOE19" s="62"/>
      <c r="BOI19" s="62"/>
      <c r="BOJ19" s="62"/>
      <c r="BON19" s="62"/>
      <c r="BOO19" s="62"/>
      <c r="BOS19" s="62"/>
      <c r="BOT19" s="62"/>
      <c r="BOX19" s="62"/>
      <c r="BOY19" s="62"/>
      <c r="BPC19" s="62"/>
      <c r="BPD19" s="62"/>
      <c r="BPH19" s="62"/>
      <c r="BPI19" s="62"/>
      <c r="BPM19" s="62"/>
      <c r="BPN19" s="62"/>
      <c r="BPR19" s="62"/>
      <c r="BPS19" s="62"/>
      <c r="BPW19" s="62"/>
      <c r="BPX19" s="62"/>
      <c r="BQB19" s="62"/>
      <c r="BQC19" s="62"/>
      <c r="BQG19" s="62"/>
      <c r="BQH19" s="62"/>
      <c r="BQL19" s="62"/>
      <c r="BQM19" s="62"/>
      <c r="BQQ19" s="62"/>
      <c r="BQR19" s="62"/>
      <c r="BQV19" s="62"/>
      <c r="BQW19" s="62"/>
      <c r="BRA19" s="62"/>
      <c r="BRB19" s="62"/>
      <c r="BRF19" s="62"/>
      <c r="BRG19" s="62"/>
      <c r="BRK19" s="62"/>
      <c r="BRL19" s="62"/>
      <c r="BRP19" s="62"/>
      <c r="BRQ19" s="62"/>
      <c r="BRU19" s="62"/>
      <c r="BRV19" s="62"/>
      <c r="BRZ19" s="62"/>
      <c r="BSA19" s="62"/>
      <c r="BSE19" s="62"/>
      <c r="BSF19" s="62"/>
      <c r="BSJ19" s="62"/>
      <c r="BSK19" s="62"/>
      <c r="BSO19" s="62"/>
      <c r="BSP19" s="62"/>
      <c r="BST19" s="62"/>
      <c r="BSU19" s="62"/>
      <c r="BSY19" s="62"/>
      <c r="BSZ19" s="62"/>
      <c r="BTD19" s="62"/>
      <c r="BTE19" s="62"/>
      <c r="BTI19" s="62"/>
      <c r="BTJ19" s="62"/>
      <c r="BTN19" s="62"/>
      <c r="BTO19" s="62"/>
      <c r="BTS19" s="62"/>
      <c r="BTT19" s="62"/>
      <c r="BTX19" s="62"/>
      <c r="BTY19" s="62"/>
      <c r="BUC19" s="62"/>
      <c r="BUD19" s="62"/>
      <c r="BUH19" s="62"/>
      <c r="BUI19" s="62"/>
      <c r="BUM19" s="62"/>
      <c r="BUN19" s="62"/>
      <c r="BUR19" s="62"/>
      <c r="BUS19" s="62"/>
      <c r="BUW19" s="62"/>
      <c r="BUX19" s="62"/>
      <c r="BVB19" s="62"/>
      <c r="BVC19" s="62"/>
      <c r="BVG19" s="62"/>
      <c r="BVH19" s="62"/>
      <c r="BVL19" s="62"/>
      <c r="BVM19" s="62"/>
      <c r="BVQ19" s="62"/>
      <c r="BVR19" s="62"/>
      <c r="BVV19" s="62"/>
      <c r="BVW19" s="62"/>
      <c r="BWA19" s="62"/>
      <c r="BWB19" s="62"/>
      <c r="BWF19" s="62"/>
      <c r="BWG19" s="62"/>
      <c r="BWK19" s="62"/>
      <c r="BWL19" s="62"/>
      <c r="BWP19" s="62"/>
      <c r="BWQ19" s="62"/>
      <c r="BWU19" s="62"/>
      <c r="BWV19" s="62"/>
      <c r="BWZ19" s="62"/>
      <c r="BXA19" s="62"/>
      <c r="BXE19" s="62"/>
      <c r="BXF19" s="62"/>
      <c r="BXJ19" s="62"/>
      <c r="BXK19" s="62"/>
      <c r="BXO19" s="62"/>
      <c r="BXP19" s="62"/>
      <c r="BXT19" s="62"/>
      <c r="BXU19" s="62"/>
      <c r="BXY19" s="62"/>
      <c r="BXZ19" s="62"/>
      <c r="BYD19" s="62"/>
      <c r="BYE19" s="62"/>
      <c r="BYI19" s="62"/>
      <c r="BYJ19" s="62"/>
      <c r="BYN19" s="62"/>
      <c r="BYO19" s="62"/>
      <c r="BYS19" s="62"/>
      <c r="BYT19" s="62"/>
      <c r="BYX19" s="62"/>
      <c r="BYY19" s="62"/>
      <c r="BZC19" s="62"/>
      <c r="BZD19" s="62"/>
      <c r="BZH19" s="62"/>
      <c r="BZI19" s="62"/>
      <c r="BZM19" s="62"/>
      <c r="BZN19" s="62"/>
      <c r="BZR19" s="62"/>
      <c r="BZS19" s="62"/>
      <c r="BZW19" s="62"/>
      <c r="BZX19" s="62"/>
      <c r="CAB19" s="62"/>
      <c r="CAC19" s="62"/>
      <c r="CAG19" s="62"/>
      <c r="CAH19" s="62"/>
      <c r="CAL19" s="62"/>
      <c r="CAM19" s="62"/>
      <c r="CAQ19" s="62"/>
      <c r="CAR19" s="62"/>
      <c r="CAV19" s="62"/>
      <c r="CAW19" s="62"/>
      <c r="CBA19" s="62"/>
      <c r="CBB19" s="62"/>
      <c r="CBF19" s="62"/>
      <c r="CBG19" s="62"/>
      <c r="CBK19" s="62"/>
      <c r="CBL19" s="62"/>
      <c r="CBP19" s="62"/>
      <c r="CBQ19" s="62"/>
      <c r="CBU19" s="62"/>
      <c r="CBV19" s="62"/>
      <c r="CBZ19" s="62"/>
      <c r="CCA19" s="62"/>
      <c r="CCE19" s="62"/>
      <c r="CCF19" s="62"/>
      <c r="CCJ19" s="62"/>
      <c r="CCK19" s="62"/>
      <c r="CCO19" s="62"/>
      <c r="CCP19" s="62"/>
      <c r="CCT19" s="62"/>
      <c r="CCU19" s="62"/>
      <c r="CCY19" s="62"/>
      <c r="CCZ19" s="62"/>
      <c r="CDD19" s="62"/>
      <c r="CDE19" s="62"/>
      <c r="CDI19" s="62"/>
      <c r="CDJ19" s="62"/>
      <c r="CDN19" s="62"/>
      <c r="CDO19" s="62"/>
      <c r="CDS19" s="62"/>
      <c r="CDT19" s="62"/>
      <c r="CDX19" s="62"/>
      <c r="CDY19" s="62"/>
      <c r="CEC19" s="62"/>
      <c r="CED19" s="62"/>
      <c r="CEH19" s="62"/>
      <c r="CEI19" s="62"/>
      <c r="CEM19" s="62"/>
      <c r="CEN19" s="62"/>
      <c r="CER19" s="62"/>
      <c r="CES19" s="62"/>
      <c r="CEW19" s="62"/>
      <c r="CEX19" s="62"/>
      <c r="CFB19" s="62"/>
      <c r="CFC19" s="62"/>
      <c r="CFG19" s="62"/>
      <c r="CFH19" s="62"/>
      <c r="CFL19" s="62"/>
      <c r="CFM19" s="62"/>
      <c r="CFQ19" s="62"/>
      <c r="CFR19" s="62"/>
      <c r="CFV19" s="62"/>
      <c r="CFW19" s="62"/>
      <c r="CGA19" s="62"/>
      <c r="CGB19" s="62"/>
      <c r="CGF19" s="62"/>
      <c r="CGG19" s="62"/>
      <c r="CGK19" s="62"/>
      <c r="CGL19" s="62"/>
      <c r="CGP19" s="62"/>
      <c r="CGQ19" s="62"/>
      <c r="CGU19" s="62"/>
      <c r="CGV19" s="62"/>
      <c r="CGZ19" s="62"/>
      <c r="CHA19" s="62"/>
      <c r="CHE19" s="62"/>
      <c r="CHF19" s="62"/>
      <c r="CHJ19" s="62"/>
      <c r="CHK19" s="62"/>
      <c r="CHO19" s="62"/>
      <c r="CHP19" s="62"/>
      <c r="CHT19" s="62"/>
      <c r="CHU19" s="62"/>
      <c r="CHY19" s="62"/>
      <c r="CHZ19" s="62"/>
      <c r="CID19" s="62"/>
      <c r="CIE19" s="62"/>
      <c r="CII19" s="62"/>
      <c r="CIJ19" s="62"/>
      <c r="CIN19" s="62"/>
      <c r="CIO19" s="62"/>
      <c r="CIS19" s="62"/>
      <c r="CIT19" s="62"/>
      <c r="CIX19" s="62"/>
      <c r="CIY19" s="62"/>
      <c r="CJC19" s="62"/>
      <c r="CJD19" s="62"/>
      <c r="CJH19" s="62"/>
      <c r="CJI19" s="62"/>
      <c r="CJM19" s="62"/>
      <c r="CJN19" s="62"/>
      <c r="CJR19" s="62"/>
      <c r="CJS19" s="62"/>
      <c r="CJW19" s="62"/>
      <c r="CJX19" s="62"/>
      <c r="CKB19" s="62"/>
      <c r="CKC19" s="62"/>
      <c r="CKG19" s="62"/>
      <c r="CKH19" s="62"/>
      <c r="CKL19" s="62"/>
      <c r="CKM19" s="62"/>
      <c r="CKQ19" s="62"/>
      <c r="CKR19" s="62"/>
      <c r="CKV19" s="62"/>
      <c r="CKW19" s="62"/>
      <c r="CLA19" s="62"/>
      <c r="CLB19" s="62"/>
      <c r="CLF19" s="62"/>
      <c r="CLG19" s="62"/>
      <c r="CLK19" s="62"/>
      <c r="CLL19" s="62"/>
      <c r="CLP19" s="62"/>
      <c r="CLQ19" s="62"/>
      <c r="CLU19" s="62"/>
      <c r="CLV19" s="62"/>
      <c r="CLZ19" s="62"/>
      <c r="CMA19" s="62"/>
      <c r="CME19" s="62"/>
      <c r="CMF19" s="62"/>
      <c r="CMJ19" s="62"/>
      <c r="CMK19" s="62"/>
      <c r="CMO19" s="62"/>
      <c r="CMP19" s="62"/>
      <c r="CMT19" s="62"/>
      <c r="CMU19" s="62"/>
      <c r="CMY19" s="62"/>
      <c r="CMZ19" s="62"/>
      <c r="CND19" s="62"/>
      <c r="CNE19" s="62"/>
      <c r="CNI19" s="62"/>
      <c r="CNJ19" s="62"/>
      <c r="CNN19" s="62"/>
      <c r="CNO19" s="62"/>
      <c r="CNS19" s="62"/>
      <c r="CNT19" s="62"/>
      <c r="CNX19" s="62"/>
      <c r="CNY19" s="62"/>
      <c r="COC19" s="62"/>
      <c r="COD19" s="62"/>
      <c r="COH19" s="62"/>
      <c r="COI19" s="62"/>
      <c r="COM19" s="62"/>
      <c r="CON19" s="62"/>
      <c r="COR19" s="62"/>
      <c r="COS19" s="62"/>
      <c r="COW19" s="62"/>
      <c r="COX19" s="62"/>
      <c r="CPB19" s="62"/>
      <c r="CPC19" s="62"/>
      <c r="CPG19" s="62"/>
      <c r="CPH19" s="62"/>
      <c r="CPL19" s="62"/>
      <c r="CPM19" s="62"/>
      <c r="CPQ19" s="62"/>
      <c r="CPR19" s="62"/>
      <c r="CPV19" s="62"/>
      <c r="CPW19" s="62"/>
      <c r="CQA19" s="62"/>
      <c r="CQB19" s="62"/>
      <c r="CQF19" s="62"/>
      <c r="CQG19" s="62"/>
      <c r="CQK19" s="62"/>
      <c r="CQL19" s="62"/>
      <c r="CQP19" s="62"/>
      <c r="CQQ19" s="62"/>
      <c r="CQU19" s="62"/>
      <c r="CQV19" s="62"/>
      <c r="CQZ19" s="62"/>
      <c r="CRA19" s="62"/>
      <c r="CRE19" s="62"/>
      <c r="CRF19" s="62"/>
      <c r="CRJ19" s="62"/>
      <c r="CRK19" s="62"/>
      <c r="CRO19" s="62"/>
      <c r="CRP19" s="62"/>
      <c r="CRT19" s="62"/>
      <c r="CRU19" s="62"/>
      <c r="CRY19" s="62"/>
      <c r="CRZ19" s="62"/>
      <c r="CSD19" s="62"/>
      <c r="CSE19" s="62"/>
      <c r="CSI19" s="62"/>
      <c r="CSJ19" s="62"/>
      <c r="CSN19" s="62"/>
      <c r="CSO19" s="62"/>
      <c r="CSS19" s="62"/>
      <c r="CST19" s="62"/>
      <c r="CSX19" s="62"/>
      <c r="CSY19" s="62"/>
      <c r="CTC19" s="62"/>
      <c r="CTD19" s="62"/>
      <c r="CTH19" s="62"/>
      <c r="CTI19" s="62"/>
      <c r="CTM19" s="62"/>
      <c r="CTN19" s="62"/>
      <c r="CTR19" s="62"/>
      <c r="CTS19" s="62"/>
      <c r="CTW19" s="62"/>
      <c r="CTX19" s="62"/>
      <c r="CUB19" s="62"/>
      <c r="CUC19" s="62"/>
      <c r="CUG19" s="62"/>
      <c r="CUH19" s="62"/>
      <c r="CUL19" s="62"/>
      <c r="CUM19" s="62"/>
      <c r="CUQ19" s="62"/>
      <c r="CUR19" s="62"/>
      <c r="CUV19" s="62"/>
      <c r="CUW19" s="62"/>
      <c r="CVA19" s="62"/>
      <c r="CVB19" s="62"/>
      <c r="CVF19" s="62"/>
      <c r="CVG19" s="62"/>
      <c r="CVK19" s="62"/>
      <c r="CVL19" s="62"/>
      <c r="CVP19" s="62"/>
      <c r="CVQ19" s="62"/>
      <c r="CVU19" s="62"/>
      <c r="CVV19" s="62"/>
      <c r="CVZ19" s="62"/>
      <c r="CWA19" s="62"/>
      <c r="CWE19" s="62"/>
      <c r="CWF19" s="62"/>
      <c r="CWJ19" s="62"/>
      <c r="CWK19" s="62"/>
      <c r="CWO19" s="62"/>
      <c r="CWP19" s="62"/>
      <c r="CWT19" s="62"/>
      <c r="CWU19" s="62"/>
      <c r="CWY19" s="62"/>
      <c r="CWZ19" s="62"/>
      <c r="CXD19" s="62"/>
      <c r="CXE19" s="62"/>
      <c r="CXI19" s="62"/>
      <c r="CXJ19" s="62"/>
      <c r="CXN19" s="62"/>
      <c r="CXO19" s="62"/>
      <c r="CXS19" s="62"/>
      <c r="CXT19" s="62"/>
      <c r="CXX19" s="62"/>
      <c r="CXY19" s="62"/>
      <c r="CYC19" s="62"/>
      <c r="CYD19" s="62"/>
      <c r="CYH19" s="62"/>
      <c r="CYI19" s="62"/>
      <c r="CYM19" s="62"/>
      <c r="CYN19" s="62"/>
      <c r="CYR19" s="62"/>
      <c r="CYS19" s="62"/>
      <c r="CYW19" s="62"/>
      <c r="CYX19" s="62"/>
      <c r="CZB19" s="62"/>
      <c r="CZC19" s="62"/>
      <c r="CZG19" s="62"/>
      <c r="CZH19" s="62"/>
      <c r="CZL19" s="62"/>
      <c r="CZM19" s="62"/>
      <c r="CZQ19" s="62"/>
      <c r="CZR19" s="62"/>
      <c r="CZV19" s="62"/>
      <c r="CZW19" s="62"/>
      <c r="DAA19" s="62"/>
      <c r="DAB19" s="62"/>
      <c r="DAF19" s="62"/>
      <c r="DAG19" s="62"/>
      <c r="DAK19" s="62"/>
      <c r="DAL19" s="62"/>
      <c r="DAP19" s="62"/>
      <c r="DAQ19" s="62"/>
      <c r="DAU19" s="62"/>
      <c r="DAV19" s="62"/>
      <c r="DAZ19" s="62"/>
      <c r="DBA19" s="62"/>
      <c r="DBE19" s="62"/>
      <c r="DBF19" s="62"/>
      <c r="DBJ19" s="62"/>
      <c r="DBK19" s="62"/>
      <c r="DBO19" s="62"/>
      <c r="DBP19" s="62"/>
      <c r="DBT19" s="62"/>
      <c r="DBU19" s="62"/>
      <c r="DBY19" s="62"/>
      <c r="DBZ19" s="62"/>
      <c r="DCD19" s="62"/>
      <c r="DCE19" s="62"/>
      <c r="DCI19" s="62"/>
      <c r="DCJ19" s="62"/>
      <c r="DCN19" s="62"/>
      <c r="DCO19" s="62"/>
      <c r="DCS19" s="62"/>
      <c r="DCT19" s="62"/>
      <c r="DCX19" s="62"/>
      <c r="DCY19" s="62"/>
      <c r="DDC19" s="62"/>
      <c r="DDD19" s="62"/>
      <c r="DDH19" s="62"/>
      <c r="DDI19" s="62"/>
      <c r="DDM19" s="62"/>
      <c r="DDN19" s="62"/>
      <c r="DDR19" s="62"/>
      <c r="DDS19" s="62"/>
      <c r="DDW19" s="62"/>
      <c r="DDX19" s="62"/>
      <c r="DEB19" s="62"/>
      <c r="DEC19" s="62"/>
      <c r="DEG19" s="62"/>
      <c r="DEH19" s="62"/>
      <c r="DEL19" s="62"/>
      <c r="DEM19" s="62"/>
      <c r="DEQ19" s="62"/>
      <c r="DER19" s="62"/>
      <c r="DEV19" s="62"/>
      <c r="DEW19" s="62"/>
      <c r="DFA19" s="62"/>
      <c r="DFB19" s="62"/>
      <c r="DFF19" s="62"/>
      <c r="DFG19" s="62"/>
      <c r="DFK19" s="62"/>
      <c r="DFL19" s="62"/>
      <c r="DFP19" s="62"/>
      <c r="DFQ19" s="62"/>
      <c r="DFU19" s="62"/>
      <c r="DFV19" s="62"/>
      <c r="DFZ19" s="62"/>
      <c r="DGA19" s="62"/>
      <c r="DGE19" s="62"/>
      <c r="DGF19" s="62"/>
      <c r="DGJ19" s="62"/>
      <c r="DGK19" s="62"/>
      <c r="DGO19" s="62"/>
      <c r="DGP19" s="62"/>
      <c r="DGT19" s="62"/>
      <c r="DGU19" s="62"/>
      <c r="DGY19" s="62"/>
      <c r="DGZ19" s="62"/>
      <c r="DHD19" s="62"/>
      <c r="DHE19" s="62"/>
      <c r="DHI19" s="62"/>
      <c r="DHJ19" s="62"/>
      <c r="DHN19" s="62"/>
      <c r="DHO19" s="62"/>
      <c r="DHS19" s="62"/>
      <c r="DHT19" s="62"/>
      <c r="DHX19" s="62"/>
      <c r="DHY19" s="62"/>
      <c r="DIC19" s="62"/>
      <c r="DID19" s="62"/>
      <c r="DIH19" s="62"/>
      <c r="DII19" s="62"/>
      <c r="DIM19" s="62"/>
      <c r="DIN19" s="62"/>
      <c r="DIR19" s="62"/>
      <c r="DIS19" s="62"/>
      <c r="DIW19" s="62"/>
      <c r="DIX19" s="62"/>
      <c r="DJB19" s="62"/>
      <c r="DJC19" s="62"/>
      <c r="DJG19" s="62"/>
      <c r="DJH19" s="62"/>
      <c r="DJL19" s="62"/>
      <c r="DJM19" s="62"/>
      <c r="DJQ19" s="62"/>
      <c r="DJR19" s="62"/>
      <c r="DJV19" s="62"/>
      <c r="DJW19" s="62"/>
      <c r="DKA19" s="62"/>
      <c r="DKB19" s="62"/>
      <c r="DKF19" s="62"/>
      <c r="DKG19" s="62"/>
      <c r="DKK19" s="62"/>
      <c r="DKL19" s="62"/>
      <c r="DKP19" s="62"/>
      <c r="DKQ19" s="62"/>
      <c r="DKU19" s="62"/>
      <c r="DKV19" s="62"/>
      <c r="DKZ19" s="62"/>
      <c r="DLA19" s="62"/>
      <c r="DLE19" s="62"/>
      <c r="DLF19" s="62"/>
      <c r="DLJ19" s="62"/>
      <c r="DLK19" s="62"/>
      <c r="DLO19" s="62"/>
      <c r="DLP19" s="62"/>
      <c r="DLT19" s="62"/>
      <c r="DLU19" s="62"/>
      <c r="DLY19" s="62"/>
      <c r="DLZ19" s="62"/>
      <c r="DMD19" s="62"/>
      <c r="DME19" s="62"/>
      <c r="DMI19" s="62"/>
      <c r="DMJ19" s="62"/>
      <c r="DMN19" s="62"/>
      <c r="DMO19" s="62"/>
      <c r="DMS19" s="62"/>
      <c r="DMT19" s="62"/>
      <c r="DMX19" s="62"/>
      <c r="DMY19" s="62"/>
      <c r="DNC19" s="62"/>
      <c r="DND19" s="62"/>
      <c r="DNH19" s="62"/>
      <c r="DNI19" s="62"/>
      <c r="DNM19" s="62"/>
      <c r="DNN19" s="62"/>
      <c r="DNR19" s="62"/>
      <c r="DNS19" s="62"/>
      <c r="DNW19" s="62"/>
      <c r="DNX19" s="62"/>
      <c r="DOB19" s="62"/>
      <c r="DOC19" s="62"/>
      <c r="DOG19" s="62"/>
      <c r="DOH19" s="62"/>
      <c r="DOL19" s="62"/>
      <c r="DOM19" s="62"/>
      <c r="DOQ19" s="62"/>
      <c r="DOR19" s="62"/>
      <c r="DOV19" s="62"/>
      <c r="DOW19" s="62"/>
      <c r="DPA19" s="62"/>
      <c r="DPB19" s="62"/>
      <c r="DPF19" s="62"/>
      <c r="DPG19" s="62"/>
      <c r="DPK19" s="62"/>
      <c r="DPL19" s="62"/>
      <c r="DPP19" s="62"/>
      <c r="DPQ19" s="62"/>
      <c r="DPU19" s="62"/>
      <c r="DPV19" s="62"/>
      <c r="DPZ19" s="62"/>
      <c r="DQA19" s="62"/>
      <c r="DQE19" s="62"/>
      <c r="DQF19" s="62"/>
      <c r="DQJ19" s="62"/>
      <c r="DQK19" s="62"/>
      <c r="DQO19" s="62"/>
      <c r="DQP19" s="62"/>
      <c r="DQT19" s="62"/>
      <c r="DQU19" s="62"/>
      <c r="DQY19" s="62"/>
      <c r="DQZ19" s="62"/>
      <c r="DRD19" s="62"/>
      <c r="DRE19" s="62"/>
      <c r="DRI19" s="62"/>
      <c r="DRJ19" s="62"/>
      <c r="DRN19" s="62"/>
      <c r="DRO19" s="62"/>
      <c r="DRS19" s="62"/>
      <c r="DRT19" s="62"/>
      <c r="DRX19" s="62"/>
      <c r="DRY19" s="62"/>
      <c r="DSC19" s="62"/>
      <c r="DSD19" s="62"/>
      <c r="DSH19" s="62"/>
      <c r="DSI19" s="62"/>
      <c r="DSM19" s="62"/>
      <c r="DSN19" s="62"/>
      <c r="DSR19" s="62"/>
      <c r="DSS19" s="62"/>
      <c r="DSW19" s="62"/>
      <c r="DSX19" s="62"/>
      <c r="DTB19" s="62"/>
      <c r="DTC19" s="62"/>
      <c r="DTG19" s="62"/>
      <c r="DTH19" s="62"/>
      <c r="DTL19" s="62"/>
      <c r="DTM19" s="62"/>
      <c r="DTQ19" s="62"/>
      <c r="DTR19" s="62"/>
      <c r="DTV19" s="62"/>
      <c r="DTW19" s="62"/>
      <c r="DUA19" s="62"/>
      <c r="DUB19" s="62"/>
      <c r="DUF19" s="62"/>
      <c r="DUG19" s="62"/>
      <c r="DUK19" s="62"/>
      <c r="DUL19" s="62"/>
      <c r="DUP19" s="62"/>
      <c r="DUQ19" s="62"/>
      <c r="DUU19" s="62"/>
      <c r="DUV19" s="62"/>
      <c r="DUZ19" s="62"/>
      <c r="DVA19" s="62"/>
      <c r="DVE19" s="62"/>
      <c r="DVF19" s="62"/>
      <c r="DVJ19" s="62"/>
      <c r="DVK19" s="62"/>
      <c r="DVO19" s="62"/>
      <c r="DVP19" s="62"/>
      <c r="DVT19" s="62"/>
      <c r="DVU19" s="62"/>
      <c r="DVY19" s="62"/>
      <c r="DVZ19" s="62"/>
      <c r="DWD19" s="62"/>
      <c r="DWE19" s="62"/>
      <c r="DWI19" s="62"/>
      <c r="DWJ19" s="62"/>
      <c r="DWN19" s="62"/>
      <c r="DWO19" s="62"/>
      <c r="DWS19" s="62"/>
      <c r="DWT19" s="62"/>
      <c r="DWX19" s="62"/>
      <c r="DWY19" s="62"/>
      <c r="DXC19" s="62"/>
      <c r="DXD19" s="62"/>
      <c r="DXH19" s="62"/>
      <c r="DXI19" s="62"/>
      <c r="DXM19" s="62"/>
      <c r="DXN19" s="62"/>
      <c r="DXR19" s="62"/>
      <c r="DXS19" s="62"/>
      <c r="DXW19" s="62"/>
      <c r="DXX19" s="62"/>
      <c r="DYB19" s="62"/>
      <c r="DYC19" s="62"/>
      <c r="DYG19" s="62"/>
      <c r="DYH19" s="62"/>
      <c r="DYL19" s="62"/>
      <c r="DYM19" s="62"/>
      <c r="DYQ19" s="62"/>
      <c r="DYR19" s="62"/>
      <c r="DYV19" s="62"/>
      <c r="DYW19" s="62"/>
      <c r="DZA19" s="62"/>
      <c r="DZB19" s="62"/>
      <c r="DZF19" s="62"/>
      <c r="DZG19" s="62"/>
      <c r="DZK19" s="62"/>
      <c r="DZL19" s="62"/>
      <c r="DZP19" s="62"/>
      <c r="DZQ19" s="62"/>
      <c r="DZU19" s="62"/>
      <c r="DZV19" s="62"/>
      <c r="DZZ19" s="62"/>
      <c r="EAA19" s="62"/>
      <c r="EAE19" s="62"/>
      <c r="EAF19" s="62"/>
      <c r="EAJ19" s="62"/>
      <c r="EAK19" s="62"/>
      <c r="EAO19" s="62"/>
      <c r="EAP19" s="62"/>
      <c r="EAT19" s="62"/>
      <c r="EAU19" s="62"/>
      <c r="EAY19" s="62"/>
      <c r="EAZ19" s="62"/>
      <c r="EBD19" s="62"/>
      <c r="EBE19" s="62"/>
      <c r="EBI19" s="62"/>
      <c r="EBJ19" s="62"/>
      <c r="EBN19" s="62"/>
      <c r="EBO19" s="62"/>
      <c r="EBS19" s="62"/>
      <c r="EBT19" s="62"/>
      <c r="EBX19" s="62"/>
      <c r="EBY19" s="62"/>
      <c r="ECC19" s="62"/>
      <c r="ECD19" s="62"/>
      <c r="ECH19" s="62"/>
      <c r="ECI19" s="62"/>
      <c r="ECM19" s="62"/>
      <c r="ECN19" s="62"/>
      <c r="ECR19" s="62"/>
      <c r="ECS19" s="62"/>
      <c r="ECW19" s="62"/>
      <c r="ECX19" s="62"/>
      <c r="EDB19" s="62"/>
      <c r="EDC19" s="62"/>
      <c r="EDG19" s="62"/>
      <c r="EDH19" s="62"/>
      <c r="EDL19" s="62"/>
      <c r="EDM19" s="62"/>
      <c r="EDQ19" s="62"/>
      <c r="EDR19" s="62"/>
      <c r="EDV19" s="62"/>
      <c r="EDW19" s="62"/>
      <c r="EEA19" s="62"/>
      <c r="EEB19" s="62"/>
      <c r="EEF19" s="62"/>
      <c r="EEG19" s="62"/>
      <c r="EEK19" s="62"/>
      <c r="EEL19" s="62"/>
      <c r="EEP19" s="62"/>
      <c r="EEQ19" s="62"/>
      <c r="EEU19" s="62"/>
      <c r="EEV19" s="62"/>
      <c r="EEZ19" s="62"/>
      <c r="EFA19" s="62"/>
      <c r="EFE19" s="62"/>
      <c r="EFF19" s="62"/>
      <c r="EFJ19" s="62"/>
      <c r="EFK19" s="62"/>
      <c r="EFO19" s="62"/>
      <c r="EFP19" s="62"/>
      <c r="EFT19" s="62"/>
      <c r="EFU19" s="62"/>
      <c r="EFY19" s="62"/>
      <c r="EFZ19" s="62"/>
      <c r="EGD19" s="62"/>
      <c r="EGE19" s="62"/>
      <c r="EGI19" s="62"/>
      <c r="EGJ19" s="62"/>
      <c r="EGN19" s="62"/>
      <c r="EGO19" s="62"/>
      <c r="EGS19" s="62"/>
      <c r="EGT19" s="62"/>
      <c r="EGX19" s="62"/>
      <c r="EGY19" s="62"/>
      <c r="EHC19" s="62"/>
      <c r="EHD19" s="62"/>
      <c r="EHH19" s="62"/>
      <c r="EHI19" s="62"/>
      <c r="EHM19" s="62"/>
      <c r="EHN19" s="62"/>
      <c r="EHR19" s="62"/>
      <c r="EHS19" s="62"/>
      <c r="EHW19" s="62"/>
      <c r="EHX19" s="62"/>
      <c r="EIB19" s="62"/>
      <c r="EIC19" s="62"/>
      <c r="EIG19" s="62"/>
      <c r="EIH19" s="62"/>
      <c r="EIL19" s="62"/>
      <c r="EIM19" s="62"/>
      <c r="EIQ19" s="62"/>
      <c r="EIR19" s="62"/>
      <c r="EIV19" s="62"/>
      <c r="EIW19" s="62"/>
      <c r="EJA19" s="62"/>
      <c r="EJB19" s="62"/>
      <c r="EJF19" s="62"/>
      <c r="EJG19" s="62"/>
      <c r="EJK19" s="62"/>
      <c r="EJL19" s="62"/>
      <c r="EJP19" s="62"/>
      <c r="EJQ19" s="62"/>
      <c r="EJU19" s="62"/>
      <c r="EJV19" s="62"/>
      <c r="EJZ19" s="62"/>
      <c r="EKA19" s="62"/>
      <c r="EKE19" s="62"/>
      <c r="EKF19" s="62"/>
      <c r="EKJ19" s="62"/>
      <c r="EKK19" s="62"/>
      <c r="EKO19" s="62"/>
      <c r="EKP19" s="62"/>
      <c r="EKT19" s="62"/>
      <c r="EKU19" s="62"/>
      <c r="EKY19" s="62"/>
      <c r="EKZ19" s="62"/>
      <c r="ELD19" s="62"/>
      <c r="ELE19" s="62"/>
      <c r="ELI19" s="62"/>
      <c r="ELJ19" s="62"/>
      <c r="ELN19" s="62"/>
      <c r="ELO19" s="62"/>
      <c r="ELS19" s="62"/>
      <c r="ELT19" s="62"/>
      <c r="ELX19" s="62"/>
      <c r="ELY19" s="62"/>
      <c r="EMC19" s="62"/>
      <c r="EMD19" s="62"/>
      <c r="EMH19" s="62"/>
      <c r="EMI19" s="62"/>
      <c r="EMM19" s="62"/>
      <c r="EMN19" s="62"/>
      <c r="EMR19" s="62"/>
      <c r="EMS19" s="62"/>
      <c r="EMW19" s="62"/>
      <c r="EMX19" s="62"/>
      <c r="ENB19" s="62"/>
      <c r="ENC19" s="62"/>
      <c r="ENG19" s="62"/>
      <c r="ENH19" s="62"/>
      <c r="ENL19" s="62"/>
      <c r="ENM19" s="62"/>
      <c r="ENQ19" s="62"/>
      <c r="ENR19" s="62"/>
      <c r="ENV19" s="62"/>
      <c r="ENW19" s="62"/>
      <c r="EOA19" s="62"/>
      <c r="EOB19" s="62"/>
      <c r="EOF19" s="62"/>
      <c r="EOG19" s="62"/>
      <c r="EOK19" s="62"/>
      <c r="EOL19" s="62"/>
      <c r="EOP19" s="62"/>
      <c r="EOQ19" s="62"/>
      <c r="EOU19" s="62"/>
      <c r="EOV19" s="62"/>
      <c r="EOZ19" s="62"/>
      <c r="EPA19" s="62"/>
      <c r="EPE19" s="62"/>
      <c r="EPF19" s="62"/>
      <c r="EPJ19" s="62"/>
      <c r="EPK19" s="62"/>
      <c r="EPO19" s="62"/>
      <c r="EPP19" s="62"/>
      <c r="EPT19" s="62"/>
      <c r="EPU19" s="62"/>
      <c r="EPY19" s="62"/>
      <c r="EPZ19" s="62"/>
      <c r="EQD19" s="62"/>
      <c r="EQE19" s="62"/>
      <c r="EQI19" s="62"/>
      <c r="EQJ19" s="62"/>
      <c r="EQN19" s="62"/>
      <c r="EQO19" s="62"/>
      <c r="EQS19" s="62"/>
      <c r="EQT19" s="62"/>
      <c r="EQX19" s="62"/>
      <c r="EQY19" s="62"/>
      <c r="ERC19" s="62"/>
      <c r="ERD19" s="62"/>
      <c r="ERH19" s="62"/>
      <c r="ERI19" s="62"/>
      <c r="ERM19" s="62"/>
      <c r="ERN19" s="62"/>
      <c r="ERR19" s="62"/>
      <c r="ERS19" s="62"/>
      <c r="ERW19" s="62"/>
      <c r="ERX19" s="62"/>
      <c r="ESB19" s="62"/>
      <c r="ESC19" s="62"/>
      <c r="ESG19" s="62"/>
      <c r="ESH19" s="62"/>
      <c r="ESL19" s="62"/>
      <c r="ESM19" s="62"/>
      <c r="ESQ19" s="62"/>
      <c r="ESR19" s="62"/>
      <c r="ESV19" s="62"/>
      <c r="ESW19" s="62"/>
      <c r="ETA19" s="62"/>
      <c r="ETB19" s="62"/>
      <c r="ETF19" s="62"/>
      <c r="ETG19" s="62"/>
      <c r="ETK19" s="62"/>
      <c r="ETL19" s="62"/>
      <c r="ETP19" s="62"/>
      <c r="ETQ19" s="62"/>
      <c r="ETU19" s="62"/>
      <c r="ETV19" s="62"/>
      <c r="ETZ19" s="62"/>
      <c r="EUA19" s="62"/>
      <c r="EUE19" s="62"/>
      <c r="EUF19" s="62"/>
      <c r="EUJ19" s="62"/>
      <c r="EUK19" s="62"/>
      <c r="EUO19" s="62"/>
      <c r="EUP19" s="62"/>
      <c r="EUT19" s="62"/>
      <c r="EUU19" s="62"/>
      <c r="EUY19" s="62"/>
      <c r="EUZ19" s="62"/>
      <c r="EVD19" s="62"/>
      <c r="EVE19" s="62"/>
      <c r="EVI19" s="62"/>
      <c r="EVJ19" s="62"/>
      <c r="EVN19" s="62"/>
      <c r="EVO19" s="62"/>
      <c r="EVS19" s="62"/>
      <c r="EVT19" s="62"/>
      <c r="EVX19" s="62"/>
      <c r="EVY19" s="62"/>
      <c r="EWC19" s="62"/>
      <c r="EWD19" s="62"/>
      <c r="EWH19" s="62"/>
      <c r="EWI19" s="62"/>
      <c r="EWM19" s="62"/>
      <c r="EWN19" s="62"/>
      <c r="EWR19" s="62"/>
      <c r="EWS19" s="62"/>
      <c r="EWW19" s="62"/>
      <c r="EWX19" s="62"/>
      <c r="EXB19" s="62"/>
      <c r="EXC19" s="62"/>
      <c r="EXG19" s="62"/>
      <c r="EXH19" s="62"/>
      <c r="EXL19" s="62"/>
      <c r="EXM19" s="62"/>
      <c r="EXQ19" s="62"/>
      <c r="EXR19" s="62"/>
      <c r="EXV19" s="62"/>
      <c r="EXW19" s="62"/>
      <c r="EYA19" s="62"/>
      <c r="EYB19" s="62"/>
      <c r="EYF19" s="62"/>
      <c r="EYG19" s="62"/>
      <c r="EYK19" s="62"/>
      <c r="EYL19" s="62"/>
      <c r="EYP19" s="62"/>
      <c r="EYQ19" s="62"/>
      <c r="EYU19" s="62"/>
      <c r="EYV19" s="62"/>
      <c r="EYZ19" s="62"/>
      <c r="EZA19" s="62"/>
      <c r="EZE19" s="62"/>
      <c r="EZF19" s="62"/>
      <c r="EZJ19" s="62"/>
      <c r="EZK19" s="62"/>
      <c r="EZO19" s="62"/>
      <c r="EZP19" s="62"/>
      <c r="EZT19" s="62"/>
      <c r="EZU19" s="62"/>
      <c r="EZY19" s="62"/>
      <c r="EZZ19" s="62"/>
      <c r="FAD19" s="62"/>
      <c r="FAE19" s="62"/>
      <c r="FAI19" s="62"/>
      <c r="FAJ19" s="62"/>
      <c r="FAN19" s="62"/>
      <c r="FAO19" s="62"/>
      <c r="FAS19" s="62"/>
      <c r="FAT19" s="62"/>
      <c r="FAX19" s="62"/>
      <c r="FAY19" s="62"/>
      <c r="FBC19" s="62"/>
      <c r="FBD19" s="62"/>
      <c r="FBH19" s="62"/>
      <c r="FBI19" s="62"/>
      <c r="FBM19" s="62"/>
      <c r="FBN19" s="62"/>
      <c r="FBR19" s="62"/>
      <c r="FBS19" s="62"/>
      <c r="FBW19" s="62"/>
      <c r="FBX19" s="62"/>
      <c r="FCB19" s="62"/>
      <c r="FCC19" s="62"/>
      <c r="FCG19" s="62"/>
      <c r="FCH19" s="62"/>
      <c r="FCL19" s="62"/>
      <c r="FCM19" s="62"/>
      <c r="FCQ19" s="62"/>
      <c r="FCR19" s="62"/>
      <c r="FCV19" s="62"/>
      <c r="FCW19" s="62"/>
      <c r="FDA19" s="62"/>
      <c r="FDB19" s="62"/>
      <c r="FDF19" s="62"/>
      <c r="FDG19" s="62"/>
      <c r="FDK19" s="62"/>
      <c r="FDL19" s="62"/>
      <c r="FDP19" s="62"/>
      <c r="FDQ19" s="62"/>
      <c r="FDU19" s="62"/>
      <c r="FDV19" s="62"/>
      <c r="FDZ19" s="62"/>
      <c r="FEA19" s="62"/>
      <c r="FEE19" s="62"/>
      <c r="FEF19" s="62"/>
      <c r="FEJ19" s="62"/>
      <c r="FEK19" s="62"/>
      <c r="FEO19" s="62"/>
      <c r="FEP19" s="62"/>
      <c r="FET19" s="62"/>
      <c r="FEU19" s="62"/>
      <c r="FEY19" s="62"/>
      <c r="FEZ19" s="62"/>
      <c r="FFD19" s="62"/>
      <c r="FFE19" s="62"/>
      <c r="FFI19" s="62"/>
      <c r="FFJ19" s="62"/>
      <c r="FFN19" s="62"/>
      <c r="FFO19" s="62"/>
      <c r="FFS19" s="62"/>
      <c r="FFT19" s="62"/>
      <c r="FFX19" s="62"/>
      <c r="FFY19" s="62"/>
      <c r="FGC19" s="62"/>
      <c r="FGD19" s="62"/>
      <c r="FGH19" s="62"/>
      <c r="FGI19" s="62"/>
      <c r="FGM19" s="62"/>
      <c r="FGN19" s="62"/>
      <c r="FGR19" s="62"/>
      <c r="FGS19" s="62"/>
      <c r="FGW19" s="62"/>
      <c r="FGX19" s="62"/>
      <c r="FHB19" s="62"/>
      <c r="FHC19" s="62"/>
      <c r="FHG19" s="62"/>
      <c r="FHH19" s="62"/>
      <c r="FHL19" s="62"/>
      <c r="FHM19" s="62"/>
      <c r="FHQ19" s="62"/>
      <c r="FHR19" s="62"/>
      <c r="FHV19" s="62"/>
      <c r="FHW19" s="62"/>
      <c r="FIA19" s="62"/>
      <c r="FIB19" s="62"/>
      <c r="FIF19" s="62"/>
      <c r="FIG19" s="62"/>
      <c r="FIK19" s="62"/>
      <c r="FIL19" s="62"/>
      <c r="FIP19" s="62"/>
      <c r="FIQ19" s="62"/>
      <c r="FIU19" s="62"/>
      <c r="FIV19" s="62"/>
      <c r="FIZ19" s="62"/>
      <c r="FJA19" s="62"/>
      <c r="FJE19" s="62"/>
      <c r="FJF19" s="62"/>
      <c r="FJJ19" s="62"/>
      <c r="FJK19" s="62"/>
      <c r="FJO19" s="62"/>
      <c r="FJP19" s="62"/>
      <c r="FJT19" s="62"/>
      <c r="FJU19" s="62"/>
      <c r="FJY19" s="62"/>
      <c r="FJZ19" s="62"/>
      <c r="FKD19" s="62"/>
      <c r="FKE19" s="62"/>
      <c r="FKI19" s="62"/>
      <c r="FKJ19" s="62"/>
      <c r="FKN19" s="62"/>
      <c r="FKO19" s="62"/>
      <c r="FKS19" s="62"/>
      <c r="FKT19" s="62"/>
      <c r="FKX19" s="62"/>
      <c r="FKY19" s="62"/>
      <c r="FLC19" s="62"/>
      <c r="FLD19" s="62"/>
      <c r="FLH19" s="62"/>
      <c r="FLI19" s="62"/>
      <c r="FLM19" s="62"/>
      <c r="FLN19" s="62"/>
      <c r="FLR19" s="62"/>
      <c r="FLS19" s="62"/>
      <c r="FLW19" s="62"/>
      <c r="FLX19" s="62"/>
      <c r="FMB19" s="62"/>
      <c r="FMC19" s="62"/>
      <c r="FMG19" s="62"/>
      <c r="FMH19" s="62"/>
      <c r="FML19" s="62"/>
      <c r="FMM19" s="62"/>
      <c r="FMQ19" s="62"/>
      <c r="FMR19" s="62"/>
      <c r="FMV19" s="62"/>
      <c r="FMW19" s="62"/>
      <c r="FNA19" s="62"/>
      <c r="FNB19" s="62"/>
      <c r="FNF19" s="62"/>
      <c r="FNG19" s="62"/>
      <c r="FNK19" s="62"/>
      <c r="FNL19" s="62"/>
      <c r="FNP19" s="62"/>
      <c r="FNQ19" s="62"/>
      <c r="FNU19" s="62"/>
      <c r="FNV19" s="62"/>
      <c r="FNZ19" s="62"/>
      <c r="FOA19" s="62"/>
      <c r="FOE19" s="62"/>
      <c r="FOF19" s="62"/>
      <c r="FOJ19" s="62"/>
      <c r="FOK19" s="62"/>
      <c r="FOO19" s="62"/>
      <c r="FOP19" s="62"/>
      <c r="FOT19" s="62"/>
      <c r="FOU19" s="62"/>
      <c r="FOY19" s="62"/>
      <c r="FOZ19" s="62"/>
      <c r="FPD19" s="62"/>
      <c r="FPE19" s="62"/>
      <c r="FPI19" s="62"/>
      <c r="FPJ19" s="62"/>
      <c r="FPN19" s="62"/>
      <c r="FPO19" s="62"/>
      <c r="FPS19" s="62"/>
      <c r="FPT19" s="62"/>
      <c r="FPX19" s="62"/>
      <c r="FPY19" s="62"/>
      <c r="FQC19" s="62"/>
      <c r="FQD19" s="62"/>
      <c r="FQH19" s="62"/>
      <c r="FQI19" s="62"/>
      <c r="FQM19" s="62"/>
      <c r="FQN19" s="62"/>
      <c r="FQR19" s="62"/>
      <c r="FQS19" s="62"/>
      <c r="FQW19" s="62"/>
      <c r="FQX19" s="62"/>
      <c r="FRB19" s="62"/>
      <c r="FRC19" s="62"/>
      <c r="FRG19" s="62"/>
      <c r="FRH19" s="62"/>
      <c r="FRL19" s="62"/>
      <c r="FRM19" s="62"/>
      <c r="FRQ19" s="62"/>
      <c r="FRR19" s="62"/>
      <c r="FRV19" s="62"/>
      <c r="FRW19" s="62"/>
      <c r="FSA19" s="62"/>
      <c r="FSB19" s="62"/>
      <c r="FSF19" s="62"/>
      <c r="FSG19" s="62"/>
      <c r="FSK19" s="62"/>
      <c r="FSL19" s="62"/>
      <c r="FSP19" s="62"/>
      <c r="FSQ19" s="62"/>
      <c r="FSU19" s="62"/>
      <c r="FSV19" s="62"/>
      <c r="FSZ19" s="62"/>
      <c r="FTA19" s="62"/>
      <c r="FTE19" s="62"/>
      <c r="FTF19" s="62"/>
      <c r="FTJ19" s="62"/>
      <c r="FTK19" s="62"/>
      <c r="FTO19" s="62"/>
      <c r="FTP19" s="62"/>
      <c r="FTT19" s="62"/>
      <c r="FTU19" s="62"/>
      <c r="FTY19" s="62"/>
      <c r="FTZ19" s="62"/>
      <c r="FUD19" s="62"/>
      <c r="FUE19" s="62"/>
      <c r="FUI19" s="62"/>
      <c r="FUJ19" s="62"/>
      <c r="FUN19" s="62"/>
      <c r="FUO19" s="62"/>
      <c r="FUS19" s="62"/>
      <c r="FUT19" s="62"/>
      <c r="FUX19" s="62"/>
      <c r="FUY19" s="62"/>
      <c r="FVC19" s="62"/>
      <c r="FVD19" s="62"/>
      <c r="FVH19" s="62"/>
      <c r="FVI19" s="62"/>
      <c r="FVM19" s="62"/>
      <c r="FVN19" s="62"/>
      <c r="FVR19" s="62"/>
      <c r="FVS19" s="62"/>
      <c r="FVW19" s="62"/>
      <c r="FVX19" s="62"/>
      <c r="FWB19" s="62"/>
      <c r="FWC19" s="62"/>
      <c r="FWG19" s="62"/>
      <c r="FWH19" s="62"/>
      <c r="FWL19" s="62"/>
      <c r="FWM19" s="62"/>
      <c r="FWQ19" s="62"/>
      <c r="FWR19" s="62"/>
      <c r="FWV19" s="62"/>
      <c r="FWW19" s="62"/>
      <c r="FXA19" s="62"/>
      <c r="FXB19" s="62"/>
      <c r="FXF19" s="62"/>
      <c r="FXG19" s="62"/>
      <c r="FXK19" s="62"/>
      <c r="FXL19" s="62"/>
      <c r="FXP19" s="62"/>
      <c r="FXQ19" s="62"/>
      <c r="FXU19" s="62"/>
      <c r="FXV19" s="62"/>
      <c r="FXZ19" s="62"/>
      <c r="FYA19" s="62"/>
      <c r="FYE19" s="62"/>
      <c r="FYF19" s="62"/>
      <c r="FYJ19" s="62"/>
      <c r="FYK19" s="62"/>
      <c r="FYO19" s="62"/>
      <c r="FYP19" s="62"/>
      <c r="FYT19" s="62"/>
      <c r="FYU19" s="62"/>
      <c r="FYY19" s="62"/>
      <c r="FYZ19" s="62"/>
      <c r="FZD19" s="62"/>
      <c r="FZE19" s="62"/>
      <c r="FZI19" s="62"/>
      <c r="FZJ19" s="62"/>
      <c r="FZN19" s="62"/>
      <c r="FZO19" s="62"/>
      <c r="FZS19" s="62"/>
      <c r="FZT19" s="62"/>
      <c r="FZX19" s="62"/>
      <c r="FZY19" s="62"/>
      <c r="GAC19" s="62"/>
      <c r="GAD19" s="62"/>
      <c r="GAH19" s="62"/>
      <c r="GAI19" s="62"/>
      <c r="GAM19" s="62"/>
      <c r="GAN19" s="62"/>
      <c r="GAR19" s="62"/>
      <c r="GAS19" s="62"/>
      <c r="GAW19" s="62"/>
      <c r="GAX19" s="62"/>
      <c r="GBB19" s="62"/>
      <c r="GBC19" s="62"/>
      <c r="GBG19" s="62"/>
      <c r="GBH19" s="62"/>
      <c r="GBL19" s="62"/>
      <c r="GBM19" s="62"/>
      <c r="GBQ19" s="62"/>
      <c r="GBR19" s="62"/>
      <c r="GBV19" s="62"/>
      <c r="GBW19" s="62"/>
      <c r="GCA19" s="62"/>
      <c r="GCB19" s="62"/>
      <c r="GCF19" s="62"/>
      <c r="GCG19" s="62"/>
      <c r="GCK19" s="62"/>
      <c r="GCL19" s="62"/>
      <c r="GCP19" s="62"/>
      <c r="GCQ19" s="62"/>
      <c r="GCU19" s="62"/>
      <c r="GCV19" s="62"/>
      <c r="GCZ19" s="62"/>
      <c r="GDA19" s="62"/>
      <c r="GDE19" s="62"/>
      <c r="GDF19" s="62"/>
      <c r="GDJ19" s="62"/>
      <c r="GDK19" s="62"/>
      <c r="GDO19" s="62"/>
      <c r="GDP19" s="62"/>
      <c r="GDT19" s="62"/>
      <c r="GDU19" s="62"/>
      <c r="GDY19" s="62"/>
      <c r="GDZ19" s="62"/>
      <c r="GED19" s="62"/>
      <c r="GEE19" s="62"/>
      <c r="GEI19" s="62"/>
      <c r="GEJ19" s="62"/>
      <c r="GEN19" s="62"/>
      <c r="GEO19" s="62"/>
      <c r="GES19" s="62"/>
      <c r="GET19" s="62"/>
      <c r="GEX19" s="62"/>
      <c r="GEY19" s="62"/>
      <c r="GFC19" s="62"/>
      <c r="GFD19" s="62"/>
      <c r="GFH19" s="62"/>
      <c r="GFI19" s="62"/>
      <c r="GFM19" s="62"/>
      <c r="GFN19" s="62"/>
      <c r="GFR19" s="62"/>
      <c r="GFS19" s="62"/>
      <c r="GFW19" s="62"/>
      <c r="GFX19" s="62"/>
      <c r="GGB19" s="62"/>
      <c r="GGC19" s="62"/>
      <c r="GGG19" s="62"/>
      <c r="GGH19" s="62"/>
      <c r="GGL19" s="62"/>
      <c r="GGM19" s="62"/>
      <c r="GGQ19" s="62"/>
      <c r="GGR19" s="62"/>
      <c r="GGV19" s="62"/>
      <c r="GGW19" s="62"/>
      <c r="GHA19" s="62"/>
      <c r="GHB19" s="62"/>
      <c r="GHF19" s="62"/>
      <c r="GHG19" s="62"/>
      <c r="GHK19" s="62"/>
      <c r="GHL19" s="62"/>
      <c r="GHP19" s="62"/>
      <c r="GHQ19" s="62"/>
      <c r="GHU19" s="62"/>
      <c r="GHV19" s="62"/>
      <c r="GHZ19" s="62"/>
      <c r="GIA19" s="62"/>
      <c r="GIE19" s="62"/>
      <c r="GIF19" s="62"/>
      <c r="GIJ19" s="62"/>
      <c r="GIK19" s="62"/>
      <c r="GIO19" s="62"/>
      <c r="GIP19" s="62"/>
      <c r="GIT19" s="62"/>
      <c r="GIU19" s="62"/>
      <c r="GIY19" s="62"/>
      <c r="GIZ19" s="62"/>
      <c r="GJD19" s="62"/>
      <c r="GJE19" s="62"/>
      <c r="GJI19" s="62"/>
      <c r="GJJ19" s="62"/>
      <c r="GJN19" s="62"/>
      <c r="GJO19" s="62"/>
      <c r="GJS19" s="62"/>
      <c r="GJT19" s="62"/>
      <c r="GJX19" s="62"/>
      <c r="GJY19" s="62"/>
      <c r="GKC19" s="62"/>
      <c r="GKD19" s="62"/>
      <c r="GKH19" s="62"/>
      <c r="GKI19" s="62"/>
      <c r="GKM19" s="62"/>
      <c r="GKN19" s="62"/>
      <c r="GKR19" s="62"/>
      <c r="GKS19" s="62"/>
      <c r="GKW19" s="62"/>
      <c r="GKX19" s="62"/>
      <c r="GLB19" s="62"/>
      <c r="GLC19" s="62"/>
      <c r="GLG19" s="62"/>
      <c r="GLH19" s="62"/>
      <c r="GLL19" s="62"/>
      <c r="GLM19" s="62"/>
      <c r="GLQ19" s="62"/>
      <c r="GLR19" s="62"/>
      <c r="GLV19" s="62"/>
      <c r="GLW19" s="62"/>
      <c r="GMA19" s="62"/>
      <c r="GMB19" s="62"/>
      <c r="GMF19" s="62"/>
      <c r="GMG19" s="62"/>
      <c r="GMK19" s="62"/>
      <c r="GML19" s="62"/>
      <c r="GMP19" s="62"/>
      <c r="GMQ19" s="62"/>
      <c r="GMU19" s="62"/>
      <c r="GMV19" s="62"/>
      <c r="GMZ19" s="62"/>
      <c r="GNA19" s="62"/>
      <c r="GNE19" s="62"/>
      <c r="GNF19" s="62"/>
      <c r="GNJ19" s="62"/>
      <c r="GNK19" s="62"/>
      <c r="GNO19" s="62"/>
      <c r="GNP19" s="62"/>
      <c r="GNT19" s="62"/>
      <c r="GNU19" s="62"/>
      <c r="GNY19" s="62"/>
      <c r="GNZ19" s="62"/>
      <c r="GOD19" s="62"/>
      <c r="GOE19" s="62"/>
      <c r="GOI19" s="62"/>
      <c r="GOJ19" s="62"/>
      <c r="GON19" s="62"/>
      <c r="GOO19" s="62"/>
      <c r="GOS19" s="62"/>
      <c r="GOT19" s="62"/>
      <c r="GOX19" s="62"/>
      <c r="GOY19" s="62"/>
      <c r="GPC19" s="62"/>
      <c r="GPD19" s="62"/>
      <c r="GPH19" s="62"/>
      <c r="GPI19" s="62"/>
      <c r="GPM19" s="62"/>
      <c r="GPN19" s="62"/>
      <c r="GPR19" s="62"/>
      <c r="GPS19" s="62"/>
      <c r="GPW19" s="62"/>
      <c r="GPX19" s="62"/>
      <c r="GQB19" s="62"/>
      <c r="GQC19" s="62"/>
      <c r="GQG19" s="62"/>
      <c r="GQH19" s="62"/>
      <c r="GQL19" s="62"/>
      <c r="GQM19" s="62"/>
      <c r="GQQ19" s="62"/>
      <c r="GQR19" s="62"/>
      <c r="GQV19" s="62"/>
      <c r="GQW19" s="62"/>
      <c r="GRA19" s="62"/>
      <c r="GRB19" s="62"/>
      <c r="GRF19" s="62"/>
      <c r="GRG19" s="62"/>
      <c r="GRK19" s="62"/>
      <c r="GRL19" s="62"/>
      <c r="GRP19" s="62"/>
      <c r="GRQ19" s="62"/>
      <c r="GRU19" s="62"/>
      <c r="GRV19" s="62"/>
      <c r="GRZ19" s="62"/>
      <c r="GSA19" s="62"/>
      <c r="GSE19" s="62"/>
      <c r="GSF19" s="62"/>
      <c r="GSJ19" s="62"/>
      <c r="GSK19" s="62"/>
      <c r="GSO19" s="62"/>
      <c r="GSP19" s="62"/>
      <c r="GST19" s="62"/>
      <c r="GSU19" s="62"/>
      <c r="GSY19" s="62"/>
      <c r="GSZ19" s="62"/>
      <c r="GTD19" s="62"/>
      <c r="GTE19" s="62"/>
      <c r="GTI19" s="62"/>
      <c r="GTJ19" s="62"/>
      <c r="GTN19" s="62"/>
      <c r="GTO19" s="62"/>
      <c r="GTS19" s="62"/>
      <c r="GTT19" s="62"/>
      <c r="GTX19" s="62"/>
      <c r="GTY19" s="62"/>
      <c r="GUC19" s="62"/>
      <c r="GUD19" s="62"/>
      <c r="GUH19" s="62"/>
      <c r="GUI19" s="62"/>
      <c r="GUM19" s="62"/>
      <c r="GUN19" s="62"/>
      <c r="GUR19" s="62"/>
      <c r="GUS19" s="62"/>
      <c r="GUW19" s="62"/>
      <c r="GUX19" s="62"/>
      <c r="GVB19" s="62"/>
      <c r="GVC19" s="62"/>
      <c r="GVG19" s="62"/>
      <c r="GVH19" s="62"/>
      <c r="GVL19" s="62"/>
      <c r="GVM19" s="62"/>
      <c r="GVQ19" s="62"/>
      <c r="GVR19" s="62"/>
      <c r="GVV19" s="62"/>
      <c r="GVW19" s="62"/>
      <c r="GWA19" s="62"/>
      <c r="GWB19" s="62"/>
      <c r="GWF19" s="62"/>
      <c r="GWG19" s="62"/>
      <c r="GWK19" s="62"/>
      <c r="GWL19" s="62"/>
      <c r="GWP19" s="62"/>
      <c r="GWQ19" s="62"/>
      <c r="GWU19" s="62"/>
      <c r="GWV19" s="62"/>
      <c r="GWZ19" s="62"/>
      <c r="GXA19" s="62"/>
      <c r="GXE19" s="62"/>
      <c r="GXF19" s="62"/>
      <c r="GXJ19" s="62"/>
      <c r="GXK19" s="62"/>
      <c r="GXO19" s="62"/>
      <c r="GXP19" s="62"/>
      <c r="GXT19" s="62"/>
      <c r="GXU19" s="62"/>
      <c r="GXY19" s="62"/>
      <c r="GXZ19" s="62"/>
      <c r="GYD19" s="62"/>
      <c r="GYE19" s="62"/>
      <c r="GYI19" s="62"/>
      <c r="GYJ19" s="62"/>
      <c r="GYN19" s="62"/>
      <c r="GYO19" s="62"/>
      <c r="GYS19" s="62"/>
      <c r="GYT19" s="62"/>
      <c r="GYX19" s="62"/>
      <c r="GYY19" s="62"/>
      <c r="GZC19" s="62"/>
      <c r="GZD19" s="62"/>
      <c r="GZH19" s="62"/>
      <c r="GZI19" s="62"/>
      <c r="GZM19" s="62"/>
      <c r="GZN19" s="62"/>
      <c r="GZR19" s="62"/>
      <c r="GZS19" s="62"/>
      <c r="GZW19" s="62"/>
      <c r="GZX19" s="62"/>
      <c r="HAB19" s="62"/>
      <c r="HAC19" s="62"/>
      <c r="HAG19" s="62"/>
      <c r="HAH19" s="62"/>
      <c r="HAL19" s="62"/>
      <c r="HAM19" s="62"/>
      <c r="HAQ19" s="62"/>
      <c r="HAR19" s="62"/>
      <c r="HAV19" s="62"/>
      <c r="HAW19" s="62"/>
      <c r="HBA19" s="62"/>
      <c r="HBB19" s="62"/>
      <c r="HBF19" s="62"/>
      <c r="HBG19" s="62"/>
      <c r="HBK19" s="62"/>
      <c r="HBL19" s="62"/>
      <c r="HBP19" s="62"/>
      <c r="HBQ19" s="62"/>
      <c r="HBU19" s="62"/>
      <c r="HBV19" s="62"/>
      <c r="HBZ19" s="62"/>
      <c r="HCA19" s="62"/>
      <c r="HCE19" s="62"/>
      <c r="HCF19" s="62"/>
      <c r="HCJ19" s="62"/>
      <c r="HCK19" s="62"/>
      <c r="HCO19" s="62"/>
      <c r="HCP19" s="62"/>
      <c r="HCT19" s="62"/>
      <c r="HCU19" s="62"/>
      <c r="HCY19" s="62"/>
      <c r="HCZ19" s="62"/>
      <c r="HDD19" s="62"/>
      <c r="HDE19" s="62"/>
      <c r="HDI19" s="62"/>
      <c r="HDJ19" s="62"/>
      <c r="HDN19" s="62"/>
      <c r="HDO19" s="62"/>
      <c r="HDS19" s="62"/>
      <c r="HDT19" s="62"/>
      <c r="HDX19" s="62"/>
      <c r="HDY19" s="62"/>
      <c r="HEC19" s="62"/>
      <c r="HED19" s="62"/>
      <c r="HEH19" s="62"/>
      <c r="HEI19" s="62"/>
      <c r="HEM19" s="62"/>
      <c r="HEN19" s="62"/>
      <c r="HER19" s="62"/>
      <c r="HES19" s="62"/>
      <c r="HEW19" s="62"/>
      <c r="HEX19" s="62"/>
      <c r="HFB19" s="62"/>
      <c r="HFC19" s="62"/>
      <c r="HFG19" s="62"/>
      <c r="HFH19" s="62"/>
      <c r="HFL19" s="62"/>
      <c r="HFM19" s="62"/>
      <c r="HFQ19" s="62"/>
      <c r="HFR19" s="62"/>
      <c r="HFV19" s="62"/>
      <c r="HFW19" s="62"/>
      <c r="HGA19" s="62"/>
      <c r="HGB19" s="62"/>
      <c r="HGF19" s="62"/>
      <c r="HGG19" s="62"/>
      <c r="HGK19" s="62"/>
      <c r="HGL19" s="62"/>
      <c r="HGP19" s="62"/>
      <c r="HGQ19" s="62"/>
      <c r="HGU19" s="62"/>
      <c r="HGV19" s="62"/>
      <c r="HGZ19" s="62"/>
      <c r="HHA19" s="62"/>
      <c r="HHE19" s="62"/>
      <c r="HHF19" s="62"/>
      <c r="HHJ19" s="62"/>
      <c r="HHK19" s="62"/>
      <c r="HHO19" s="62"/>
      <c r="HHP19" s="62"/>
      <c r="HHT19" s="62"/>
      <c r="HHU19" s="62"/>
      <c r="HHY19" s="62"/>
      <c r="HHZ19" s="62"/>
      <c r="HID19" s="62"/>
      <c r="HIE19" s="62"/>
      <c r="HII19" s="62"/>
      <c r="HIJ19" s="62"/>
      <c r="HIN19" s="62"/>
      <c r="HIO19" s="62"/>
      <c r="HIS19" s="62"/>
      <c r="HIT19" s="62"/>
      <c r="HIX19" s="62"/>
      <c r="HIY19" s="62"/>
      <c r="HJC19" s="62"/>
      <c r="HJD19" s="62"/>
      <c r="HJH19" s="62"/>
      <c r="HJI19" s="62"/>
      <c r="HJM19" s="62"/>
      <c r="HJN19" s="62"/>
      <c r="HJR19" s="62"/>
      <c r="HJS19" s="62"/>
      <c r="HJW19" s="62"/>
      <c r="HJX19" s="62"/>
      <c r="HKB19" s="62"/>
      <c r="HKC19" s="62"/>
      <c r="HKG19" s="62"/>
      <c r="HKH19" s="62"/>
      <c r="HKL19" s="62"/>
      <c r="HKM19" s="62"/>
      <c r="HKQ19" s="62"/>
      <c r="HKR19" s="62"/>
      <c r="HKV19" s="62"/>
      <c r="HKW19" s="62"/>
      <c r="HLA19" s="62"/>
      <c r="HLB19" s="62"/>
      <c r="HLF19" s="62"/>
      <c r="HLG19" s="62"/>
      <c r="HLK19" s="62"/>
      <c r="HLL19" s="62"/>
      <c r="HLP19" s="62"/>
      <c r="HLQ19" s="62"/>
      <c r="HLU19" s="62"/>
      <c r="HLV19" s="62"/>
      <c r="HLZ19" s="62"/>
      <c r="HMA19" s="62"/>
      <c r="HME19" s="62"/>
      <c r="HMF19" s="62"/>
      <c r="HMJ19" s="62"/>
      <c r="HMK19" s="62"/>
      <c r="HMO19" s="62"/>
      <c r="HMP19" s="62"/>
      <c r="HMT19" s="62"/>
      <c r="HMU19" s="62"/>
      <c r="HMY19" s="62"/>
      <c r="HMZ19" s="62"/>
      <c r="HND19" s="62"/>
      <c r="HNE19" s="62"/>
      <c r="HNI19" s="62"/>
      <c r="HNJ19" s="62"/>
      <c r="HNN19" s="62"/>
      <c r="HNO19" s="62"/>
      <c r="HNS19" s="62"/>
      <c r="HNT19" s="62"/>
      <c r="HNX19" s="62"/>
      <c r="HNY19" s="62"/>
      <c r="HOC19" s="62"/>
      <c r="HOD19" s="62"/>
      <c r="HOH19" s="62"/>
      <c r="HOI19" s="62"/>
      <c r="HOM19" s="62"/>
      <c r="HON19" s="62"/>
      <c r="HOR19" s="62"/>
      <c r="HOS19" s="62"/>
      <c r="HOW19" s="62"/>
      <c r="HOX19" s="62"/>
      <c r="HPB19" s="62"/>
      <c r="HPC19" s="62"/>
      <c r="HPG19" s="62"/>
      <c r="HPH19" s="62"/>
      <c r="HPL19" s="62"/>
      <c r="HPM19" s="62"/>
      <c r="HPQ19" s="62"/>
      <c r="HPR19" s="62"/>
      <c r="HPV19" s="62"/>
      <c r="HPW19" s="62"/>
      <c r="HQA19" s="62"/>
      <c r="HQB19" s="62"/>
      <c r="HQF19" s="62"/>
      <c r="HQG19" s="62"/>
      <c r="HQK19" s="62"/>
      <c r="HQL19" s="62"/>
      <c r="HQP19" s="62"/>
      <c r="HQQ19" s="62"/>
      <c r="HQU19" s="62"/>
      <c r="HQV19" s="62"/>
      <c r="HQZ19" s="62"/>
      <c r="HRA19" s="62"/>
      <c r="HRE19" s="62"/>
      <c r="HRF19" s="62"/>
      <c r="HRJ19" s="62"/>
      <c r="HRK19" s="62"/>
      <c r="HRO19" s="62"/>
      <c r="HRP19" s="62"/>
      <c r="HRT19" s="62"/>
      <c r="HRU19" s="62"/>
      <c r="HRY19" s="62"/>
      <c r="HRZ19" s="62"/>
      <c r="HSD19" s="62"/>
      <c r="HSE19" s="62"/>
      <c r="HSI19" s="62"/>
      <c r="HSJ19" s="62"/>
      <c r="HSN19" s="62"/>
      <c r="HSO19" s="62"/>
      <c r="HSS19" s="62"/>
      <c r="HST19" s="62"/>
      <c r="HSX19" s="62"/>
      <c r="HSY19" s="62"/>
      <c r="HTC19" s="62"/>
      <c r="HTD19" s="62"/>
      <c r="HTH19" s="62"/>
      <c r="HTI19" s="62"/>
      <c r="HTM19" s="62"/>
      <c r="HTN19" s="62"/>
      <c r="HTR19" s="62"/>
      <c r="HTS19" s="62"/>
      <c r="HTW19" s="62"/>
      <c r="HTX19" s="62"/>
      <c r="HUB19" s="62"/>
      <c r="HUC19" s="62"/>
      <c r="HUG19" s="62"/>
      <c r="HUH19" s="62"/>
      <c r="HUL19" s="62"/>
      <c r="HUM19" s="62"/>
      <c r="HUQ19" s="62"/>
      <c r="HUR19" s="62"/>
      <c r="HUV19" s="62"/>
      <c r="HUW19" s="62"/>
      <c r="HVA19" s="62"/>
      <c r="HVB19" s="62"/>
      <c r="HVF19" s="62"/>
      <c r="HVG19" s="62"/>
      <c r="HVK19" s="62"/>
      <c r="HVL19" s="62"/>
      <c r="HVP19" s="62"/>
      <c r="HVQ19" s="62"/>
      <c r="HVU19" s="62"/>
      <c r="HVV19" s="62"/>
      <c r="HVZ19" s="62"/>
      <c r="HWA19" s="62"/>
      <c r="HWE19" s="62"/>
      <c r="HWF19" s="62"/>
      <c r="HWJ19" s="62"/>
      <c r="HWK19" s="62"/>
      <c r="HWO19" s="62"/>
      <c r="HWP19" s="62"/>
      <c r="HWT19" s="62"/>
      <c r="HWU19" s="62"/>
      <c r="HWY19" s="62"/>
      <c r="HWZ19" s="62"/>
      <c r="HXD19" s="62"/>
      <c r="HXE19" s="62"/>
      <c r="HXI19" s="62"/>
      <c r="HXJ19" s="62"/>
      <c r="HXN19" s="62"/>
      <c r="HXO19" s="62"/>
      <c r="HXS19" s="62"/>
      <c r="HXT19" s="62"/>
      <c r="HXX19" s="62"/>
      <c r="HXY19" s="62"/>
      <c r="HYC19" s="62"/>
      <c r="HYD19" s="62"/>
      <c r="HYH19" s="62"/>
      <c r="HYI19" s="62"/>
      <c r="HYM19" s="62"/>
      <c r="HYN19" s="62"/>
      <c r="HYR19" s="62"/>
      <c r="HYS19" s="62"/>
      <c r="HYW19" s="62"/>
      <c r="HYX19" s="62"/>
      <c r="HZB19" s="62"/>
      <c r="HZC19" s="62"/>
      <c r="HZG19" s="62"/>
      <c r="HZH19" s="62"/>
      <c r="HZL19" s="62"/>
      <c r="HZM19" s="62"/>
      <c r="HZQ19" s="62"/>
      <c r="HZR19" s="62"/>
      <c r="HZV19" s="62"/>
      <c r="HZW19" s="62"/>
      <c r="IAA19" s="62"/>
      <c r="IAB19" s="62"/>
      <c r="IAF19" s="62"/>
      <c r="IAG19" s="62"/>
      <c r="IAK19" s="62"/>
      <c r="IAL19" s="62"/>
      <c r="IAP19" s="62"/>
      <c r="IAQ19" s="62"/>
      <c r="IAU19" s="62"/>
      <c r="IAV19" s="62"/>
      <c r="IAZ19" s="62"/>
      <c r="IBA19" s="62"/>
      <c r="IBE19" s="62"/>
      <c r="IBF19" s="62"/>
      <c r="IBJ19" s="62"/>
      <c r="IBK19" s="62"/>
      <c r="IBO19" s="62"/>
      <c r="IBP19" s="62"/>
      <c r="IBT19" s="62"/>
      <c r="IBU19" s="62"/>
      <c r="IBY19" s="62"/>
      <c r="IBZ19" s="62"/>
      <c r="ICD19" s="62"/>
      <c r="ICE19" s="62"/>
      <c r="ICI19" s="62"/>
      <c r="ICJ19" s="62"/>
      <c r="ICN19" s="62"/>
      <c r="ICO19" s="62"/>
      <c r="ICS19" s="62"/>
      <c r="ICT19" s="62"/>
      <c r="ICX19" s="62"/>
      <c r="ICY19" s="62"/>
      <c r="IDC19" s="62"/>
      <c r="IDD19" s="62"/>
      <c r="IDH19" s="62"/>
      <c r="IDI19" s="62"/>
      <c r="IDM19" s="62"/>
      <c r="IDN19" s="62"/>
      <c r="IDR19" s="62"/>
      <c r="IDS19" s="62"/>
      <c r="IDW19" s="62"/>
      <c r="IDX19" s="62"/>
      <c r="IEB19" s="62"/>
      <c r="IEC19" s="62"/>
      <c r="IEG19" s="62"/>
      <c r="IEH19" s="62"/>
      <c r="IEL19" s="62"/>
      <c r="IEM19" s="62"/>
      <c r="IEQ19" s="62"/>
      <c r="IER19" s="62"/>
      <c r="IEV19" s="62"/>
      <c r="IEW19" s="62"/>
      <c r="IFA19" s="62"/>
      <c r="IFB19" s="62"/>
      <c r="IFF19" s="62"/>
      <c r="IFG19" s="62"/>
      <c r="IFK19" s="62"/>
      <c r="IFL19" s="62"/>
      <c r="IFP19" s="62"/>
      <c r="IFQ19" s="62"/>
      <c r="IFU19" s="62"/>
      <c r="IFV19" s="62"/>
      <c r="IFZ19" s="62"/>
      <c r="IGA19" s="62"/>
      <c r="IGE19" s="62"/>
      <c r="IGF19" s="62"/>
      <c r="IGJ19" s="62"/>
      <c r="IGK19" s="62"/>
      <c r="IGO19" s="62"/>
      <c r="IGP19" s="62"/>
      <c r="IGT19" s="62"/>
      <c r="IGU19" s="62"/>
      <c r="IGY19" s="62"/>
      <c r="IGZ19" s="62"/>
      <c r="IHD19" s="62"/>
      <c r="IHE19" s="62"/>
      <c r="IHI19" s="62"/>
      <c r="IHJ19" s="62"/>
      <c r="IHN19" s="62"/>
      <c r="IHO19" s="62"/>
      <c r="IHS19" s="62"/>
      <c r="IHT19" s="62"/>
      <c r="IHX19" s="62"/>
      <c r="IHY19" s="62"/>
      <c r="IIC19" s="62"/>
      <c r="IID19" s="62"/>
      <c r="IIH19" s="62"/>
      <c r="III19" s="62"/>
      <c r="IIM19" s="62"/>
      <c r="IIN19" s="62"/>
      <c r="IIR19" s="62"/>
      <c r="IIS19" s="62"/>
      <c r="IIW19" s="62"/>
      <c r="IIX19" s="62"/>
      <c r="IJB19" s="62"/>
      <c r="IJC19" s="62"/>
      <c r="IJG19" s="62"/>
      <c r="IJH19" s="62"/>
      <c r="IJL19" s="62"/>
      <c r="IJM19" s="62"/>
      <c r="IJQ19" s="62"/>
      <c r="IJR19" s="62"/>
      <c r="IJV19" s="62"/>
      <c r="IJW19" s="62"/>
      <c r="IKA19" s="62"/>
      <c r="IKB19" s="62"/>
      <c r="IKF19" s="62"/>
      <c r="IKG19" s="62"/>
      <c r="IKK19" s="62"/>
      <c r="IKL19" s="62"/>
      <c r="IKP19" s="62"/>
      <c r="IKQ19" s="62"/>
      <c r="IKU19" s="62"/>
      <c r="IKV19" s="62"/>
      <c r="IKZ19" s="62"/>
      <c r="ILA19" s="62"/>
      <c r="ILE19" s="62"/>
      <c r="ILF19" s="62"/>
      <c r="ILJ19" s="62"/>
      <c r="ILK19" s="62"/>
      <c r="ILO19" s="62"/>
      <c r="ILP19" s="62"/>
      <c r="ILT19" s="62"/>
      <c r="ILU19" s="62"/>
      <c r="ILY19" s="62"/>
      <c r="ILZ19" s="62"/>
      <c r="IMD19" s="62"/>
      <c r="IME19" s="62"/>
      <c r="IMI19" s="62"/>
      <c r="IMJ19" s="62"/>
      <c r="IMN19" s="62"/>
      <c r="IMO19" s="62"/>
      <c r="IMS19" s="62"/>
      <c r="IMT19" s="62"/>
      <c r="IMX19" s="62"/>
      <c r="IMY19" s="62"/>
      <c r="INC19" s="62"/>
      <c r="IND19" s="62"/>
      <c r="INH19" s="62"/>
      <c r="INI19" s="62"/>
      <c r="INM19" s="62"/>
      <c r="INN19" s="62"/>
      <c r="INR19" s="62"/>
      <c r="INS19" s="62"/>
      <c r="INW19" s="62"/>
      <c r="INX19" s="62"/>
      <c r="IOB19" s="62"/>
      <c r="IOC19" s="62"/>
      <c r="IOG19" s="62"/>
      <c r="IOH19" s="62"/>
      <c r="IOL19" s="62"/>
      <c r="IOM19" s="62"/>
      <c r="IOQ19" s="62"/>
      <c r="IOR19" s="62"/>
      <c r="IOV19" s="62"/>
      <c r="IOW19" s="62"/>
      <c r="IPA19" s="62"/>
      <c r="IPB19" s="62"/>
      <c r="IPF19" s="62"/>
      <c r="IPG19" s="62"/>
      <c r="IPK19" s="62"/>
      <c r="IPL19" s="62"/>
      <c r="IPP19" s="62"/>
      <c r="IPQ19" s="62"/>
      <c r="IPU19" s="62"/>
      <c r="IPV19" s="62"/>
      <c r="IPZ19" s="62"/>
      <c r="IQA19" s="62"/>
      <c r="IQE19" s="62"/>
      <c r="IQF19" s="62"/>
      <c r="IQJ19" s="62"/>
      <c r="IQK19" s="62"/>
      <c r="IQO19" s="62"/>
      <c r="IQP19" s="62"/>
      <c r="IQT19" s="62"/>
      <c r="IQU19" s="62"/>
      <c r="IQY19" s="62"/>
      <c r="IQZ19" s="62"/>
      <c r="IRD19" s="62"/>
      <c r="IRE19" s="62"/>
      <c r="IRI19" s="62"/>
      <c r="IRJ19" s="62"/>
      <c r="IRN19" s="62"/>
      <c r="IRO19" s="62"/>
      <c r="IRS19" s="62"/>
      <c r="IRT19" s="62"/>
      <c r="IRX19" s="62"/>
      <c r="IRY19" s="62"/>
      <c r="ISC19" s="62"/>
      <c r="ISD19" s="62"/>
      <c r="ISH19" s="62"/>
      <c r="ISI19" s="62"/>
      <c r="ISM19" s="62"/>
      <c r="ISN19" s="62"/>
      <c r="ISR19" s="62"/>
      <c r="ISS19" s="62"/>
      <c r="ISW19" s="62"/>
      <c r="ISX19" s="62"/>
      <c r="ITB19" s="62"/>
      <c r="ITC19" s="62"/>
      <c r="ITG19" s="62"/>
      <c r="ITH19" s="62"/>
      <c r="ITL19" s="62"/>
      <c r="ITM19" s="62"/>
      <c r="ITQ19" s="62"/>
      <c r="ITR19" s="62"/>
      <c r="ITV19" s="62"/>
      <c r="ITW19" s="62"/>
      <c r="IUA19" s="62"/>
      <c r="IUB19" s="62"/>
      <c r="IUF19" s="62"/>
      <c r="IUG19" s="62"/>
      <c r="IUK19" s="62"/>
      <c r="IUL19" s="62"/>
      <c r="IUP19" s="62"/>
      <c r="IUQ19" s="62"/>
      <c r="IUU19" s="62"/>
      <c r="IUV19" s="62"/>
      <c r="IUZ19" s="62"/>
      <c r="IVA19" s="62"/>
      <c r="IVE19" s="62"/>
      <c r="IVF19" s="62"/>
      <c r="IVJ19" s="62"/>
      <c r="IVK19" s="62"/>
      <c r="IVO19" s="62"/>
      <c r="IVP19" s="62"/>
      <c r="IVT19" s="62"/>
      <c r="IVU19" s="62"/>
      <c r="IVY19" s="62"/>
      <c r="IVZ19" s="62"/>
      <c r="IWD19" s="62"/>
      <c r="IWE19" s="62"/>
      <c r="IWI19" s="62"/>
      <c r="IWJ19" s="62"/>
      <c r="IWN19" s="62"/>
      <c r="IWO19" s="62"/>
      <c r="IWS19" s="62"/>
      <c r="IWT19" s="62"/>
      <c r="IWX19" s="62"/>
      <c r="IWY19" s="62"/>
      <c r="IXC19" s="62"/>
      <c r="IXD19" s="62"/>
      <c r="IXH19" s="62"/>
      <c r="IXI19" s="62"/>
      <c r="IXM19" s="62"/>
      <c r="IXN19" s="62"/>
      <c r="IXR19" s="62"/>
      <c r="IXS19" s="62"/>
      <c r="IXW19" s="62"/>
      <c r="IXX19" s="62"/>
      <c r="IYB19" s="62"/>
      <c r="IYC19" s="62"/>
      <c r="IYG19" s="62"/>
      <c r="IYH19" s="62"/>
      <c r="IYL19" s="62"/>
      <c r="IYM19" s="62"/>
      <c r="IYQ19" s="62"/>
      <c r="IYR19" s="62"/>
      <c r="IYV19" s="62"/>
      <c r="IYW19" s="62"/>
      <c r="IZA19" s="62"/>
      <c r="IZB19" s="62"/>
      <c r="IZF19" s="62"/>
      <c r="IZG19" s="62"/>
      <c r="IZK19" s="62"/>
      <c r="IZL19" s="62"/>
      <c r="IZP19" s="62"/>
      <c r="IZQ19" s="62"/>
      <c r="IZU19" s="62"/>
      <c r="IZV19" s="62"/>
      <c r="IZZ19" s="62"/>
      <c r="JAA19" s="62"/>
      <c r="JAE19" s="62"/>
      <c r="JAF19" s="62"/>
      <c r="JAJ19" s="62"/>
      <c r="JAK19" s="62"/>
      <c r="JAO19" s="62"/>
      <c r="JAP19" s="62"/>
      <c r="JAT19" s="62"/>
      <c r="JAU19" s="62"/>
      <c r="JAY19" s="62"/>
      <c r="JAZ19" s="62"/>
      <c r="JBD19" s="62"/>
      <c r="JBE19" s="62"/>
      <c r="JBI19" s="62"/>
      <c r="JBJ19" s="62"/>
      <c r="JBN19" s="62"/>
      <c r="JBO19" s="62"/>
      <c r="JBS19" s="62"/>
      <c r="JBT19" s="62"/>
      <c r="JBX19" s="62"/>
      <c r="JBY19" s="62"/>
      <c r="JCC19" s="62"/>
      <c r="JCD19" s="62"/>
      <c r="JCH19" s="62"/>
      <c r="JCI19" s="62"/>
      <c r="JCM19" s="62"/>
      <c r="JCN19" s="62"/>
      <c r="JCR19" s="62"/>
      <c r="JCS19" s="62"/>
      <c r="JCW19" s="62"/>
      <c r="JCX19" s="62"/>
      <c r="JDB19" s="62"/>
      <c r="JDC19" s="62"/>
      <c r="JDG19" s="62"/>
      <c r="JDH19" s="62"/>
      <c r="JDL19" s="62"/>
      <c r="JDM19" s="62"/>
      <c r="JDQ19" s="62"/>
      <c r="JDR19" s="62"/>
      <c r="JDV19" s="62"/>
      <c r="JDW19" s="62"/>
      <c r="JEA19" s="62"/>
      <c r="JEB19" s="62"/>
      <c r="JEF19" s="62"/>
      <c r="JEG19" s="62"/>
      <c r="JEK19" s="62"/>
      <c r="JEL19" s="62"/>
      <c r="JEP19" s="62"/>
      <c r="JEQ19" s="62"/>
      <c r="JEU19" s="62"/>
      <c r="JEV19" s="62"/>
      <c r="JEZ19" s="62"/>
      <c r="JFA19" s="62"/>
      <c r="JFE19" s="62"/>
      <c r="JFF19" s="62"/>
      <c r="JFJ19" s="62"/>
      <c r="JFK19" s="62"/>
      <c r="JFO19" s="62"/>
      <c r="JFP19" s="62"/>
      <c r="JFT19" s="62"/>
      <c r="JFU19" s="62"/>
      <c r="JFY19" s="62"/>
      <c r="JFZ19" s="62"/>
      <c r="JGD19" s="62"/>
      <c r="JGE19" s="62"/>
      <c r="JGI19" s="62"/>
      <c r="JGJ19" s="62"/>
      <c r="JGN19" s="62"/>
      <c r="JGO19" s="62"/>
      <c r="JGS19" s="62"/>
      <c r="JGT19" s="62"/>
      <c r="JGX19" s="62"/>
      <c r="JGY19" s="62"/>
      <c r="JHC19" s="62"/>
      <c r="JHD19" s="62"/>
      <c r="JHH19" s="62"/>
      <c r="JHI19" s="62"/>
      <c r="JHM19" s="62"/>
      <c r="JHN19" s="62"/>
      <c r="JHR19" s="62"/>
      <c r="JHS19" s="62"/>
      <c r="JHW19" s="62"/>
      <c r="JHX19" s="62"/>
      <c r="JIB19" s="62"/>
      <c r="JIC19" s="62"/>
      <c r="JIG19" s="62"/>
      <c r="JIH19" s="62"/>
      <c r="JIL19" s="62"/>
      <c r="JIM19" s="62"/>
      <c r="JIQ19" s="62"/>
      <c r="JIR19" s="62"/>
      <c r="JIV19" s="62"/>
      <c r="JIW19" s="62"/>
      <c r="JJA19" s="62"/>
      <c r="JJB19" s="62"/>
      <c r="JJF19" s="62"/>
      <c r="JJG19" s="62"/>
      <c r="JJK19" s="62"/>
      <c r="JJL19" s="62"/>
      <c r="JJP19" s="62"/>
      <c r="JJQ19" s="62"/>
      <c r="JJU19" s="62"/>
      <c r="JJV19" s="62"/>
      <c r="JJZ19" s="62"/>
      <c r="JKA19" s="62"/>
      <c r="JKE19" s="62"/>
      <c r="JKF19" s="62"/>
      <c r="JKJ19" s="62"/>
      <c r="JKK19" s="62"/>
      <c r="JKO19" s="62"/>
      <c r="JKP19" s="62"/>
      <c r="JKT19" s="62"/>
      <c r="JKU19" s="62"/>
      <c r="JKY19" s="62"/>
      <c r="JKZ19" s="62"/>
      <c r="JLD19" s="62"/>
      <c r="JLE19" s="62"/>
      <c r="JLI19" s="62"/>
      <c r="JLJ19" s="62"/>
      <c r="JLN19" s="62"/>
      <c r="JLO19" s="62"/>
      <c r="JLS19" s="62"/>
      <c r="JLT19" s="62"/>
      <c r="JLX19" s="62"/>
      <c r="JLY19" s="62"/>
      <c r="JMC19" s="62"/>
      <c r="JMD19" s="62"/>
      <c r="JMH19" s="62"/>
      <c r="JMI19" s="62"/>
      <c r="JMM19" s="62"/>
      <c r="JMN19" s="62"/>
      <c r="JMR19" s="62"/>
      <c r="JMS19" s="62"/>
      <c r="JMW19" s="62"/>
      <c r="JMX19" s="62"/>
      <c r="JNB19" s="62"/>
      <c r="JNC19" s="62"/>
      <c r="JNG19" s="62"/>
      <c r="JNH19" s="62"/>
      <c r="JNL19" s="62"/>
      <c r="JNM19" s="62"/>
      <c r="JNQ19" s="62"/>
      <c r="JNR19" s="62"/>
      <c r="JNV19" s="62"/>
      <c r="JNW19" s="62"/>
      <c r="JOA19" s="62"/>
      <c r="JOB19" s="62"/>
      <c r="JOF19" s="62"/>
      <c r="JOG19" s="62"/>
      <c r="JOK19" s="62"/>
      <c r="JOL19" s="62"/>
      <c r="JOP19" s="62"/>
      <c r="JOQ19" s="62"/>
      <c r="JOU19" s="62"/>
      <c r="JOV19" s="62"/>
      <c r="JOZ19" s="62"/>
      <c r="JPA19" s="62"/>
      <c r="JPE19" s="62"/>
      <c r="JPF19" s="62"/>
      <c r="JPJ19" s="62"/>
      <c r="JPK19" s="62"/>
      <c r="JPO19" s="62"/>
      <c r="JPP19" s="62"/>
      <c r="JPT19" s="62"/>
      <c r="JPU19" s="62"/>
      <c r="JPY19" s="62"/>
      <c r="JPZ19" s="62"/>
      <c r="JQD19" s="62"/>
      <c r="JQE19" s="62"/>
      <c r="JQI19" s="62"/>
      <c r="JQJ19" s="62"/>
      <c r="JQN19" s="62"/>
      <c r="JQO19" s="62"/>
      <c r="JQS19" s="62"/>
      <c r="JQT19" s="62"/>
      <c r="JQX19" s="62"/>
      <c r="JQY19" s="62"/>
      <c r="JRC19" s="62"/>
      <c r="JRD19" s="62"/>
      <c r="JRH19" s="62"/>
      <c r="JRI19" s="62"/>
      <c r="JRM19" s="62"/>
      <c r="JRN19" s="62"/>
      <c r="JRR19" s="62"/>
      <c r="JRS19" s="62"/>
      <c r="JRW19" s="62"/>
      <c r="JRX19" s="62"/>
      <c r="JSB19" s="62"/>
      <c r="JSC19" s="62"/>
      <c r="JSG19" s="62"/>
      <c r="JSH19" s="62"/>
      <c r="JSL19" s="62"/>
      <c r="JSM19" s="62"/>
      <c r="JSQ19" s="62"/>
      <c r="JSR19" s="62"/>
      <c r="JSV19" s="62"/>
      <c r="JSW19" s="62"/>
      <c r="JTA19" s="62"/>
      <c r="JTB19" s="62"/>
      <c r="JTF19" s="62"/>
      <c r="JTG19" s="62"/>
      <c r="JTK19" s="62"/>
      <c r="JTL19" s="62"/>
      <c r="JTP19" s="62"/>
      <c r="JTQ19" s="62"/>
      <c r="JTU19" s="62"/>
      <c r="JTV19" s="62"/>
      <c r="JTZ19" s="62"/>
      <c r="JUA19" s="62"/>
      <c r="JUE19" s="62"/>
      <c r="JUF19" s="62"/>
      <c r="JUJ19" s="62"/>
      <c r="JUK19" s="62"/>
      <c r="JUO19" s="62"/>
      <c r="JUP19" s="62"/>
      <c r="JUT19" s="62"/>
      <c r="JUU19" s="62"/>
      <c r="JUY19" s="62"/>
      <c r="JUZ19" s="62"/>
      <c r="JVD19" s="62"/>
      <c r="JVE19" s="62"/>
      <c r="JVI19" s="62"/>
      <c r="JVJ19" s="62"/>
      <c r="JVN19" s="62"/>
      <c r="JVO19" s="62"/>
      <c r="JVS19" s="62"/>
      <c r="JVT19" s="62"/>
      <c r="JVX19" s="62"/>
      <c r="JVY19" s="62"/>
      <c r="JWC19" s="62"/>
      <c r="JWD19" s="62"/>
      <c r="JWH19" s="62"/>
      <c r="JWI19" s="62"/>
      <c r="JWM19" s="62"/>
      <c r="JWN19" s="62"/>
      <c r="JWR19" s="62"/>
      <c r="JWS19" s="62"/>
      <c r="JWW19" s="62"/>
      <c r="JWX19" s="62"/>
      <c r="JXB19" s="62"/>
      <c r="JXC19" s="62"/>
      <c r="JXG19" s="62"/>
      <c r="JXH19" s="62"/>
      <c r="JXL19" s="62"/>
      <c r="JXM19" s="62"/>
      <c r="JXQ19" s="62"/>
      <c r="JXR19" s="62"/>
      <c r="JXV19" s="62"/>
      <c r="JXW19" s="62"/>
      <c r="JYA19" s="62"/>
      <c r="JYB19" s="62"/>
      <c r="JYF19" s="62"/>
      <c r="JYG19" s="62"/>
      <c r="JYK19" s="62"/>
      <c r="JYL19" s="62"/>
      <c r="JYP19" s="62"/>
      <c r="JYQ19" s="62"/>
      <c r="JYU19" s="62"/>
      <c r="JYV19" s="62"/>
      <c r="JYZ19" s="62"/>
      <c r="JZA19" s="62"/>
      <c r="JZE19" s="62"/>
      <c r="JZF19" s="62"/>
      <c r="JZJ19" s="62"/>
      <c r="JZK19" s="62"/>
      <c r="JZO19" s="62"/>
      <c r="JZP19" s="62"/>
      <c r="JZT19" s="62"/>
      <c r="JZU19" s="62"/>
      <c r="JZY19" s="62"/>
      <c r="JZZ19" s="62"/>
      <c r="KAD19" s="62"/>
      <c r="KAE19" s="62"/>
      <c r="KAI19" s="62"/>
      <c r="KAJ19" s="62"/>
      <c r="KAN19" s="62"/>
      <c r="KAO19" s="62"/>
      <c r="KAS19" s="62"/>
      <c r="KAT19" s="62"/>
      <c r="KAX19" s="62"/>
      <c r="KAY19" s="62"/>
      <c r="KBC19" s="62"/>
      <c r="KBD19" s="62"/>
      <c r="KBH19" s="62"/>
      <c r="KBI19" s="62"/>
      <c r="KBM19" s="62"/>
      <c r="KBN19" s="62"/>
      <c r="KBR19" s="62"/>
      <c r="KBS19" s="62"/>
      <c r="KBW19" s="62"/>
      <c r="KBX19" s="62"/>
      <c r="KCB19" s="62"/>
      <c r="KCC19" s="62"/>
      <c r="KCG19" s="62"/>
      <c r="KCH19" s="62"/>
      <c r="KCL19" s="62"/>
      <c r="KCM19" s="62"/>
      <c r="KCQ19" s="62"/>
      <c r="KCR19" s="62"/>
      <c r="KCV19" s="62"/>
      <c r="KCW19" s="62"/>
      <c r="KDA19" s="62"/>
      <c r="KDB19" s="62"/>
      <c r="KDF19" s="62"/>
      <c r="KDG19" s="62"/>
      <c r="KDK19" s="62"/>
      <c r="KDL19" s="62"/>
      <c r="KDP19" s="62"/>
      <c r="KDQ19" s="62"/>
      <c r="KDU19" s="62"/>
      <c r="KDV19" s="62"/>
      <c r="KDZ19" s="62"/>
      <c r="KEA19" s="62"/>
      <c r="KEE19" s="62"/>
      <c r="KEF19" s="62"/>
      <c r="KEJ19" s="62"/>
      <c r="KEK19" s="62"/>
      <c r="KEO19" s="62"/>
      <c r="KEP19" s="62"/>
      <c r="KET19" s="62"/>
      <c r="KEU19" s="62"/>
      <c r="KEY19" s="62"/>
      <c r="KEZ19" s="62"/>
      <c r="KFD19" s="62"/>
      <c r="KFE19" s="62"/>
      <c r="KFI19" s="62"/>
      <c r="KFJ19" s="62"/>
      <c r="KFN19" s="62"/>
      <c r="KFO19" s="62"/>
      <c r="KFS19" s="62"/>
      <c r="KFT19" s="62"/>
      <c r="KFX19" s="62"/>
      <c r="KFY19" s="62"/>
      <c r="KGC19" s="62"/>
      <c r="KGD19" s="62"/>
      <c r="KGH19" s="62"/>
      <c r="KGI19" s="62"/>
      <c r="KGM19" s="62"/>
      <c r="KGN19" s="62"/>
      <c r="KGR19" s="62"/>
      <c r="KGS19" s="62"/>
      <c r="KGW19" s="62"/>
      <c r="KGX19" s="62"/>
      <c r="KHB19" s="62"/>
      <c r="KHC19" s="62"/>
      <c r="KHG19" s="62"/>
      <c r="KHH19" s="62"/>
      <c r="KHL19" s="62"/>
      <c r="KHM19" s="62"/>
      <c r="KHQ19" s="62"/>
      <c r="KHR19" s="62"/>
      <c r="KHV19" s="62"/>
      <c r="KHW19" s="62"/>
      <c r="KIA19" s="62"/>
      <c r="KIB19" s="62"/>
      <c r="KIF19" s="62"/>
      <c r="KIG19" s="62"/>
      <c r="KIK19" s="62"/>
      <c r="KIL19" s="62"/>
      <c r="KIP19" s="62"/>
      <c r="KIQ19" s="62"/>
      <c r="KIU19" s="62"/>
      <c r="KIV19" s="62"/>
      <c r="KIZ19" s="62"/>
      <c r="KJA19" s="62"/>
      <c r="KJE19" s="62"/>
      <c r="KJF19" s="62"/>
      <c r="KJJ19" s="62"/>
      <c r="KJK19" s="62"/>
      <c r="KJO19" s="62"/>
      <c r="KJP19" s="62"/>
      <c r="KJT19" s="62"/>
      <c r="KJU19" s="62"/>
      <c r="KJY19" s="62"/>
      <c r="KJZ19" s="62"/>
      <c r="KKD19" s="62"/>
      <c r="KKE19" s="62"/>
      <c r="KKI19" s="62"/>
      <c r="KKJ19" s="62"/>
      <c r="KKN19" s="62"/>
      <c r="KKO19" s="62"/>
      <c r="KKS19" s="62"/>
      <c r="KKT19" s="62"/>
      <c r="KKX19" s="62"/>
      <c r="KKY19" s="62"/>
      <c r="KLC19" s="62"/>
      <c r="KLD19" s="62"/>
      <c r="KLH19" s="62"/>
      <c r="KLI19" s="62"/>
      <c r="KLM19" s="62"/>
      <c r="KLN19" s="62"/>
      <c r="KLR19" s="62"/>
      <c r="KLS19" s="62"/>
      <c r="KLW19" s="62"/>
      <c r="KLX19" s="62"/>
      <c r="KMB19" s="62"/>
      <c r="KMC19" s="62"/>
      <c r="KMG19" s="62"/>
      <c r="KMH19" s="62"/>
      <c r="KML19" s="62"/>
      <c r="KMM19" s="62"/>
      <c r="KMQ19" s="62"/>
      <c r="KMR19" s="62"/>
      <c r="KMV19" s="62"/>
      <c r="KMW19" s="62"/>
      <c r="KNA19" s="62"/>
      <c r="KNB19" s="62"/>
      <c r="KNF19" s="62"/>
      <c r="KNG19" s="62"/>
      <c r="KNK19" s="62"/>
      <c r="KNL19" s="62"/>
      <c r="KNP19" s="62"/>
      <c r="KNQ19" s="62"/>
      <c r="KNU19" s="62"/>
      <c r="KNV19" s="62"/>
      <c r="KNZ19" s="62"/>
      <c r="KOA19" s="62"/>
      <c r="KOE19" s="62"/>
      <c r="KOF19" s="62"/>
      <c r="KOJ19" s="62"/>
      <c r="KOK19" s="62"/>
      <c r="KOO19" s="62"/>
      <c r="KOP19" s="62"/>
      <c r="KOT19" s="62"/>
      <c r="KOU19" s="62"/>
      <c r="KOY19" s="62"/>
      <c r="KOZ19" s="62"/>
      <c r="KPD19" s="62"/>
      <c r="KPE19" s="62"/>
      <c r="KPI19" s="62"/>
      <c r="KPJ19" s="62"/>
      <c r="KPN19" s="62"/>
      <c r="KPO19" s="62"/>
      <c r="KPS19" s="62"/>
      <c r="KPT19" s="62"/>
      <c r="KPX19" s="62"/>
      <c r="KPY19" s="62"/>
      <c r="KQC19" s="62"/>
      <c r="KQD19" s="62"/>
      <c r="KQH19" s="62"/>
      <c r="KQI19" s="62"/>
      <c r="KQM19" s="62"/>
      <c r="KQN19" s="62"/>
      <c r="KQR19" s="62"/>
      <c r="KQS19" s="62"/>
      <c r="KQW19" s="62"/>
      <c r="KQX19" s="62"/>
      <c r="KRB19" s="62"/>
      <c r="KRC19" s="62"/>
      <c r="KRG19" s="62"/>
      <c r="KRH19" s="62"/>
      <c r="KRL19" s="62"/>
      <c r="KRM19" s="62"/>
      <c r="KRQ19" s="62"/>
      <c r="KRR19" s="62"/>
      <c r="KRV19" s="62"/>
      <c r="KRW19" s="62"/>
      <c r="KSA19" s="62"/>
      <c r="KSB19" s="62"/>
      <c r="KSF19" s="62"/>
      <c r="KSG19" s="62"/>
      <c r="KSK19" s="62"/>
      <c r="KSL19" s="62"/>
      <c r="KSP19" s="62"/>
      <c r="KSQ19" s="62"/>
      <c r="KSU19" s="62"/>
      <c r="KSV19" s="62"/>
      <c r="KSZ19" s="62"/>
      <c r="KTA19" s="62"/>
      <c r="KTE19" s="62"/>
      <c r="KTF19" s="62"/>
      <c r="KTJ19" s="62"/>
      <c r="KTK19" s="62"/>
      <c r="KTO19" s="62"/>
      <c r="KTP19" s="62"/>
      <c r="KTT19" s="62"/>
      <c r="KTU19" s="62"/>
      <c r="KTY19" s="62"/>
      <c r="KTZ19" s="62"/>
      <c r="KUD19" s="62"/>
      <c r="KUE19" s="62"/>
      <c r="KUI19" s="62"/>
      <c r="KUJ19" s="62"/>
      <c r="KUN19" s="62"/>
      <c r="KUO19" s="62"/>
      <c r="KUS19" s="62"/>
      <c r="KUT19" s="62"/>
      <c r="KUX19" s="62"/>
      <c r="KUY19" s="62"/>
      <c r="KVC19" s="62"/>
      <c r="KVD19" s="62"/>
      <c r="KVH19" s="62"/>
      <c r="KVI19" s="62"/>
      <c r="KVM19" s="62"/>
      <c r="KVN19" s="62"/>
      <c r="KVR19" s="62"/>
      <c r="KVS19" s="62"/>
      <c r="KVW19" s="62"/>
      <c r="KVX19" s="62"/>
      <c r="KWB19" s="62"/>
      <c r="KWC19" s="62"/>
      <c r="KWG19" s="62"/>
      <c r="KWH19" s="62"/>
      <c r="KWL19" s="62"/>
      <c r="KWM19" s="62"/>
      <c r="KWQ19" s="62"/>
      <c r="KWR19" s="62"/>
      <c r="KWV19" s="62"/>
      <c r="KWW19" s="62"/>
      <c r="KXA19" s="62"/>
      <c r="KXB19" s="62"/>
      <c r="KXF19" s="62"/>
      <c r="KXG19" s="62"/>
      <c r="KXK19" s="62"/>
      <c r="KXL19" s="62"/>
      <c r="KXP19" s="62"/>
      <c r="KXQ19" s="62"/>
      <c r="KXU19" s="62"/>
      <c r="KXV19" s="62"/>
      <c r="KXZ19" s="62"/>
      <c r="KYA19" s="62"/>
      <c r="KYE19" s="62"/>
      <c r="KYF19" s="62"/>
      <c r="KYJ19" s="62"/>
      <c r="KYK19" s="62"/>
      <c r="KYO19" s="62"/>
      <c r="KYP19" s="62"/>
      <c r="KYT19" s="62"/>
      <c r="KYU19" s="62"/>
      <c r="KYY19" s="62"/>
      <c r="KYZ19" s="62"/>
      <c r="KZD19" s="62"/>
      <c r="KZE19" s="62"/>
      <c r="KZI19" s="62"/>
      <c r="KZJ19" s="62"/>
      <c r="KZN19" s="62"/>
      <c r="KZO19" s="62"/>
      <c r="KZS19" s="62"/>
      <c r="KZT19" s="62"/>
      <c r="KZX19" s="62"/>
      <c r="KZY19" s="62"/>
      <c r="LAC19" s="62"/>
      <c r="LAD19" s="62"/>
      <c r="LAH19" s="62"/>
      <c r="LAI19" s="62"/>
      <c r="LAM19" s="62"/>
      <c r="LAN19" s="62"/>
      <c r="LAR19" s="62"/>
      <c r="LAS19" s="62"/>
      <c r="LAW19" s="62"/>
      <c r="LAX19" s="62"/>
      <c r="LBB19" s="62"/>
      <c r="LBC19" s="62"/>
      <c r="LBG19" s="62"/>
      <c r="LBH19" s="62"/>
      <c r="LBL19" s="62"/>
      <c r="LBM19" s="62"/>
      <c r="LBQ19" s="62"/>
      <c r="LBR19" s="62"/>
      <c r="LBV19" s="62"/>
      <c r="LBW19" s="62"/>
      <c r="LCA19" s="62"/>
      <c r="LCB19" s="62"/>
      <c r="LCF19" s="62"/>
      <c r="LCG19" s="62"/>
      <c r="LCK19" s="62"/>
      <c r="LCL19" s="62"/>
      <c r="LCP19" s="62"/>
      <c r="LCQ19" s="62"/>
      <c r="LCU19" s="62"/>
      <c r="LCV19" s="62"/>
      <c r="LCZ19" s="62"/>
      <c r="LDA19" s="62"/>
      <c r="LDE19" s="62"/>
      <c r="LDF19" s="62"/>
      <c r="LDJ19" s="62"/>
      <c r="LDK19" s="62"/>
      <c r="LDO19" s="62"/>
      <c r="LDP19" s="62"/>
      <c r="LDT19" s="62"/>
      <c r="LDU19" s="62"/>
      <c r="LDY19" s="62"/>
      <c r="LDZ19" s="62"/>
      <c r="LED19" s="62"/>
      <c r="LEE19" s="62"/>
      <c r="LEI19" s="62"/>
      <c r="LEJ19" s="62"/>
      <c r="LEN19" s="62"/>
      <c r="LEO19" s="62"/>
      <c r="LES19" s="62"/>
      <c r="LET19" s="62"/>
      <c r="LEX19" s="62"/>
      <c r="LEY19" s="62"/>
      <c r="LFC19" s="62"/>
      <c r="LFD19" s="62"/>
      <c r="LFH19" s="62"/>
      <c r="LFI19" s="62"/>
      <c r="LFM19" s="62"/>
      <c r="LFN19" s="62"/>
      <c r="LFR19" s="62"/>
      <c r="LFS19" s="62"/>
      <c r="LFW19" s="62"/>
      <c r="LFX19" s="62"/>
      <c r="LGB19" s="62"/>
      <c r="LGC19" s="62"/>
      <c r="LGG19" s="62"/>
      <c r="LGH19" s="62"/>
      <c r="LGL19" s="62"/>
      <c r="LGM19" s="62"/>
      <c r="LGQ19" s="62"/>
      <c r="LGR19" s="62"/>
      <c r="LGV19" s="62"/>
      <c r="LGW19" s="62"/>
      <c r="LHA19" s="62"/>
      <c r="LHB19" s="62"/>
      <c r="LHF19" s="62"/>
      <c r="LHG19" s="62"/>
      <c r="LHK19" s="62"/>
      <c r="LHL19" s="62"/>
      <c r="LHP19" s="62"/>
      <c r="LHQ19" s="62"/>
      <c r="LHU19" s="62"/>
      <c r="LHV19" s="62"/>
      <c r="LHZ19" s="62"/>
      <c r="LIA19" s="62"/>
      <c r="LIE19" s="62"/>
      <c r="LIF19" s="62"/>
      <c r="LIJ19" s="62"/>
      <c r="LIK19" s="62"/>
      <c r="LIO19" s="62"/>
      <c r="LIP19" s="62"/>
      <c r="LIT19" s="62"/>
      <c r="LIU19" s="62"/>
      <c r="LIY19" s="62"/>
      <c r="LIZ19" s="62"/>
      <c r="LJD19" s="62"/>
      <c r="LJE19" s="62"/>
      <c r="LJI19" s="62"/>
      <c r="LJJ19" s="62"/>
      <c r="LJN19" s="62"/>
      <c r="LJO19" s="62"/>
      <c r="LJS19" s="62"/>
      <c r="LJT19" s="62"/>
      <c r="LJX19" s="62"/>
      <c r="LJY19" s="62"/>
      <c r="LKC19" s="62"/>
      <c r="LKD19" s="62"/>
      <c r="LKH19" s="62"/>
      <c r="LKI19" s="62"/>
      <c r="LKM19" s="62"/>
      <c r="LKN19" s="62"/>
      <c r="LKR19" s="62"/>
      <c r="LKS19" s="62"/>
      <c r="LKW19" s="62"/>
      <c r="LKX19" s="62"/>
      <c r="LLB19" s="62"/>
      <c r="LLC19" s="62"/>
      <c r="LLG19" s="62"/>
      <c r="LLH19" s="62"/>
      <c r="LLL19" s="62"/>
      <c r="LLM19" s="62"/>
      <c r="LLQ19" s="62"/>
      <c r="LLR19" s="62"/>
      <c r="LLV19" s="62"/>
      <c r="LLW19" s="62"/>
      <c r="LMA19" s="62"/>
      <c r="LMB19" s="62"/>
      <c r="LMF19" s="62"/>
      <c r="LMG19" s="62"/>
      <c r="LMK19" s="62"/>
      <c r="LML19" s="62"/>
      <c r="LMP19" s="62"/>
      <c r="LMQ19" s="62"/>
      <c r="LMU19" s="62"/>
      <c r="LMV19" s="62"/>
      <c r="LMZ19" s="62"/>
      <c r="LNA19" s="62"/>
      <c r="LNE19" s="62"/>
      <c r="LNF19" s="62"/>
      <c r="LNJ19" s="62"/>
      <c r="LNK19" s="62"/>
      <c r="LNO19" s="62"/>
      <c r="LNP19" s="62"/>
      <c r="LNT19" s="62"/>
      <c r="LNU19" s="62"/>
      <c r="LNY19" s="62"/>
      <c r="LNZ19" s="62"/>
      <c r="LOD19" s="62"/>
      <c r="LOE19" s="62"/>
      <c r="LOI19" s="62"/>
      <c r="LOJ19" s="62"/>
      <c r="LON19" s="62"/>
      <c r="LOO19" s="62"/>
      <c r="LOS19" s="62"/>
      <c r="LOT19" s="62"/>
      <c r="LOX19" s="62"/>
      <c r="LOY19" s="62"/>
      <c r="LPC19" s="62"/>
      <c r="LPD19" s="62"/>
      <c r="LPH19" s="62"/>
      <c r="LPI19" s="62"/>
      <c r="LPM19" s="62"/>
      <c r="LPN19" s="62"/>
      <c r="LPR19" s="62"/>
      <c r="LPS19" s="62"/>
      <c r="LPW19" s="62"/>
      <c r="LPX19" s="62"/>
      <c r="LQB19" s="62"/>
      <c r="LQC19" s="62"/>
      <c r="LQG19" s="62"/>
      <c r="LQH19" s="62"/>
      <c r="LQL19" s="62"/>
      <c r="LQM19" s="62"/>
      <c r="LQQ19" s="62"/>
      <c r="LQR19" s="62"/>
      <c r="LQV19" s="62"/>
      <c r="LQW19" s="62"/>
      <c r="LRA19" s="62"/>
      <c r="LRB19" s="62"/>
      <c r="LRF19" s="62"/>
      <c r="LRG19" s="62"/>
      <c r="LRK19" s="62"/>
      <c r="LRL19" s="62"/>
      <c r="LRP19" s="62"/>
      <c r="LRQ19" s="62"/>
      <c r="LRU19" s="62"/>
      <c r="LRV19" s="62"/>
      <c r="LRZ19" s="62"/>
      <c r="LSA19" s="62"/>
      <c r="LSE19" s="62"/>
      <c r="LSF19" s="62"/>
      <c r="LSJ19" s="62"/>
      <c r="LSK19" s="62"/>
      <c r="LSO19" s="62"/>
      <c r="LSP19" s="62"/>
      <c r="LST19" s="62"/>
      <c r="LSU19" s="62"/>
      <c r="LSY19" s="62"/>
      <c r="LSZ19" s="62"/>
      <c r="LTD19" s="62"/>
      <c r="LTE19" s="62"/>
      <c r="LTI19" s="62"/>
      <c r="LTJ19" s="62"/>
      <c r="LTN19" s="62"/>
      <c r="LTO19" s="62"/>
      <c r="LTS19" s="62"/>
      <c r="LTT19" s="62"/>
      <c r="LTX19" s="62"/>
      <c r="LTY19" s="62"/>
      <c r="LUC19" s="62"/>
      <c r="LUD19" s="62"/>
      <c r="LUH19" s="62"/>
      <c r="LUI19" s="62"/>
      <c r="LUM19" s="62"/>
      <c r="LUN19" s="62"/>
      <c r="LUR19" s="62"/>
      <c r="LUS19" s="62"/>
      <c r="LUW19" s="62"/>
      <c r="LUX19" s="62"/>
      <c r="LVB19" s="62"/>
      <c r="LVC19" s="62"/>
      <c r="LVG19" s="62"/>
      <c r="LVH19" s="62"/>
      <c r="LVL19" s="62"/>
      <c r="LVM19" s="62"/>
      <c r="LVQ19" s="62"/>
      <c r="LVR19" s="62"/>
      <c r="LVV19" s="62"/>
      <c r="LVW19" s="62"/>
      <c r="LWA19" s="62"/>
      <c r="LWB19" s="62"/>
      <c r="LWF19" s="62"/>
      <c r="LWG19" s="62"/>
      <c r="LWK19" s="62"/>
      <c r="LWL19" s="62"/>
      <c r="LWP19" s="62"/>
      <c r="LWQ19" s="62"/>
      <c r="LWU19" s="62"/>
      <c r="LWV19" s="62"/>
      <c r="LWZ19" s="62"/>
      <c r="LXA19" s="62"/>
      <c r="LXE19" s="62"/>
      <c r="LXF19" s="62"/>
      <c r="LXJ19" s="62"/>
      <c r="LXK19" s="62"/>
      <c r="LXO19" s="62"/>
      <c r="LXP19" s="62"/>
      <c r="LXT19" s="62"/>
      <c r="LXU19" s="62"/>
      <c r="LXY19" s="62"/>
      <c r="LXZ19" s="62"/>
      <c r="LYD19" s="62"/>
      <c r="LYE19" s="62"/>
      <c r="LYI19" s="62"/>
      <c r="LYJ19" s="62"/>
      <c r="LYN19" s="62"/>
      <c r="LYO19" s="62"/>
      <c r="LYS19" s="62"/>
      <c r="LYT19" s="62"/>
      <c r="LYX19" s="62"/>
      <c r="LYY19" s="62"/>
      <c r="LZC19" s="62"/>
      <c r="LZD19" s="62"/>
      <c r="LZH19" s="62"/>
      <c r="LZI19" s="62"/>
      <c r="LZM19" s="62"/>
      <c r="LZN19" s="62"/>
      <c r="LZR19" s="62"/>
      <c r="LZS19" s="62"/>
      <c r="LZW19" s="62"/>
      <c r="LZX19" s="62"/>
      <c r="MAB19" s="62"/>
      <c r="MAC19" s="62"/>
      <c r="MAG19" s="62"/>
      <c r="MAH19" s="62"/>
      <c r="MAL19" s="62"/>
      <c r="MAM19" s="62"/>
      <c r="MAQ19" s="62"/>
      <c r="MAR19" s="62"/>
      <c r="MAV19" s="62"/>
      <c r="MAW19" s="62"/>
      <c r="MBA19" s="62"/>
      <c r="MBB19" s="62"/>
      <c r="MBF19" s="62"/>
      <c r="MBG19" s="62"/>
      <c r="MBK19" s="62"/>
      <c r="MBL19" s="62"/>
      <c r="MBP19" s="62"/>
      <c r="MBQ19" s="62"/>
      <c r="MBU19" s="62"/>
      <c r="MBV19" s="62"/>
      <c r="MBZ19" s="62"/>
      <c r="MCA19" s="62"/>
      <c r="MCE19" s="62"/>
      <c r="MCF19" s="62"/>
      <c r="MCJ19" s="62"/>
      <c r="MCK19" s="62"/>
      <c r="MCO19" s="62"/>
      <c r="MCP19" s="62"/>
      <c r="MCT19" s="62"/>
      <c r="MCU19" s="62"/>
      <c r="MCY19" s="62"/>
      <c r="MCZ19" s="62"/>
      <c r="MDD19" s="62"/>
      <c r="MDE19" s="62"/>
      <c r="MDI19" s="62"/>
      <c r="MDJ19" s="62"/>
      <c r="MDN19" s="62"/>
      <c r="MDO19" s="62"/>
      <c r="MDS19" s="62"/>
      <c r="MDT19" s="62"/>
      <c r="MDX19" s="62"/>
      <c r="MDY19" s="62"/>
      <c r="MEC19" s="62"/>
      <c r="MED19" s="62"/>
      <c r="MEH19" s="62"/>
      <c r="MEI19" s="62"/>
      <c r="MEM19" s="62"/>
      <c r="MEN19" s="62"/>
      <c r="MER19" s="62"/>
      <c r="MES19" s="62"/>
      <c r="MEW19" s="62"/>
      <c r="MEX19" s="62"/>
      <c r="MFB19" s="62"/>
      <c r="MFC19" s="62"/>
      <c r="MFG19" s="62"/>
      <c r="MFH19" s="62"/>
      <c r="MFL19" s="62"/>
      <c r="MFM19" s="62"/>
      <c r="MFQ19" s="62"/>
      <c r="MFR19" s="62"/>
      <c r="MFV19" s="62"/>
      <c r="MFW19" s="62"/>
      <c r="MGA19" s="62"/>
      <c r="MGB19" s="62"/>
      <c r="MGF19" s="62"/>
      <c r="MGG19" s="62"/>
      <c r="MGK19" s="62"/>
      <c r="MGL19" s="62"/>
      <c r="MGP19" s="62"/>
      <c r="MGQ19" s="62"/>
      <c r="MGU19" s="62"/>
      <c r="MGV19" s="62"/>
      <c r="MGZ19" s="62"/>
      <c r="MHA19" s="62"/>
      <c r="MHE19" s="62"/>
      <c r="MHF19" s="62"/>
      <c r="MHJ19" s="62"/>
      <c r="MHK19" s="62"/>
      <c r="MHO19" s="62"/>
      <c r="MHP19" s="62"/>
      <c r="MHT19" s="62"/>
      <c r="MHU19" s="62"/>
      <c r="MHY19" s="62"/>
      <c r="MHZ19" s="62"/>
      <c r="MID19" s="62"/>
      <c r="MIE19" s="62"/>
      <c r="MII19" s="62"/>
      <c r="MIJ19" s="62"/>
      <c r="MIN19" s="62"/>
      <c r="MIO19" s="62"/>
      <c r="MIS19" s="62"/>
      <c r="MIT19" s="62"/>
      <c r="MIX19" s="62"/>
      <c r="MIY19" s="62"/>
      <c r="MJC19" s="62"/>
      <c r="MJD19" s="62"/>
      <c r="MJH19" s="62"/>
      <c r="MJI19" s="62"/>
      <c r="MJM19" s="62"/>
      <c r="MJN19" s="62"/>
      <c r="MJR19" s="62"/>
      <c r="MJS19" s="62"/>
      <c r="MJW19" s="62"/>
      <c r="MJX19" s="62"/>
      <c r="MKB19" s="62"/>
      <c r="MKC19" s="62"/>
      <c r="MKG19" s="62"/>
      <c r="MKH19" s="62"/>
      <c r="MKL19" s="62"/>
      <c r="MKM19" s="62"/>
      <c r="MKQ19" s="62"/>
      <c r="MKR19" s="62"/>
      <c r="MKV19" s="62"/>
      <c r="MKW19" s="62"/>
      <c r="MLA19" s="62"/>
      <c r="MLB19" s="62"/>
      <c r="MLF19" s="62"/>
      <c r="MLG19" s="62"/>
      <c r="MLK19" s="62"/>
      <c r="MLL19" s="62"/>
      <c r="MLP19" s="62"/>
      <c r="MLQ19" s="62"/>
      <c r="MLU19" s="62"/>
      <c r="MLV19" s="62"/>
      <c r="MLZ19" s="62"/>
      <c r="MMA19" s="62"/>
      <c r="MME19" s="62"/>
      <c r="MMF19" s="62"/>
      <c r="MMJ19" s="62"/>
      <c r="MMK19" s="62"/>
      <c r="MMO19" s="62"/>
      <c r="MMP19" s="62"/>
      <c r="MMT19" s="62"/>
      <c r="MMU19" s="62"/>
      <c r="MMY19" s="62"/>
      <c r="MMZ19" s="62"/>
      <c r="MND19" s="62"/>
      <c r="MNE19" s="62"/>
      <c r="MNI19" s="62"/>
      <c r="MNJ19" s="62"/>
      <c r="MNN19" s="62"/>
      <c r="MNO19" s="62"/>
      <c r="MNS19" s="62"/>
      <c r="MNT19" s="62"/>
      <c r="MNX19" s="62"/>
      <c r="MNY19" s="62"/>
      <c r="MOC19" s="62"/>
      <c r="MOD19" s="62"/>
      <c r="MOH19" s="62"/>
      <c r="MOI19" s="62"/>
      <c r="MOM19" s="62"/>
      <c r="MON19" s="62"/>
      <c r="MOR19" s="62"/>
      <c r="MOS19" s="62"/>
      <c r="MOW19" s="62"/>
      <c r="MOX19" s="62"/>
      <c r="MPB19" s="62"/>
      <c r="MPC19" s="62"/>
      <c r="MPG19" s="62"/>
      <c r="MPH19" s="62"/>
      <c r="MPL19" s="62"/>
      <c r="MPM19" s="62"/>
      <c r="MPQ19" s="62"/>
      <c r="MPR19" s="62"/>
      <c r="MPV19" s="62"/>
      <c r="MPW19" s="62"/>
      <c r="MQA19" s="62"/>
      <c r="MQB19" s="62"/>
      <c r="MQF19" s="62"/>
      <c r="MQG19" s="62"/>
      <c r="MQK19" s="62"/>
      <c r="MQL19" s="62"/>
      <c r="MQP19" s="62"/>
      <c r="MQQ19" s="62"/>
      <c r="MQU19" s="62"/>
      <c r="MQV19" s="62"/>
      <c r="MQZ19" s="62"/>
      <c r="MRA19" s="62"/>
      <c r="MRE19" s="62"/>
      <c r="MRF19" s="62"/>
      <c r="MRJ19" s="62"/>
      <c r="MRK19" s="62"/>
      <c r="MRO19" s="62"/>
      <c r="MRP19" s="62"/>
      <c r="MRT19" s="62"/>
      <c r="MRU19" s="62"/>
      <c r="MRY19" s="62"/>
      <c r="MRZ19" s="62"/>
      <c r="MSD19" s="62"/>
      <c r="MSE19" s="62"/>
      <c r="MSI19" s="62"/>
      <c r="MSJ19" s="62"/>
      <c r="MSN19" s="62"/>
      <c r="MSO19" s="62"/>
      <c r="MSS19" s="62"/>
      <c r="MST19" s="62"/>
      <c r="MSX19" s="62"/>
      <c r="MSY19" s="62"/>
      <c r="MTC19" s="62"/>
      <c r="MTD19" s="62"/>
      <c r="MTH19" s="62"/>
      <c r="MTI19" s="62"/>
      <c r="MTM19" s="62"/>
      <c r="MTN19" s="62"/>
      <c r="MTR19" s="62"/>
      <c r="MTS19" s="62"/>
      <c r="MTW19" s="62"/>
      <c r="MTX19" s="62"/>
      <c r="MUB19" s="62"/>
      <c r="MUC19" s="62"/>
      <c r="MUG19" s="62"/>
      <c r="MUH19" s="62"/>
      <c r="MUL19" s="62"/>
      <c r="MUM19" s="62"/>
      <c r="MUQ19" s="62"/>
      <c r="MUR19" s="62"/>
      <c r="MUV19" s="62"/>
      <c r="MUW19" s="62"/>
      <c r="MVA19" s="62"/>
      <c r="MVB19" s="62"/>
      <c r="MVF19" s="62"/>
      <c r="MVG19" s="62"/>
      <c r="MVK19" s="62"/>
      <c r="MVL19" s="62"/>
      <c r="MVP19" s="62"/>
      <c r="MVQ19" s="62"/>
      <c r="MVU19" s="62"/>
      <c r="MVV19" s="62"/>
      <c r="MVZ19" s="62"/>
      <c r="MWA19" s="62"/>
      <c r="MWE19" s="62"/>
      <c r="MWF19" s="62"/>
      <c r="MWJ19" s="62"/>
      <c r="MWK19" s="62"/>
      <c r="MWO19" s="62"/>
      <c r="MWP19" s="62"/>
      <c r="MWT19" s="62"/>
      <c r="MWU19" s="62"/>
      <c r="MWY19" s="62"/>
      <c r="MWZ19" s="62"/>
      <c r="MXD19" s="62"/>
      <c r="MXE19" s="62"/>
      <c r="MXI19" s="62"/>
      <c r="MXJ19" s="62"/>
      <c r="MXN19" s="62"/>
      <c r="MXO19" s="62"/>
      <c r="MXS19" s="62"/>
      <c r="MXT19" s="62"/>
      <c r="MXX19" s="62"/>
      <c r="MXY19" s="62"/>
      <c r="MYC19" s="62"/>
      <c r="MYD19" s="62"/>
      <c r="MYH19" s="62"/>
      <c r="MYI19" s="62"/>
      <c r="MYM19" s="62"/>
      <c r="MYN19" s="62"/>
      <c r="MYR19" s="62"/>
      <c r="MYS19" s="62"/>
      <c r="MYW19" s="62"/>
      <c r="MYX19" s="62"/>
      <c r="MZB19" s="62"/>
      <c r="MZC19" s="62"/>
      <c r="MZG19" s="62"/>
      <c r="MZH19" s="62"/>
      <c r="MZL19" s="62"/>
      <c r="MZM19" s="62"/>
      <c r="MZQ19" s="62"/>
      <c r="MZR19" s="62"/>
      <c r="MZV19" s="62"/>
      <c r="MZW19" s="62"/>
      <c r="NAA19" s="62"/>
      <c r="NAB19" s="62"/>
      <c r="NAF19" s="62"/>
      <c r="NAG19" s="62"/>
      <c r="NAK19" s="62"/>
      <c r="NAL19" s="62"/>
      <c r="NAP19" s="62"/>
      <c r="NAQ19" s="62"/>
      <c r="NAU19" s="62"/>
      <c r="NAV19" s="62"/>
      <c r="NAZ19" s="62"/>
      <c r="NBA19" s="62"/>
      <c r="NBE19" s="62"/>
      <c r="NBF19" s="62"/>
      <c r="NBJ19" s="62"/>
      <c r="NBK19" s="62"/>
      <c r="NBO19" s="62"/>
      <c r="NBP19" s="62"/>
      <c r="NBT19" s="62"/>
      <c r="NBU19" s="62"/>
      <c r="NBY19" s="62"/>
      <c r="NBZ19" s="62"/>
      <c r="NCD19" s="62"/>
      <c r="NCE19" s="62"/>
      <c r="NCI19" s="62"/>
      <c r="NCJ19" s="62"/>
      <c r="NCN19" s="62"/>
      <c r="NCO19" s="62"/>
      <c r="NCS19" s="62"/>
      <c r="NCT19" s="62"/>
      <c r="NCX19" s="62"/>
      <c r="NCY19" s="62"/>
      <c r="NDC19" s="62"/>
      <c r="NDD19" s="62"/>
      <c r="NDH19" s="62"/>
      <c r="NDI19" s="62"/>
      <c r="NDM19" s="62"/>
      <c r="NDN19" s="62"/>
      <c r="NDR19" s="62"/>
      <c r="NDS19" s="62"/>
      <c r="NDW19" s="62"/>
      <c r="NDX19" s="62"/>
      <c r="NEB19" s="62"/>
      <c r="NEC19" s="62"/>
      <c r="NEG19" s="62"/>
      <c r="NEH19" s="62"/>
      <c r="NEL19" s="62"/>
      <c r="NEM19" s="62"/>
      <c r="NEQ19" s="62"/>
      <c r="NER19" s="62"/>
      <c r="NEV19" s="62"/>
      <c r="NEW19" s="62"/>
      <c r="NFA19" s="62"/>
      <c r="NFB19" s="62"/>
      <c r="NFF19" s="62"/>
      <c r="NFG19" s="62"/>
      <c r="NFK19" s="62"/>
      <c r="NFL19" s="62"/>
      <c r="NFP19" s="62"/>
      <c r="NFQ19" s="62"/>
      <c r="NFU19" s="62"/>
      <c r="NFV19" s="62"/>
      <c r="NFZ19" s="62"/>
      <c r="NGA19" s="62"/>
      <c r="NGE19" s="62"/>
      <c r="NGF19" s="62"/>
      <c r="NGJ19" s="62"/>
      <c r="NGK19" s="62"/>
      <c r="NGO19" s="62"/>
      <c r="NGP19" s="62"/>
      <c r="NGT19" s="62"/>
      <c r="NGU19" s="62"/>
      <c r="NGY19" s="62"/>
      <c r="NGZ19" s="62"/>
      <c r="NHD19" s="62"/>
      <c r="NHE19" s="62"/>
      <c r="NHI19" s="62"/>
      <c r="NHJ19" s="62"/>
      <c r="NHN19" s="62"/>
      <c r="NHO19" s="62"/>
      <c r="NHS19" s="62"/>
      <c r="NHT19" s="62"/>
      <c r="NHX19" s="62"/>
      <c r="NHY19" s="62"/>
      <c r="NIC19" s="62"/>
      <c r="NID19" s="62"/>
      <c r="NIH19" s="62"/>
      <c r="NII19" s="62"/>
      <c r="NIM19" s="62"/>
      <c r="NIN19" s="62"/>
      <c r="NIR19" s="62"/>
      <c r="NIS19" s="62"/>
      <c r="NIW19" s="62"/>
      <c r="NIX19" s="62"/>
      <c r="NJB19" s="62"/>
      <c r="NJC19" s="62"/>
      <c r="NJG19" s="62"/>
      <c r="NJH19" s="62"/>
      <c r="NJL19" s="62"/>
      <c r="NJM19" s="62"/>
      <c r="NJQ19" s="62"/>
      <c r="NJR19" s="62"/>
      <c r="NJV19" s="62"/>
      <c r="NJW19" s="62"/>
      <c r="NKA19" s="62"/>
      <c r="NKB19" s="62"/>
      <c r="NKF19" s="62"/>
      <c r="NKG19" s="62"/>
      <c r="NKK19" s="62"/>
      <c r="NKL19" s="62"/>
      <c r="NKP19" s="62"/>
      <c r="NKQ19" s="62"/>
      <c r="NKU19" s="62"/>
      <c r="NKV19" s="62"/>
      <c r="NKZ19" s="62"/>
      <c r="NLA19" s="62"/>
      <c r="NLE19" s="62"/>
      <c r="NLF19" s="62"/>
      <c r="NLJ19" s="62"/>
      <c r="NLK19" s="62"/>
      <c r="NLO19" s="62"/>
      <c r="NLP19" s="62"/>
      <c r="NLT19" s="62"/>
      <c r="NLU19" s="62"/>
      <c r="NLY19" s="62"/>
      <c r="NLZ19" s="62"/>
      <c r="NMD19" s="62"/>
      <c r="NME19" s="62"/>
      <c r="NMI19" s="62"/>
      <c r="NMJ19" s="62"/>
      <c r="NMN19" s="62"/>
      <c r="NMO19" s="62"/>
      <c r="NMS19" s="62"/>
      <c r="NMT19" s="62"/>
      <c r="NMX19" s="62"/>
      <c r="NMY19" s="62"/>
      <c r="NNC19" s="62"/>
      <c r="NND19" s="62"/>
      <c r="NNH19" s="62"/>
      <c r="NNI19" s="62"/>
      <c r="NNM19" s="62"/>
      <c r="NNN19" s="62"/>
      <c r="NNR19" s="62"/>
      <c r="NNS19" s="62"/>
      <c r="NNW19" s="62"/>
      <c r="NNX19" s="62"/>
      <c r="NOB19" s="62"/>
      <c r="NOC19" s="62"/>
      <c r="NOG19" s="62"/>
      <c r="NOH19" s="62"/>
      <c r="NOL19" s="62"/>
      <c r="NOM19" s="62"/>
      <c r="NOQ19" s="62"/>
      <c r="NOR19" s="62"/>
      <c r="NOV19" s="62"/>
      <c r="NOW19" s="62"/>
      <c r="NPA19" s="62"/>
      <c r="NPB19" s="62"/>
      <c r="NPF19" s="62"/>
      <c r="NPG19" s="62"/>
      <c r="NPK19" s="62"/>
      <c r="NPL19" s="62"/>
      <c r="NPP19" s="62"/>
      <c r="NPQ19" s="62"/>
      <c r="NPU19" s="62"/>
      <c r="NPV19" s="62"/>
      <c r="NPZ19" s="62"/>
      <c r="NQA19" s="62"/>
      <c r="NQE19" s="62"/>
      <c r="NQF19" s="62"/>
      <c r="NQJ19" s="62"/>
      <c r="NQK19" s="62"/>
      <c r="NQO19" s="62"/>
      <c r="NQP19" s="62"/>
      <c r="NQT19" s="62"/>
      <c r="NQU19" s="62"/>
      <c r="NQY19" s="62"/>
      <c r="NQZ19" s="62"/>
      <c r="NRD19" s="62"/>
      <c r="NRE19" s="62"/>
      <c r="NRI19" s="62"/>
      <c r="NRJ19" s="62"/>
      <c r="NRN19" s="62"/>
      <c r="NRO19" s="62"/>
      <c r="NRS19" s="62"/>
      <c r="NRT19" s="62"/>
      <c r="NRX19" s="62"/>
      <c r="NRY19" s="62"/>
      <c r="NSC19" s="62"/>
      <c r="NSD19" s="62"/>
      <c r="NSH19" s="62"/>
      <c r="NSI19" s="62"/>
      <c r="NSM19" s="62"/>
      <c r="NSN19" s="62"/>
      <c r="NSR19" s="62"/>
      <c r="NSS19" s="62"/>
      <c r="NSW19" s="62"/>
      <c r="NSX19" s="62"/>
      <c r="NTB19" s="62"/>
      <c r="NTC19" s="62"/>
      <c r="NTG19" s="62"/>
      <c r="NTH19" s="62"/>
      <c r="NTL19" s="62"/>
      <c r="NTM19" s="62"/>
      <c r="NTQ19" s="62"/>
      <c r="NTR19" s="62"/>
      <c r="NTV19" s="62"/>
      <c r="NTW19" s="62"/>
      <c r="NUA19" s="62"/>
      <c r="NUB19" s="62"/>
      <c r="NUF19" s="62"/>
      <c r="NUG19" s="62"/>
      <c r="NUK19" s="62"/>
      <c r="NUL19" s="62"/>
      <c r="NUP19" s="62"/>
      <c r="NUQ19" s="62"/>
      <c r="NUU19" s="62"/>
      <c r="NUV19" s="62"/>
      <c r="NUZ19" s="62"/>
      <c r="NVA19" s="62"/>
      <c r="NVE19" s="62"/>
      <c r="NVF19" s="62"/>
      <c r="NVJ19" s="62"/>
      <c r="NVK19" s="62"/>
      <c r="NVO19" s="62"/>
      <c r="NVP19" s="62"/>
      <c r="NVT19" s="62"/>
      <c r="NVU19" s="62"/>
      <c r="NVY19" s="62"/>
      <c r="NVZ19" s="62"/>
      <c r="NWD19" s="62"/>
      <c r="NWE19" s="62"/>
      <c r="NWI19" s="62"/>
      <c r="NWJ19" s="62"/>
      <c r="NWN19" s="62"/>
      <c r="NWO19" s="62"/>
      <c r="NWS19" s="62"/>
      <c r="NWT19" s="62"/>
      <c r="NWX19" s="62"/>
      <c r="NWY19" s="62"/>
      <c r="NXC19" s="62"/>
      <c r="NXD19" s="62"/>
      <c r="NXH19" s="62"/>
      <c r="NXI19" s="62"/>
      <c r="NXM19" s="62"/>
      <c r="NXN19" s="62"/>
      <c r="NXR19" s="62"/>
      <c r="NXS19" s="62"/>
      <c r="NXW19" s="62"/>
      <c r="NXX19" s="62"/>
      <c r="NYB19" s="62"/>
      <c r="NYC19" s="62"/>
      <c r="NYG19" s="62"/>
      <c r="NYH19" s="62"/>
      <c r="NYL19" s="62"/>
      <c r="NYM19" s="62"/>
      <c r="NYQ19" s="62"/>
      <c r="NYR19" s="62"/>
      <c r="NYV19" s="62"/>
      <c r="NYW19" s="62"/>
      <c r="NZA19" s="62"/>
      <c r="NZB19" s="62"/>
      <c r="NZF19" s="62"/>
      <c r="NZG19" s="62"/>
      <c r="NZK19" s="62"/>
      <c r="NZL19" s="62"/>
      <c r="NZP19" s="62"/>
      <c r="NZQ19" s="62"/>
      <c r="NZU19" s="62"/>
      <c r="NZV19" s="62"/>
      <c r="NZZ19" s="62"/>
      <c r="OAA19" s="62"/>
      <c r="OAE19" s="62"/>
      <c r="OAF19" s="62"/>
      <c r="OAJ19" s="62"/>
      <c r="OAK19" s="62"/>
      <c r="OAO19" s="62"/>
      <c r="OAP19" s="62"/>
      <c r="OAT19" s="62"/>
      <c r="OAU19" s="62"/>
      <c r="OAY19" s="62"/>
      <c r="OAZ19" s="62"/>
      <c r="OBD19" s="62"/>
      <c r="OBE19" s="62"/>
      <c r="OBI19" s="62"/>
      <c r="OBJ19" s="62"/>
      <c r="OBN19" s="62"/>
      <c r="OBO19" s="62"/>
      <c r="OBS19" s="62"/>
      <c r="OBT19" s="62"/>
      <c r="OBX19" s="62"/>
      <c r="OBY19" s="62"/>
      <c r="OCC19" s="62"/>
      <c r="OCD19" s="62"/>
      <c r="OCH19" s="62"/>
      <c r="OCI19" s="62"/>
      <c r="OCM19" s="62"/>
      <c r="OCN19" s="62"/>
      <c r="OCR19" s="62"/>
      <c r="OCS19" s="62"/>
      <c r="OCW19" s="62"/>
      <c r="OCX19" s="62"/>
      <c r="ODB19" s="62"/>
      <c r="ODC19" s="62"/>
      <c r="ODG19" s="62"/>
      <c r="ODH19" s="62"/>
      <c r="ODL19" s="62"/>
      <c r="ODM19" s="62"/>
      <c r="ODQ19" s="62"/>
      <c r="ODR19" s="62"/>
      <c r="ODV19" s="62"/>
      <c r="ODW19" s="62"/>
      <c r="OEA19" s="62"/>
      <c r="OEB19" s="62"/>
      <c r="OEF19" s="62"/>
      <c r="OEG19" s="62"/>
      <c r="OEK19" s="62"/>
      <c r="OEL19" s="62"/>
      <c r="OEP19" s="62"/>
      <c r="OEQ19" s="62"/>
      <c r="OEU19" s="62"/>
      <c r="OEV19" s="62"/>
      <c r="OEZ19" s="62"/>
      <c r="OFA19" s="62"/>
      <c r="OFE19" s="62"/>
      <c r="OFF19" s="62"/>
      <c r="OFJ19" s="62"/>
      <c r="OFK19" s="62"/>
      <c r="OFO19" s="62"/>
      <c r="OFP19" s="62"/>
      <c r="OFT19" s="62"/>
      <c r="OFU19" s="62"/>
      <c r="OFY19" s="62"/>
      <c r="OFZ19" s="62"/>
      <c r="OGD19" s="62"/>
      <c r="OGE19" s="62"/>
      <c r="OGI19" s="62"/>
      <c r="OGJ19" s="62"/>
      <c r="OGN19" s="62"/>
      <c r="OGO19" s="62"/>
      <c r="OGS19" s="62"/>
      <c r="OGT19" s="62"/>
      <c r="OGX19" s="62"/>
      <c r="OGY19" s="62"/>
      <c r="OHC19" s="62"/>
      <c r="OHD19" s="62"/>
      <c r="OHH19" s="62"/>
      <c r="OHI19" s="62"/>
      <c r="OHM19" s="62"/>
      <c r="OHN19" s="62"/>
      <c r="OHR19" s="62"/>
      <c r="OHS19" s="62"/>
      <c r="OHW19" s="62"/>
      <c r="OHX19" s="62"/>
      <c r="OIB19" s="62"/>
      <c r="OIC19" s="62"/>
      <c r="OIG19" s="62"/>
      <c r="OIH19" s="62"/>
      <c r="OIL19" s="62"/>
      <c r="OIM19" s="62"/>
      <c r="OIQ19" s="62"/>
      <c r="OIR19" s="62"/>
      <c r="OIV19" s="62"/>
      <c r="OIW19" s="62"/>
      <c r="OJA19" s="62"/>
      <c r="OJB19" s="62"/>
      <c r="OJF19" s="62"/>
      <c r="OJG19" s="62"/>
      <c r="OJK19" s="62"/>
      <c r="OJL19" s="62"/>
      <c r="OJP19" s="62"/>
      <c r="OJQ19" s="62"/>
      <c r="OJU19" s="62"/>
      <c r="OJV19" s="62"/>
      <c r="OJZ19" s="62"/>
      <c r="OKA19" s="62"/>
      <c r="OKE19" s="62"/>
      <c r="OKF19" s="62"/>
      <c r="OKJ19" s="62"/>
      <c r="OKK19" s="62"/>
      <c r="OKO19" s="62"/>
      <c r="OKP19" s="62"/>
      <c r="OKT19" s="62"/>
      <c r="OKU19" s="62"/>
      <c r="OKY19" s="62"/>
      <c r="OKZ19" s="62"/>
      <c r="OLD19" s="62"/>
      <c r="OLE19" s="62"/>
      <c r="OLI19" s="62"/>
      <c r="OLJ19" s="62"/>
      <c r="OLN19" s="62"/>
      <c r="OLO19" s="62"/>
      <c r="OLS19" s="62"/>
      <c r="OLT19" s="62"/>
      <c r="OLX19" s="62"/>
      <c r="OLY19" s="62"/>
      <c r="OMC19" s="62"/>
      <c r="OMD19" s="62"/>
      <c r="OMH19" s="62"/>
      <c r="OMI19" s="62"/>
      <c r="OMM19" s="62"/>
      <c r="OMN19" s="62"/>
      <c r="OMR19" s="62"/>
      <c r="OMS19" s="62"/>
      <c r="OMW19" s="62"/>
      <c r="OMX19" s="62"/>
      <c r="ONB19" s="62"/>
      <c r="ONC19" s="62"/>
      <c r="ONG19" s="62"/>
      <c r="ONH19" s="62"/>
      <c r="ONL19" s="62"/>
      <c r="ONM19" s="62"/>
      <c r="ONQ19" s="62"/>
      <c r="ONR19" s="62"/>
      <c r="ONV19" s="62"/>
      <c r="ONW19" s="62"/>
      <c r="OOA19" s="62"/>
      <c r="OOB19" s="62"/>
      <c r="OOF19" s="62"/>
      <c r="OOG19" s="62"/>
      <c r="OOK19" s="62"/>
      <c r="OOL19" s="62"/>
      <c r="OOP19" s="62"/>
      <c r="OOQ19" s="62"/>
      <c r="OOU19" s="62"/>
      <c r="OOV19" s="62"/>
      <c r="OOZ19" s="62"/>
      <c r="OPA19" s="62"/>
      <c r="OPE19" s="62"/>
      <c r="OPF19" s="62"/>
      <c r="OPJ19" s="62"/>
      <c r="OPK19" s="62"/>
      <c r="OPO19" s="62"/>
      <c r="OPP19" s="62"/>
      <c r="OPT19" s="62"/>
      <c r="OPU19" s="62"/>
      <c r="OPY19" s="62"/>
      <c r="OPZ19" s="62"/>
      <c r="OQD19" s="62"/>
      <c r="OQE19" s="62"/>
      <c r="OQI19" s="62"/>
      <c r="OQJ19" s="62"/>
      <c r="OQN19" s="62"/>
      <c r="OQO19" s="62"/>
      <c r="OQS19" s="62"/>
      <c r="OQT19" s="62"/>
      <c r="OQX19" s="62"/>
      <c r="OQY19" s="62"/>
      <c r="ORC19" s="62"/>
      <c r="ORD19" s="62"/>
      <c r="ORH19" s="62"/>
      <c r="ORI19" s="62"/>
      <c r="ORM19" s="62"/>
      <c r="ORN19" s="62"/>
      <c r="ORR19" s="62"/>
      <c r="ORS19" s="62"/>
      <c r="ORW19" s="62"/>
      <c r="ORX19" s="62"/>
      <c r="OSB19" s="62"/>
      <c r="OSC19" s="62"/>
      <c r="OSG19" s="62"/>
      <c r="OSH19" s="62"/>
      <c r="OSL19" s="62"/>
      <c r="OSM19" s="62"/>
      <c r="OSQ19" s="62"/>
      <c r="OSR19" s="62"/>
      <c r="OSV19" s="62"/>
      <c r="OSW19" s="62"/>
      <c r="OTA19" s="62"/>
      <c r="OTB19" s="62"/>
      <c r="OTF19" s="62"/>
      <c r="OTG19" s="62"/>
      <c r="OTK19" s="62"/>
      <c r="OTL19" s="62"/>
      <c r="OTP19" s="62"/>
      <c r="OTQ19" s="62"/>
      <c r="OTU19" s="62"/>
      <c r="OTV19" s="62"/>
      <c r="OTZ19" s="62"/>
      <c r="OUA19" s="62"/>
      <c r="OUE19" s="62"/>
      <c r="OUF19" s="62"/>
      <c r="OUJ19" s="62"/>
      <c r="OUK19" s="62"/>
      <c r="OUO19" s="62"/>
      <c r="OUP19" s="62"/>
      <c r="OUT19" s="62"/>
      <c r="OUU19" s="62"/>
      <c r="OUY19" s="62"/>
      <c r="OUZ19" s="62"/>
      <c r="OVD19" s="62"/>
      <c r="OVE19" s="62"/>
      <c r="OVI19" s="62"/>
      <c r="OVJ19" s="62"/>
      <c r="OVN19" s="62"/>
      <c r="OVO19" s="62"/>
      <c r="OVS19" s="62"/>
      <c r="OVT19" s="62"/>
      <c r="OVX19" s="62"/>
      <c r="OVY19" s="62"/>
      <c r="OWC19" s="62"/>
      <c r="OWD19" s="62"/>
      <c r="OWH19" s="62"/>
      <c r="OWI19" s="62"/>
      <c r="OWM19" s="62"/>
      <c r="OWN19" s="62"/>
      <c r="OWR19" s="62"/>
      <c r="OWS19" s="62"/>
      <c r="OWW19" s="62"/>
      <c r="OWX19" s="62"/>
      <c r="OXB19" s="62"/>
      <c r="OXC19" s="62"/>
      <c r="OXG19" s="62"/>
      <c r="OXH19" s="62"/>
      <c r="OXL19" s="62"/>
      <c r="OXM19" s="62"/>
      <c r="OXQ19" s="62"/>
      <c r="OXR19" s="62"/>
      <c r="OXV19" s="62"/>
      <c r="OXW19" s="62"/>
      <c r="OYA19" s="62"/>
      <c r="OYB19" s="62"/>
      <c r="OYF19" s="62"/>
      <c r="OYG19" s="62"/>
      <c r="OYK19" s="62"/>
      <c r="OYL19" s="62"/>
      <c r="OYP19" s="62"/>
      <c r="OYQ19" s="62"/>
      <c r="OYU19" s="62"/>
      <c r="OYV19" s="62"/>
      <c r="OYZ19" s="62"/>
      <c r="OZA19" s="62"/>
      <c r="OZE19" s="62"/>
      <c r="OZF19" s="62"/>
      <c r="OZJ19" s="62"/>
      <c r="OZK19" s="62"/>
      <c r="OZO19" s="62"/>
      <c r="OZP19" s="62"/>
      <c r="OZT19" s="62"/>
      <c r="OZU19" s="62"/>
      <c r="OZY19" s="62"/>
      <c r="OZZ19" s="62"/>
      <c r="PAD19" s="62"/>
      <c r="PAE19" s="62"/>
      <c r="PAI19" s="62"/>
      <c r="PAJ19" s="62"/>
      <c r="PAN19" s="62"/>
      <c r="PAO19" s="62"/>
      <c r="PAS19" s="62"/>
      <c r="PAT19" s="62"/>
      <c r="PAX19" s="62"/>
      <c r="PAY19" s="62"/>
      <c r="PBC19" s="62"/>
      <c r="PBD19" s="62"/>
      <c r="PBH19" s="62"/>
      <c r="PBI19" s="62"/>
      <c r="PBM19" s="62"/>
      <c r="PBN19" s="62"/>
      <c r="PBR19" s="62"/>
      <c r="PBS19" s="62"/>
      <c r="PBW19" s="62"/>
      <c r="PBX19" s="62"/>
      <c r="PCB19" s="62"/>
      <c r="PCC19" s="62"/>
      <c r="PCG19" s="62"/>
      <c r="PCH19" s="62"/>
      <c r="PCL19" s="62"/>
      <c r="PCM19" s="62"/>
      <c r="PCQ19" s="62"/>
      <c r="PCR19" s="62"/>
      <c r="PCV19" s="62"/>
      <c r="PCW19" s="62"/>
      <c r="PDA19" s="62"/>
      <c r="PDB19" s="62"/>
      <c r="PDF19" s="62"/>
      <c r="PDG19" s="62"/>
      <c r="PDK19" s="62"/>
      <c r="PDL19" s="62"/>
      <c r="PDP19" s="62"/>
      <c r="PDQ19" s="62"/>
      <c r="PDU19" s="62"/>
      <c r="PDV19" s="62"/>
      <c r="PDZ19" s="62"/>
      <c r="PEA19" s="62"/>
      <c r="PEE19" s="62"/>
      <c r="PEF19" s="62"/>
      <c r="PEJ19" s="62"/>
      <c r="PEK19" s="62"/>
      <c r="PEO19" s="62"/>
      <c r="PEP19" s="62"/>
      <c r="PET19" s="62"/>
      <c r="PEU19" s="62"/>
      <c r="PEY19" s="62"/>
      <c r="PEZ19" s="62"/>
      <c r="PFD19" s="62"/>
      <c r="PFE19" s="62"/>
      <c r="PFI19" s="62"/>
      <c r="PFJ19" s="62"/>
      <c r="PFN19" s="62"/>
      <c r="PFO19" s="62"/>
      <c r="PFS19" s="62"/>
      <c r="PFT19" s="62"/>
      <c r="PFX19" s="62"/>
      <c r="PFY19" s="62"/>
      <c r="PGC19" s="62"/>
      <c r="PGD19" s="62"/>
      <c r="PGH19" s="62"/>
      <c r="PGI19" s="62"/>
      <c r="PGM19" s="62"/>
      <c r="PGN19" s="62"/>
      <c r="PGR19" s="62"/>
      <c r="PGS19" s="62"/>
      <c r="PGW19" s="62"/>
      <c r="PGX19" s="62"/>
      <c r="PHB19" s="62"/>
      <c r="PHC19" s="62"/>
      <c r="PHG19" s="62"/>
      <c r="PHH19" s="62"/>
      <c r="PHL19" s="62"/>
      <c r="PHM19" s="62"/>
      <c r="PHQ19" s="62"/>
      <c r="PHR19" s="62"/>
      <c r="PHV19" s="62"/>
      <c r="PHW19" s="62"/>
      <c r="PIA19" s="62"/>
      <c r="PIB19" s="62"/>
      <c r="PIF19" s="62"/>
      <c r="PIG19" s="62"/>
      <c r="PIK19" s="62"/>
      <c r="PIL19" s="62"/>
      <c r="PIP19" s="62"/>
      <c r="PIQ19" s="62"/>
      <c r="PIU19" s="62"/>
      <c r="PIV19" s="62"/>
      <c r="PIZ19" s="62"/>
      <c r="PJA19" s="62"/>
      <c r="PJE19" s="62"/>
      <c r="PJF19" s="62"/>
      <c r="PJJ19" s="62"/>
      <c r="PJK19" s="62"/>
      <c r="PJO19" s="62"/>
      <c r="PJP19" s="62"/>
      <c r="PJT19" s="62"/>
      <c r="PJU19" s="62"/>
      <c r="PJY19" s="62"/>
      <c r="PJZ19" s="62"/>
      <c r="PKD19" s="62"/>
      <c r="PKE19" s="62"/>
      <c r="PKI19" s="62"/>
      <c r="PKJ19" s="62"/>
      <c r="PKN19" s="62"/>
      <c r="PKO19" s="62"/>
      <c r="PKS19" s="62"/>
      <c r="PKT19" s="62"/>
      <c r="PKX19" s="62"/>
      <c r="PKY19" s="62"/>
      <c r="PLC19" s="62"/>
      <c r="PLD19" s="62"/>
      <c r="PLH19" s="62"/>
      <c r="PLI19" s="62"/>
      <c r="PLM19" s="62"/>
      <c r="PLN19" s="62"/>
      <c r="PLR19" s="62"/>
      <c r="PLS19" s="62"/>
      <c r="PLW19" s="62"/>
      <c r="PLX19" s="62"/>
      <c r="PMB19" s="62"/>
      <c r="PMC19" s="62"/>
      <c r="PMG19" s="62"/>
      <c r="PMH19" s="62"/>
      <c r="PML19" s="62"/>
      <c r="PMM19" s="62"/>
      <c r="PMQ19" s="62"/>
      <c r="PMR19" s="62"/>
      <c r="PMV19" s="62"/>
      <c r="PMW19" s="62"/>
      <c r="PNA19" s="62"/>
      <c r="PNB19" s="62"/>
      <c r="PNF19" s="62"/>
      <c r="PNG19" s="62"/>
      <c r="PNK19" s="62"/>
      <c r="PNL19" s="62"/>
      <c r="PNP19" s="62"/>
      <c r="PNQ19" s="62"/>
      <c r="PNU19" s="62"/>
      <c r="PNV19" s="62"/>
      <c r="PNZ19" s="62"/>
      <c r="POA19" s="62"/>
      <c r="POE19" s="62"/>
      <c r="POF19" s="62"/>
      <c r="POJ19" s="62"/>
      <c r="POK19" s="62"/>
      <c r="POO19" s="62"/>
      <c r="POP19" s="62"/>
      <c r="POT19" s="62"/>
      <c r="POU19" s="62"/>
      <c r="POY19" s="62"/>
      <c r="POZ19" s="62"/>
      <c r="PPD19" s="62"/>
      <c r="PPE19" s="62"/>
      <c r="PPI19" s="62"/>
      <c r="PPJ19" s="62"/>
      <c r="PPN19" s="62"/>
      <c r="PPO19" s="62"/>
      <c r="PPS19" s="62"/>
      <c r="PPT19" s="62"/>
      <c r="PPX19" s="62"/>
      <c r="PPY19" s="62"/>
      <c r="PQC19" s="62"/>
      <c r="PQD19" s="62"/>
      <c r="PQH19" s="62"/>
      <c r="PQI19" s="62"/>
      <c r="PQM19" s="62"/>
      <c r="PQN19" s="62"/>
      <c r="PQR19" s="62"/>
      <c r="PQS19" s="62"/>
      <c r="PQW19" s="62"/>
      <c r="PQX19" s="62"/>
      <c r="PRB19" s="62"/>
      <c r="PRC19" s="62"/>
      <c r="PRG19" s="62"/>
      <c r="PRH19" s="62"/>
      <c r="PRL19" s="62"/>
      <c r="PRM19" s="62"/>
      <c r="PRQ19" s="62"/>
      <c r="PRR19" s="62"/>
      <c r="PRV19" s="62"/>
      <c r="PRW19" s="62"/>
      <c r="PSA19" s="62"/>
      <c r="PSB19" s="62"/>
      <c r="PSF19" s="62"/>
      <c r="PSG19" s="62"/>
      <c r="PSK19" s="62"/>
      <c r="PSL19" s="62"/>
      <c r="PSP19" s="62"/>
      <c r="PSQ19" s="62"/>
      <c r="PSU19" s="62"/>
      <c r="PSV19" s="62"/>
      <c r="PSZ19" s="62"/>
      <c r="PTA19" s="62"/>
      <c r="PTE19" s="62"/>
      <c r="PTF19" s="62"/>
      <c r="PTJ19" s="62"/>
      <c r="PTK19" s="62"/>
      <c r="PTO19" s="62"/>
      <c r="PTP19" s="62"/>
      <c r="PTT19" s="62"/>
      <c r="PTU19" s="62"/>
      <c r="PTY19" s="62"/>
      <c r="PTZ19" s="62"/>
      <c r="PUD19" s="62"/>
      <c r="PUE19" s="62"/>
      <c r="PUI19" s="62"/>
      <c r="PUJ19" s="62"/>
      <c r="PUN19" s="62"/>
      <c r="PUO19" s="62"/>
      <c r="PUS19" s="62"/>
      <c r="PUT19" s="62"/>
      <c r="PUX19" s="62"/>
      <c r="PUY19" s="62"/>
      <c r="PVC19" s="62"/>
      <c r="PVD19" s="62"/>
      <c r="PVH19" s="62"/>
      <c r="PVI19" s="62"/>
      <c r="PVM19" s="62"/>
      <c r="PVN19" s="62"/>
      <c r="PVR19" s="62"/>
      <c r="PVS19" s="62"/>
      <c r="PVW19" s="62"/>
      <c r="PVX19" s="62"/>
      <c r="PWB19" s="62"/>
      <c r="PWC19" s="62"/>
      <c r="PWG19" s="62"/>
      <c r="PWH19" s="62"/>
      <c r="PWL19" s="62"/>
      <c r="PWM19" s="62"/>
      <c r="PWQ19" s="62"/>
      <c r="PWR19" s="62"/>
      <c r="PWV19" s="62"/>
      <c r="PWW19" s="62"/>
      <c r="PXA19" s="62"/>
      <c r="PXB19" s="62"/>
      <c r="PXF19" s="62"/>
      <c r="PXG19" s="62"/>
      <c r="PXK19" s="62"/>
      <c r="PXL19" s="62"/>
      <c r="PXP19" s="62"/>
      <c r="PXQ19" s="62"/>
      <c r="PXU19" s="62"/>
      <c r="PXV19" s="62"/>
      <c r="PXZ19" s="62"/>
      <c r="PYA19" s="62"/>
      <c r="PYE19" s="62"/>
      <c r="PYF19" s="62"/>
      <c r="PYJ19" s="62"/>
      <c r="PYK19" s="62"/>
      <c r="PYO19" s="62"/>
      <c r="PYP19" s="62"/>
      <c r="PYT19" s="62"/>
      <c r="PYU19" s="62"/>
      <c r="PYY19" s="62"/>
      <c r="PYZ19" s="62"/>
      <c r="PZD19" s="62"/>
      <c r="PZE19" s="62"/>
      <c r="PZI19" s="62"/>
      <c r="PZJ19" s="62"/>
      <c r="PZN19" s="62"/>
      <c r="PZO19" s="62"/>
      <c r="PZS19" s="62"/>
      <c r="PZT19" s="62"/>
      <c r="PZX19" s="62"/>
      <c r="PZY19" s="62"/>
      <c r="QAC19" s="62"/>
      <c r="QAD19" s="62"/>
      <c r="QAH19" s="62"/>
      <c r="QAI19" s="62"/>
      <c r="QAM19" s="62"/>
      <c r="QAN19" s="62"/>
      <c r="QAR19" s="62"/>
      <c r="QAS19" s="62"/>
      <c r="QAW19" s="62"/>
      <c r="QAX19" s="62"/>
      <c r="QBB19" s="62"/>
      <c r="QBC19" s="62"/>
      <c r="QBG19" s="62"/>
      <c r="QBH19" s="62"/>
      <c r="QBL19" s="62"/>
      <c r="QBM19" s="62"/>
      <c r="QBQ19" s="62"/>
      <c r="QBR19" s="62"/>
      <c r="QBV19" s="62"/>
      <c r="QBW19" s="62"/>
      <c r="QCA19" s="62"/>
      <c r="QCB19" s="62"/>
      <c r="QCF19" s="62"/>
      <c r="QCG19" s="62"/>
      <c r="QCK19" s="62"/>
      <c r="QCL19" s="62"/>
      <c r="QCP19" s="62"/>
      <c r="QCQ19" s="62"/>
      <c r="QCU19" s="62"/>
      <c r="QCV19" s="62"/>
      <c r="QCZ19" s="62"/>
      <c r="QDA19" s="62"/>
      <c r="QDE19" s="62"/>
      <c r="QDF19" s="62"/>
      <c r="QDJ19" s="62"/>
      <c r="QDK19" s="62"/>
      <c r="QDO19" s="62"/>
      <c r="QDP19" s="62"/>
      <c r="QDT19" s="62"/>
      <c r="QDU19" s="62"/>
      <c r="QDY19" s="62"/>
      <c r="QDZ19" s="62"/>
      <c r="QED19" s="62"/>
      <c r="QEE19" s="62"/>
      <c r="QEI19" s="62"/>
      <c r="QEJ19" s="62"/>
      <c r="QEN19" s="62"/>
      <c r="QEO19" s="62"/>
      <c r="QES19" s="62"/>
      <c r="QET19" s="62"/>
      <c r="QEX19" s="62"/>
      <c r="QEY19" s="62"/>
      <c r="QFC19" s="62"/>
      <c r="QFD19" s="62"/>
      <c r="QFH19" s="62"/>
      <c r="QFI19" s="62"/>
      <c r="QFM19" s="62"/>
      <c r="QFN19" s="62"/>
      <c r="QFR19" s="62"/>
      <c r="QFS19" s="62"/>
      <c r="QFW19" s="62"/>
      <c r="QFX19" s="62"/>
      <c r="QGB19" s="62"/>
      <c r="QGC19" s="62"/>
      <c r="QGG19" s="62"/>
      <c r="QGH19" s="62"/>
      <c r="QGL19" s="62"/>
      <c r="QGM19" s="62"/>
      <c r="QGQ19" s="62"/>
      <c r="QGR19" s="62"/>
      <c r="QGV19" s="62"/>
      <c r="QGW19" s="62"/>
      <c r="QHA19" s="62"/>
      <c r="QHB19" s="62"/>
      <c r="QHF19" s="62"/>
      <c r="QHG19" s="62"/>
      <c r="QHK19" s="62"/>
      <c r="QHL19" s="62"/>
      <c r="QHP19" s="62"/>
      <c r="QHQ19" s="62"/>
      <c r="QHU19" s="62"/>
      <c r="QHV19" s="62"/>
      <c r="QHZ19" s="62"/>
      <c r="QIA19" s="62"/>
      <c r="QIE19" s="62"/>
      <c r="QIF19" s="62"/>
      <c r="QIJ19" s="62"/>
      <c r="QIK19" s="62"/>
      <c r="QIO19" s="62"/>
      <c r="QIP19" s="62"/>
      <c r="QIT19" s="62"/>
      <c r="QIU19" s="62"/>
      <c r="QIY19" s="62"/>
      <c r="QIZ19" s="62"/>
      <c r="QJD19" s="62"/>
      <c r="QJE19" s="62"/>
      <c r="QJI19" s="62"/>
      <c r="QJJ19" s="62"/>
      <c r="QJN19" s="62"/>
      <c r="QJO19" s="62"/>
      <c r="QJS19" s="62"/>
      <c r="QJT19" s="62"/>
      <c r="QJX19" s="62"/>
      <c r="QJY19" s="62"/>
      <c r="QKC19" s="62"/>
      <c r="QKD19" s="62"/>
      <c r="QKH19" s="62"/>
      <c r="QKI19" s="62"/>
      <c r="QKM19" s="62"/>
      <c r="QKN19" s="62"/>
      <c r="QKR19" s="62"/>
      <c r="QKS19" s="62"/>
      <c r="QKW19" s="62"/>
      <c r="QKX19" s="62"/>
      <c r="QLB19" s="62"/>
      <c r="QLC19" s="62"/>
      <c r="QLG19" s="62"/>
      <c r="QLH19" s="62"/>
      <c r="QLL19" s="62"/>
      <c r="QLM19" s="62"/>
      <c r="QLQ19" s="62"/>
      <c r="QLR19" s="62"/>
      <c r="QLV19" s="62"/>
      <c r="QLW19" s="62"/>
      <c r="QMA19" s="62"/>
      <c r="QMB19" s="62"/>
      <c r="QMF19" s="62"/>
      <c r="QMG19" s="62"/>
      <c r="QMK19" s="62"/>
      <c r="QML19" s="62"/>
      <c r="QMP19" s="62"/>
      <c r="QMQ19" s="62"/>
      <c r="QMU19" s="62"/>
      <c r="QMV19" s="62"/>
      <c r="QMZ19" s="62"/>
      <c r="QNA19" s="62"/>
      <c r="QNE19" s="62"/>
      <c r="QNF19" s="62"/>
      <c r="QNJ19" s="62"/>
      <c r="QNK19" s="62"/>
      <c r="QNO19" s="62"/>
      <c r="QNP19" s="62"/>
      <c r="QNT19" s="62"/>
      <c r="QNU19" s="62"/>
      <c r="QNY19" s="62"/>
      <c r="QNZ19" s="62"/>
      <c r="QOD19" s="62"/>
      <c r="QOE19" s="62"/>
      <c r="QOI19" s="62"/>
      <c r="QOJ19" s="62"/>
      <c r="QON19" s="62"/>
      <c r="QOO19" s="62"/>
      <c r="QOS19" s="62"/>
      <c r="QOT19" s="62"/>
      <c r="QOX19" s="62"/>
      <c r="QOY19" s="62"/>
      <c r="QPC19" s="62"/>
      <c r="QPD19" s="62"/>
      <c r="QPH19" s="62"/>
      <c r="QPI19" s="62"/>
      <c r="QPM19" s="62"/>
      <c r="QPN19" s="62"/>
      <c r="QPR19" s="62"/>
      <c r="QPS19" s="62"/>
      <c r="QPW19" s="62"/>
      <c r="QPX19" s="62"/>
      <c r="QQB19" s="62"/>
      <c r="QQC19" s="62"/>
      <c r="QQG19" s="62"/>
      <c r="QQH19" s="62"/>
      <c r="QQL19" s="62"/>
      <c r="QQM19" s="62"/>
      <c r="QQQ19" s="62"/>
      <c r="QQR19" s="62"/>
      <c r="QQV19" s="62"/>
      <c r="QQW19" s="62"/>
      <c r="QRA19" s="62"/>
      <c r="QRB19" s="62"/>
      <c r="QRF19" s="62"/>
      <c r="QRG19" s="62"/>
      <c r="QRK19" s="62"/>
      <c r="QRL19" s="62"/>
      <c r="QRP19" s="62"/>
      <c r="QRQ19" s="62"/>
      <c r="QRU19" s="62"/>
      <c r="QRV19" s="62"/>
      <c r="QRZ19" s="62"/>
      <c r="QSA19" s="62"/>
      <c r="QSE19" s="62"/>
      <c r="QSF19" s="62"/>
      <c r="QSJ19" s="62"/>
      <c r="QSK19" s="62"/>
      <c r="QSO19" s="62"/>
      <c r="QSP19" s="62"/>
      <c r="QST19" s="62"/>
      <c r="QSU19" s="62"/>
      <c r="QSY19" s="62"/>
      <c r="QSZ19" s="62"/>
      <c r="QTD19" s="62"/>
      <c r="QTE19" s="62"/>
      <c r="QTI19" s="62"/>
      <c r="QTJ19" s="62"/>
      <c r="QTN19" s="62"/>
      <c r="QTO19" s="62"/>
      <c r="QTS19" s="62"/>
      <c r="QTT19" s="62"/>
      <c r="QTX19" s="62"/>
      <c r="QTY19" s="62"/>
      <c r="QUC19" s="62"/>
      <c r="QUD19" s="62"/>
      <c r="QUH19" s="62"/>
      <c r="QUI19" s="62"/>
      <c r="QUM19" s="62"/>
      <c r="QUN19" s="62"/>
      <c r="QUR19" s="62"/>
      <c r="QUS19" s="62"/>
      <c r="QUW19" s="62"/>
      <c r="QUX19" s="62"/>
      <c r="QVB19" s="62"/>
      <c r="QVC19" s="62"/>
      <c r="QVG19" s="62"/>
      <c r="QVH19" s="62"/>
      <c r="QVL19" s="62"/>
      <c r="QVM19" s="62"/>
      <c r="QVQ19" s="62"/>
      <c r="QVR19" s="62"/>
      <c r="QVV19" s="62"/>
      <c r="QVW19" s="62"/>
      <c r="QWA19" s="62"/>
      <c r="QWB19" s="62"/>
      <c r="QWF19" s="62"/>
      <c r="QWG19" s="62"/>
      <c r="QWK19" s="62"/>
      <c r="QWL19" s="62"/>
      <c r="QWP19" s="62"/>
      <c r="QWQ19" s="62"/>
      <c r="QWU19" s="62"/>
      <c r="QWV19" s="62"/>
      <c r="QWZ19" s="62"/>
      <c r="QXA19" s="62"/>
      <c r="QXE19" s="62"/>
      <c r="QXF19" s="62"/>
      <c r="QXJ19" s="62"/>
      <c r="QXK19" s="62"/>
      <c r="QXO19" s="62"/>
      <c r="QXP19" s="62"/>
      <c r="QXT19" s="62"/>
      <c r="QXU19" s="62"/>
      <c r="QXY19" s="62"/>
      <c r="QXZ19" s="62"/>
      <c r="QYD19" s="62"/>
      <c r="QYE19" s="62"/>
      <c r="QYI19" s="62"/>
      <c r="QYJ19" s="62"/>
      <c r="QYN19" s="62"/>
      <c r="QYO19" s="62"/>
      <c r="QYS19" s="62"/>
      <c r="QYT19" s="62"/>
      <c r="QYX19" s="62"/>
      <c r="QYY19" s="62"/>
      <c r="QZC19" s="62"/>
      <c r="QZD19" s="62"/>
      <c r="QZH19" s="62"/>
      <c r="QZI19" s="62"/>
      <c r="QZM19" s="62"/>
      <c r="QZN19" s="62"/>
      <c r="QZR19" s="62"/>
      <c r="QZS19" s="62"/>
      <c r="QZW19" s="62"/>
      <c r="QZX19" s="62"/>
      <c r="RAB19" s="62"/>
      <c r="RAC19" s="62"/>
      <c r="RAG19" s="62"/>
      <c r="RAH19" s="62"/>
      <c r="RAL19" s="62"/>
      <c r="RAM19" s="62"/>
      <c r="RAQ19" s="62"/>
      <c r="RAR19" s="62"/>
      <c r="RAV19" s="62"/>
      <c r="RAW19" s="62"/>
      <c r="RBA19" s="62"/>
      <c r="RBB19" s="62"/>
      <c r="RBF19" s="62"/>
      <c r="RBG19" s="62"/>
      <c r="RBK19" s="62"/>
      <c r="RBL19" s="62"/>
      <c r="RBP19" s="62"/>
      <c r="RBQ19" s="62"/>
      <c r="RBU19" s="62"/>
      <c r="RBV19" s="62"/>
      <c r="RBZ19" s="62"/>
      <c r="RCA19" s="62"/>
      <c r="RCE19" s="62"/>
      <c r="RCF19" s="62"/>
      <c r="RCJ19" s="62"/>
      <c r="RCK19" s="62"/>
      <c r="RCO19" s="62"/>
      <c r="RCP19" s="62"/>
      <c r="RCT19" s="62"/>
      <c r="RCU19" s="62"/>
      <c r="RCY19" s="62"/>
      <c r="RCZ19" s="62"/>
      <c r="RDD19" s="62"/>
      <c r="RDE19" s="62"/>
      <c r="RDI19" s="62"/>
      <c r="RDJ19" s="62"/>
      <c r="RDN19" s="62"/>
      <c r="RDO19" s="62"/>
      <c r="RDS19" s="62"/>
      <c r="RDT19" s="62"/>
      <c r="RDX19" s="62"/>
      <c r="RDY19" s="62"/>
      <c r="REC19" s="62"/>
      <c r="RED19" s="62"/>
      <c r="REH19" s="62"/>
      <c r="REI19" s="62"/>
      <c r="REM19" s="62"/>
      <c r="REN19" s="62"/>
      <c r="RER19" s="62"/>
      <c r="RES19" s="62"/>
      <c r="REW19" s="62"/>
      <c r="REX19" s="62"/>
      <c r="RFB19" s="62"/>
      <c r="RFC19" s="62"/>
      <c r="RFG19" s="62"/>
      <c r="RFH19" s="62"/>
      <c r="RFL19" s="62"/>
      <c r="RFM19" s="62"/>
      <c r="RFQ19" s="62"/>
      <c r="RFR19" s="62"/>
      <c r="RFV19" s="62"/>
      <c r="RFW19" s="62"/>
      <c r="RGA19" s="62"/>
      <c r="RGB19" s="62"/>
      <c r="RGF19" s="62"/>
      <c r="RGG19" s="62"/>
      <c r="RGK19" s="62"/>
      <c r="RGL19" s="62"/>
      <c r="RGP19" s="62"/>
      <c r="RGQ19" s="62"/>
      <c r="RGU19" s="62"/>
      <c r="RGV19" s="62"/>
      <c r="RGZ19" s="62"/>
      <c r="RHA19" s="62"/>
      <c r="RHE19" s="62"/>
      <c r="RHF19" s="62"/>
      <c r="RHJ19" s="62"/>
      <c r="RHK19" s="62"/>
      <c r="RHO19" s="62"/>
      <c r="RHP19" s="62"/>
      <c r="RHT19" s="62"/>
      <c r="RHU19" s="62"/>
      <c r="RHY19" s="62"/>
      <c r="RHZ19" s="62"/>
      <c r="RID19" s="62"/>
      <c r="RIE19" s="62"/>
      <c r="RII19" s="62"/>
      <c r="RIJ19" s="62"/>
      <c r="RIN19" s="62"/>
      <c r="RIO19" s="62"/>
      <c r="RIS19" s="62"/>
      <c r="RIT19" s="62"/>
      <c r="RIX19" s="62"/>
      <c r="RIY19" s="62"/>
      <c r="RJC19" s="62"/>
      <c r="RJD19" s="62"/>
      <c r="RJH19" s="62"/>
      <c r="RJI19" s="62"/>
      <c r="RJM19" s="62"/>
      <c r="RJN19" s="62"/>
      <c r="RJR19" s="62"/>
      <c r="RJS19" s="62"/>
      <c r="RJW19" s="62"/>
      <c r="RJX19" s="62"/>
      <c r="RKB19" s="62"/>
      <c r="RKC19" s="62"/>
      <c r="RKG19" s="62"/>
      <c r="RKH19" s="62"/>
      <c r="RKL19" s="62"/>
      <c r="RKM19" s="62"/>
      <c r="RKQ19" s="62"/>
      <c r="RKR19" s="62"/>
      <c r="RKV19" s="62"/>
      <c r="RKW19" s="62"/>
      <c r="RLA19" s="62"/>
      <c r="RLB19" s="62"/>
      <c r="RLF19" s="62"/>
      <c r="RLG19" s="62"/>
      <c r="RLK19" s="62"/>
      <c r="RLL19" s="62"/>
      <c r="RLP19" s="62"/>
      <c r="RLQ19" s="62"/>
      <c r="RLU19" s="62"/>
      <c r="RLV19" s="62"/>
      <c r="RLZ19" s="62"/>
      <c r="RMA19" s="62"/>
      <c r="RME19" s="62"/>
      <c r="RMF19" s="62"/>
      <c r="RMJ19" s="62"/>
      <c r="RMK19" s="62"/>
      <c r="RMO19" s="62"/>
      <c r="RMP19" s="62"/>
      <c r="RMT19" s="62"/>
      <c r="RMU19" s="62"/>
      <c r="RMY19" s="62"/>
      <c r="RMZ19" s="62"/>
      <c r="RND19" s="62"/>
      <c r="RNE19" s="62"/>
      <c r="RNI19" s="62"/>
      <c r="RNJ19" s="62"/>
      <c r="RNN19" s="62"/>
      <c r="RNO19" s="62"/>
      <c r="RNS19" s="62"/>
      <c r="RNT19" s="62"/>
      <c r="RNX19" s="62"/>
      <c r="RNY19" s="62"/>
      <c r="ROC19" s="62"/>
      <c r="ROD19" s="62"/>
      <c r="ROH19" s="62"/>
      <c r="ROI19" s="62"/>
      <c r="ROM19" s="62"/>
      <c r="RON19" s="62"/>
      <c r="ROR19" s="62"/>
      <c r="ROS19" s="62"/>
      <c r="ROW19" s="62"/>
      <c r="ROX19" s="62"/>
      <c r="RPB19" s="62"/>
      <c r="RPC19" s="62"/>
      <c r="RPG19" s="62"/>
      <c r="RPH19" s="62"/>
      <c r="RPL19" s="62"/>
      <c r="RPM19" s="62"/>
      <c r="RPQ19" s="62"/>
      <c r="RPR19" s="62"/>
      <c r="RPV19" s="62"/>
      <c r="RPW19" s="62"/>
      <c r="RQA19" s="62"/>
      <c r="RQB19" s="62"/>
      <c r="RQF19" s="62"/>
      <c r="RQG19" s="62"/>
      <c r="RQK19" s="62"/>
      <c r="RQL19" s="62"/>
      <c r="RQP19" s="62"/>
      <c r="RQQ19" s="62"/>
      <c r="RQU19" s="62"/>
      <c r="RQV19" s="62"/>
      <c r="RQZ19" s="62"/>
      <c r="RRA19" s="62"/>
      <c r="RRE19" s="62"/>
      <c r="RRF19" s="62"/>
      <c r="RRJ19" s="62"/>
      <c r="RRK19" s="62"/>
      <c r="RRO19" s="62"/>
      <c r="RRP19" s="62"/>
      <c r="RRT19" s="62"/>
      <c r="RRU19" s="62"/>
      <c r="RRY19" s="62"/>
      <c r="RRZ19" s="62"/>
      <c r="RSD19" s="62"/>
      <c r="RSE19" s="62"/>
      <c r="RSI19" s="62"/>
      <c r="RSJ19" s="62"/>
      <c r="RSN19" s="62"/>
      <c r="RSO19" s="62"/>
      <c r="RSS19" s="62"/>
      <c r="RST19" s="62"/>
      <c r="RSX19" s="62"/>
      <c r="RSY19" s="62"/>
      <c r="RTC19" s="62"/>
      <c r="RTD19" s="62"/>
      <c r="RTH19" s="62"/>
      <c r="RTI19" s="62"/>
      <c r="RTM19" s="62"/>
      <c r="RTN19" s="62"/>
      <c r="RTR19" s="62"/>
      <c r="RTS19" s="62"/>
      <c r="RTW19" s="62"/>
      <c r="RTX19" s="62"/>
      <c r="RUB19" s="62"/>
      <c r="RUC19" s="62"/>
      <c r="RUG19" s="62"/>
      <c r="RUH19" s="62"/>
      <c r="RUL19" s="62"/>
      <c r="RUM19" s="62"/>
      <c r="RUQ19" s="62"/>
      <c r="RUR19" s="62"/>
      <c r="RUV19" s="62"/>
      <c r="RUW19" s="62"/>
      <c r="RVA19" s="62"/>
      <c r="RVB19" s="62"/>
      <c r="RVF19" s="62"/>
      <c r="RVG19" s="62"/>
      <c r="RVK19" s="62"/>
      <c r="RVL19" s="62"/>
      <c r="RVP19" s="62"/>
      <c r="RVQ19" s="62"/>
      <c r="RVU19" s="62"/>
      <c r="RVV19" s="62"/>
      <c r="RVZ19" s="62"/>
      <c r="RWA19" s="62"/>
      <c r="RWE19" s="62"/>
      <c r="RWF19" s="62"/>
      <c r="RWJ19" s="62"/>
      <c r="RWK19" s="62"/>
      <c r="RWO19" s="62"/>
      <c r="RWP19" s="62"/>
      <c r="RWT19" s="62"/>
      <c r="RWU19" s="62"/>
      <c r="RWY19" s="62"/>
      <c r="RWZ19" s="62"/>
      <c r="RXD19" s="62"/>
      <c r="RXE19" s="62"/>
      <c r="RXI19" s="62"/>
      <c r="RXJ19" s="62"/>
      <c r="RXN19" s="62"/>
      <c r="RXO19" s="62"/>
      <c r="RXS19" s="62"/>
      <c r="RXT19" s="62"/>
      <c r="RXX19" s="62"/>
      <c r="RXY19" s="62"/>
      <c r="RYC19" s="62"/>
      <c r="RYD19" s="62"/>
      <c r="RYH19" s="62"/>
      <c r="RYI19" s="62"/>
      <c r="RYM19" s="62"/>
      <c r="RYN19" s="62"/>
      <c r="RYR19" s="62"/>
      <c r="RYS19" s="62"/>
      <c r="RYW19" s="62"/>
      <c r="RYX19" s="62"/>
      <c r="RZB19" s="62"/>
      <c r="RZC19" s="62"/>
      <c r="RZG19" s="62"/>
      <c r="RZH19" s="62"/>
      <c r="RZL19" s="62"/>
      <c r="RZM19" s="62"/>
      <c r="RZQ19" s="62"/>
      <c r="RZR19" s="62"/>
      <c r="RZV19" s="62"/>
      <c r="RZW19" s="62"/>
      <c r="SAA19" s="62"/>
      <c r="SAB19" s="62"/>
      <c r="SAF19" s="62"/>
      <c r="SAG19" s="62"/>
      <c r="SAK19" s="62"/>
      <c r="SAL19" s="62"/>
      <c r="SAP19" s="62"/>
      <c r="SAQ19" s="62"/>
      <c r="SAU19" s="62"/>
      <c r="SAV19" s="62"/>
      <c r="SAZ19" s="62"/>
      <c r="SBA19" s="62"/>
      <c r="SBE19" s="62"/>
      <c r="SBF19" s="62"/>
      <c r="SBJ19" s="62"/>
      <c r="SBK19" s="62"/>
      <c r="SBO19" s="62"/>
      <c r="SBP19" s="62"/>
      <c r="SBT19" s="62"/>
      <c r="SBU19" s="62"/>
      <c r="SBY19" s="62"/>
      <c r="SBZ19" s="62"/>
      <c r="SCD19" s="62"/>
      <c r="SCE19" s="62"/>
      <c r="SCI19" s="62"/>
      <c r="SCJ19" s="62"/>
      <c r="SCN19" s="62"/>
      <c r="SCO19" s="62"/>
      <c r="SCS19" s="62"/>
      <c r="SCT19" s="62"/>
      <c r="SCX19" s="62"/>
      <c r="SCY19" s="62"/>
      <c r="SDC19" s="62"/>
      <c r="SDD19" s="62"/>
      <c r="SDH19" s="62"/>
      <c r="SDI19" s="62"/>
      <c r="SDM19" s="62"/>
      <c r="SDN19" s="62"/>
      <c r="SDR19" s="62"/>
      <c r="SDS19" s="62"/>
      <c r="SDW19" s="62"/>
      <c r="SDX19" s="62"/>
      <c r="SEB19" s="62"/>
      <c r="SEC19" s="62"/>
      <c r="SEG19" s="62"/>
      <c r="SEH19" s="62"/>
      <c r="SEL19" s="62"/>
      <c r="SEM19" s="62"/>
      <c r="SEQ19" s="62"/>
      <c r="SER19" s="62"/>
      <c r="SEV19" s="62"/>
      <c r="SEW19" s="62"/>
      <c r="SFA19" s="62"/>
      <c r="SFB19" s="62"/>
      <c r="SFF19" s="62"/>
      <c r="SFG19" s="62"/>
      <c r="SFK19" s="62"/>
      <c r="SFL19" s="62"/>
      <c r="SFP19" s="62"/>
      <c r="SFQ19" s="62"/>
      <c r="SFU19" s="62"/>
      <c r="SFV19" s="62"/>
      <c r="SFZ19" s="62"/>
      <c r="SGA19" s="62"/>
      <c r="SGE19" s="62"/>
      <c r="SGF19" s="62"/>
      <c r="SGJ19" s="62"/>
      <c r="SGK19" s="62"/>
      <c r="SGO19" s="62"/>
      <c r="SGP19" s="62"/>
      <c r="SGT19" s="62"/>
      <c r="SGU19" s="62"/>
      <c r="SGY19" s="62"/>
      <c r="SGZ19" s="62"/>
      <c r="SHD19" s="62"/>
      <c r="SHE19" s="62"/>
      <c r="SHI19" s="62"/>
      <c r="SHJ19" s="62"/>
      <c r="SHN19" s="62"/>
      <c r="SHO19" s="62"/>
      <c r="SHS19" s="62"/>
      <c r="SHT19" s="62"/>
      <c r="SHX19" s="62"/>
      <c r="SHY19" s="62"/>
      <c r="SIC19" s="62"/>
      <c r="SID19" s="62"/>
      <c r="SIH19" s="62"/>
      <c r="SII19" s="62"/>
      <c r="SIM19" s="62"/>
      <c r="SIN19" s="62"/>
      <c r="SIR19" s="62"/>
      <c r="SIS19" s="62"/>
      <c r="SIW19" s="62"/>
      <c r="SIX19" s="62"/>
      <c r="SJB19" s="62"/>
      <c r="SJC19" s="62"/>
      <c r="SJG19" s="62"/>
      <c r="SJH19" s="62"/>
      <c r="SJL19" s="62"/>
      <c r="SJM19" s="62"/>
      <c r="SJQ19" s="62"/>
      <c r="SJR19" s="62"/>
      <c r="SJV19" s="62"/>
      <c r="SJW19" s="62"/>
      <c r="SKA19" s="62"/>
      <c r="SKB19" s="62"/>
      <c r="SKF19" s="62"/>
      <c r="SKG19" s="62"/>
      <c r="SKK19" s="62"/>
      <c r="SKL19" s="62"/>
      <c r="SKP19" s="62"/>
      <c r="SKQ19" s="62"/>
      <c r="SKU19" s="62"/>
      <c r="SKV19" s="62"/>
      <c r="SKZ19" s="62"/>
      <c r="SLA19" s="62"/>
      <c r="SLE19" s="62"/>
      <c r="SLF19" s="62"/>
      <c r="SLJ19" s="62"/>
      <c r="SLK19" s="62"/>
      <c r="SLO19" s="62"/>
      <c r="SLP19" s="62"/>
      <c r="SLT19" s="62"/>
      <c r="SLU19" s="62"/>
      <c r="SLY19" s="62"/>
      <c r="SLZ19" s="62"/>
      <c r="SMD19" s="62"/>
      <c r="SME19" s="62"/>
      <c r="SMI19" s="62"/>
      <c r="SMJ19" s="62"/>
      <c r="SMN19" s="62"/>
      <c r="SMO19" s="62"/>
      <c r="SMS19" s="62"/>
      <c r="SMT19" s="62"/>
      <c r="SMX19" s="62"/>
      <c r="SMY19" s="62"/>
      <c r="SNC19" s="62"/>
      <c r="SND19" s="62"/>
      <c r="SNH19" s="62"/>
      <c r="SNI19" s="62"/>
      <c r="SNM19" s="62"/>
      <c r="SNN19" s="62"/>
      <c r="SNR19" s="62"/>
      <c r="SNS19" s="62"/>
      <c r="SNW19" s="62"/>
      <c r="SNX19" s="62"/>
      <c r="SOB19" s="62"/>
      <c r="SOC19" s="62"/>
      <c r="SOG19" s="62"/>
      <c r="SOH19" s="62"/>
      <c r="SOL19" s="62"/>
      <c r="SOM19" s="62"/>
      <c r="SOQ19" s="62"/>
      <c r="SOR19" s="62"/>
      <c r="SOV19" s="62"/>
      <c r="SOW19" s="62"/>
      <c r="SPA19" s="62"/>
      <c r="SPB19" s="62"/>
      <c r="SPF19" s="62"/>
      <c r="SPG19" s="62"/>
      <c r="SPK19" s="62"/>
      <c r="SPL19" s="62"/>
      <c r="SPP19" s="62"/>
      <c r="SPQ19" s="62"/>
      <c r="SPU19" s="62"/>
      <c r="SPV19" s="62"/>
      <c r="SPZ19" s="62"/>
      <c r="SQA19" s="62"/>
      <c r="SQE19" s="62"/>
      <c r="SQF19" s="62"/>
      <c r="SQJ19" s="62"/>
      <c r="SQK19" s="62"/>
      <c r="SQO19" s="62"/>
      <c r="SQP19" s="62"/>
      <c r="SQT19" s="62"/>
      <c r="SQU19" s="62"/>
      <c r="SQY19" s="62"/>
      <c r="SQZ19" s="62"/>
      <c r="SRD19" s="62"/>
      <c r="SRE19" s="62"/>
      <c r="SRI19" s="62"/>
      <c r="SRJ19" s="62"/>
      <c r="SRN19" s="62"/>
      <c r="SRO19" s="62"/>
      <c r="SRS19" s="62"/>
      <c r="SRT19" s="62"/>
      <c r="SRX19" s="62"/>
      <c r="SRY19" s="62"/>
      <c r="SSC19" s="62"/>
      <c r="SSD19" s="62"/>
      <c r="SSH19" s="62"/>
      <c r="SSI19" s="62"/>
      <c r="SSM19" s="62"/>
      <c r="SSN19" s="62"/>
      <c r="SSR19" s="62"/>
      <c r="SSS19" s="62"/>
      <c r="SSW19" s="62"/>
      <c r="SSX19" s="62"/>
      <c r="STB19" s="62"/>
      <c r="STC19" s="62"/>
      <c r="STG19" s="62"/>
      <c r="STH19" s="62"/>
      <c r="STL19" s="62"/>
      <c r="STM19" s="62"/>
      <c r="STQ19" s="62"/>
      <c r="STR19" s="62"/>
      <c r="STV19" s="62"/>
      <c r="STW19" s="62"/>
      <c r="SUA19" s="62"/>
      <c r="SUB19" s="62"/>
      <c r="SUF19" s="62"/>
      <c r="SUG19" s="62"/>
      <c r="SUK19" s="62"/>
      <c r="SUL19" s="62"/>
      <c r="SUP19" s="62"/>
      <c r="SUQ19" s="62"/>
      <c r="SUU19" s="62"/>
      <c r="SUV19" s="62"/>
      <c r="SUZ19" s="62"/>
      <c r="SVA19" s="62"/>
      <c r="SVE19" s="62"/>
      <c r="SVF19" s="62"/>
      <c r="SVJ19" s="62"/>
      <c r="SVK19" s="62"/>
      <c r="SVO19" s="62"/>
      <c r="SVP19" s="62"/>
      <c r="SVT19" s="62"/>
      <c r="SVU19" s="62"/>
      <c r="SVY19" s="62"/>
      <c r="SVZ19" s="62"/>
      <c r="SWD19" s="62"/>
      <c r="SWE19" s="62"/>
      <c r="SWI19" s="62"/>
      <c r="SWJ19" s="62"/>
      <c r="SWN19" s="62"/>
      <c r="SWO19" s="62"/>
      <c r="SWS19" s="62"/>
      <c r="SWT19" s="62"/>
      <c r="SWX19" s="62"/>
      <c r="SWY19" s="62"/>
      <c r="SXC19" s="62"/>
      <c r="SXD19" s="62"/>
      <c r="SXH19" s="62"/>
      <c r="SXI19" s="62"/>
      <c r="SXM19" s="62"/>
      <c r="SXN19" s="62"/>
      <c r="SXR19" s="62"/>
      <c r="SXS19" s="62"/>
      <c r="SXW19" s="62"/>
      <c r="SXX19" s="62"/>
      <c r="SYB19" s="62"/>
      <c r="SYC19" s="62"/>
      <c r="SYG19" s="62"/>
      <c r="SYH19" s="62"/>
      <c r="SYL19" s="62"/>
      <c r="SYM19" s="62"/>
      <c r="SYQ19" s="62"/>
      <c r="SYR19" s="62"/>
      <c r="SYV19" s="62"/>
      <c r="SYW19" s="62"/>
      <c r="SZA19" s="62"/>
      <c r="SZB19" s="62"/>
      <c r="SZF19" s="62"/>
      <c r="SZG19" s="62"/>
      <c r="SZK19" s="62"/>
      <c r="SZL19" s="62"/>
      <c r="SZP19" s="62"/>
      <c r="SZQ19" s="62"/>
      <c r="SZU19" s="62"/>
      <c r="SZV19" s="62"/>
      <c r="SZZ19" s="62"/>
      <c r="TAA19" s="62"/>
      <c r="TAE19" s="62"/>
      <c r="TAF19" s="62"/>
      <c r="TAJ19" s="62"/>
      <c r="TAK19" s="62"/>
      <c r="TAO19" s="62"/>
      <c r="TAP19" s="62"/>
      <c r="TAT19" s="62"/>
      <c r="TAU19" s="62"/>
      <c r="TAY19" s="62"/>
      <c r="TAZ19" s="62"/>
      <c r="TBD19" s="62"/>
      <c r="TBE19" s="62"/>
      <c r="TBI19" s="62"/>
      <c r="TBJ19" s="62"/>
      <c r="TBN19" s="62"/>
      <c r="TBO19" s="62"/>
      <c r="TBS19" s="62"/>
      <c r="TBT19" s="62"/>
      <c r="TBX19" s="62"/>
      <c r="TBY19" s="62"/>
      <c r="TCC19" s="62"/>
      <c r="TCD19" s="62"/>
      <c r="TCH19" s="62"/>
      <c r="TCI19" s="62"/>
      <c r="TCM19" s="62"/>
      <c r="TCN19" s="62"/>
      <c r="TCR19" s="62"/>
      <c r="TCS19" s="62"/>
      <c r="TCW19" s="62"/>
      <c r="TCX19" s="62"/>
      <c r="TDB19" s="62"/>
      <c r="TDC19" s="62"/>
      <c r="TDG19" s="62"/>
      <c r="TDH19" s="62"/>
      <c r="TDL19" s="62"/>
      <c r="TDM19" s="62"/>
      <c r="TDQ19" s="62"/>
      <c r="TDR19" s="62"/>
      <c r="TDV19" s="62"/>
      <c r="TDW19" s="62"/>
      <c r="TEA19" s="62"/>
      <c r="TEB19" s="62"/>
      <c r="TEF19" s="62"/>
      <c r="TEG19" s="62"/>
      <c r="TEK19" s="62"/>
      <c r="TEL19" s="62"/>
      <c r="TEP19" s="62"/>
      <c r="TEQ19" s="62"/>
      <c r="TEU19" s="62"/>
      <c r="TEV19" s="62"/>
      <c r="TEZ19" s="62"/>
      <c r="TFA19" s="62"/>
      <c r="TFE19" s="62"/>
      <c r="TFF19" s="62"/>
      <c r="TFJ19" s="62"/>
      <c r="TFK19" s="62"/>
      <c r="TFO19" s="62"/>
      <c r="TFP19" s="62"/>
      <c r="TFT19" s="62"/>
      <c r="TFU19" s="62"/>
      <c r="TFY19" s="62"/>
      <c r="TFZ19" s="62"/>
      <c r="TGD19" s="62"/>
      <c r="TGE19" s="62"/>
      <c r="TGI19" s="62"/>
      <c r="TGJ19" s="62"/>
      <c r="TGN19" s="62"/>
      <c r="TGO19" s="62"/>
      <c r="TGS19" s="62"/>
      <c r="TGT19" s="62"/>
      <c r="TGX19" s="62"/>
      <c r="TGY19" s="62"/>
      <c r="THC19" s="62"/>
      <c r="THD19" s="62"/>
      <c r="THH19" s="62"/>
      <c r="THI19" s="62"/>
      <c r="THM19" s="62"/>
      <c r="THN19" s="62"/>
      <c r="THR19" s="62"/>
      <c r="THS19" s="62"/>
      <c r="THW19" s="62"/>
      <c r="THX19" s="62"/>
      <c r="TIB19" s="62"/>
      <c r="TIC19" s="62"/>
      <c r="TIG19" s="62"/>
      <c r="TIH19" s="62"/>
      <c r="TIL19" s="62"/>
      <c r="TIM19" s="62"/>
      <c r="TIQ19" s="62"/>
      <c r="TIR19" s="62"/>
      <c r="TIV19" s="62"/>
      <c r="TIW19" s="62"/>
      <c r="TJA19" s="62"/>
      <c r="TJB19" s="62"/>
      <c r="TJF19" s="62"/>
      <c r="TJG19" s="62"/>
      <c r="TJK19" s="62"/>
      <c r="TJL19" s="62"/>
      <c r="TJP19" s="62"/>
      <c r="TJQ19" s="62"/>
      <c r="TJU19" s="62"/>
      <c r="TJV19" s="62"/>
      <c r="TJZ19" s="62"/>
      <c r="TKA19" s="62"/>
      <c r="TKE19" s="62"/>
      <c r="TKF19" s="62"/>
      <c r="TKJ19" s="62"/>
      <c r="TKK19" s="62"/>
      <c r="TKO19" s="62"/>
      <c r="TKP19" s="62"/>
      <c r="TKT19" s="62"/>
      <c r="TKU19" s="62"/>
      <c r="TKY19" s="62"/>
      <c r="TKZ19" s="62"/>
      <c r="TLD19" s="62"/>
      <c r="TLE19" s="62"/>
      <c r="TLI19" s="62"/>
      <c r="TLJ19" s="62"/>
      <c r="TLN19" s="62"/>
      <c r="TLO19" s="62"/>
      <c r="TLS19" s="62"/>
      <c r="TLT19" s="62"/>
      <c r="TLX19" s="62"/>
      <c r="TLY19" s="62"/>
      <c r="TMC19" s="62"/>
      <c r="TMD19" s="62"/>
      <c r="TMH19" s="62"/>
      <c r="TMI19" s="62"/>
      <c r="TMM19" s="62"/>
      <c r="TMN19" s="62"/>
      <c r="TMR19" s="62"/>
      <c r="TMS19" s="62"/>
      <c r="TMW19" s="62"/>
      <c r="TMX19" s="62"/>
      <c r="TNB19" s="62"/>
      <c r="TNC19" s="62"/>
      <c r="TNG19" s="62"/>
      <c r="TNH19" s="62"/>
      <c r="TNL19" s="62"/>
      <c r="TNM19" s="62"/>
      <c r="TNQ19" s="62"/>
      <c r="TNR19" s="62"/>
      <c r="TNV19" s="62"/>
      <c r="TNW19" s="62"/>
      <c r="TOA19" s="62"/>
      <c r="TOB19" s="62"/>
      <c r="TOF19" s="62"/>
      <c r="TOG19" s="62"/>
      <c r="TOK19" s="62"/>
      <c r="TOL19" s="62"/>
      <c r="TOP19" s="62"/>
      <c r="TOQ19" s="62"/>
      <c r="TOU19" s="62"/>
      <c r="TOV19" s="62"/>
      <c r="TOZ19" s="62"/>
      <c r="TPA19" s="62"/>
      <c r="TPE19" s="62"/>
      <c r="TPF19" s="62"/>
      <c r="TPJ19" s="62"/>
      <c r="TPK19" s="62"/>
      <c r="TPO19" s="62"/>
      <c r="TPP19" s="62"/>
      <c r="TPT19" s="62"/>
      <c r="TPU19" s="62"/>
      <c r="TPY19" s="62"/>
      <c r="TPZ19" s="62"/>
      <c r="TQD19" s="62"/>
      <c r="TQE19" s="62"/>
      <c r="TQI19" s="62"/>
      <c r="TQJ19" s="62"/>
      <c r="TQN19" s="62"/>
      <c r="TQO19" s="62"/>
      <c r="TQS19" s="62"/>
      <c r="TQT19" s="62"/>
      <c r="TQX19" s="62"/>
      <c r="TQY19" s="62"/>
      <c r="TRC19" s="62"/>
      <c r="TRD19" s="62"/>
      <c r="TRH19" s="62"/>
      <c r="TRI19" s="62"/>
      <c r="TRM19" s="62"/>
      <c r="TRN19" s="62"/>
      <c r="TRR19" s="62"/>
      <c r="TRS19" s="62"/>
      <c r="TRW19" s="62"/>
      <c r="TRX19" s="62"/>
      <c r="TSB19" s="62"/>
      <c r="TSC19" s="62"/>
      <c r="TSG19" s="62"/>
      <c r="TSH19" s="62"/>
      <c r="TSL19" s="62"/>
      <c r="TSM19" s="62"/>
      <c r="TSQ19" s="62"/>
      <c r="TSR19" s="62"/>
      <c r="TSV19" s="62"/>
      <c r="TSW19" s="62"/>
      <c r="TTA19" s="62"/>
      <c r="TTB19" s="62"/>
      <c r="TTF19" s="62"/>
      <c r="TTG19" s="62"/>
      <c r="TTK19" s="62"/>
      <c r="TTL19" s="62"/>
      <c r="TTP19" s="62"/>
      <c r="TTQ19" s="62"/>
      <c r="TTU19" s="62"/>
      <c r="TTV19" s="62"/>
      <c r="TTZ19" s="62"/>
      <c r="TUA19" s="62"/>
      <c r="TUE19" s="62"/>
      <c r="TUF19" s="62"/>
      <c r="TUJ19" s="62"/>
      <c r="TUK19" s="62"/>
      <c r="TUO19" s="62"/>
      <c r="TUP19" s="62"/>
      <c r="TUT19" s="62"/>
      <c r="TUU19" s="62"/>
      <c r="TUY19" s="62"/>
      <c r="TUZ19" s="62"/>
      <c r="TVD19" s="62"/>
      <c r="TVE19" s="62"/>
      <c r="TVI19" s="62"/>
      <c r="TVJ19" s="62"/>
      <c r="TVN19" s="62"/>
      <c r="TVO19" s="62"/>
      <c r="TVS19" s="62"/>
      <c r="TVT19" s="62"/>
      <c r="TVX19" s="62"/>
      <c r="TVY19" s="62"/>
      <c r="TWC19" s="62"/>
      <c r="TWD19" s="62"/>
      <c r="TWH19" s="62"/>
      <c r="TWI19" s="62"/>
      <c r="TWM19" s="62"/>
      <c r="TWN19" s="62"/>
      <c r="TWR19" s="62"/>
      <c r="TWS19" s="62"/>
      <c r="TWW19" s="62"/>
      <c r="TWX19" s="62"/>
      <c r="TXB19" s="62"/>
      <c r="TXC19" s="62"/>
      <c r="TXG19" s="62"/>
      <c r="TXH19" s="62"/>
      <c r="TXL19" s="62"/>
      <c r="TXM19" s="62"/>
      <c r="TXQ19" s="62"/>
      <c r="TXR19" s="62"/>
      <c r="TXV19" s="62"/>
      <c r="TXW19" s="62"/>
      <c r="TYA19" s="62"/>
      <c r="TYB19" s="62"/>
      <c r="TYF19" s="62"/>
      <c r="TYG19" s="62"/>
      <c r="TYK19" s="62"/>
      <c r="TYL19" s="62"/>
      <c r="TYP19" s="62"/>
      <c r="TYQ19" s="62"/>
      <c r="TYU19" s="62"/>
      <c r="TYV19" s="62"/>
      <c r="TYZ19" s="62"/>
      <c r="TZA19" s="62"/>
      <c r="TZE19" s="62"/>
      <c r="TZF19" s="62"/>
      <c r="TZJ19" s="62"/>
      <c r="TZK19" s="62"/>
      <c r="TZO19" s="62"/>
      <c r="TZP19" s="62"/>
      <c r="TZT19" s="62"/>
      <c r="TZU19" s="62"/>
      <c r="TZY19" s="62"/>
      <c r="TZZ19" s="62"/>
      <c r="UAD19" s="62"/>
      <c r="UAE19" s="62"/>
      <c r="UAI19" s="62"/>
      <c r="UAJ19" s="62"/>
      <c r="UAN19" s="62"/>
      <c r="UAO19" s="62"/>
      <c r="UAS19" s="62"/>
      <c r="UAT19" s="62"/>
      <c r="UAX19" s="62"/>
      <c r="UAY19" s="62"/>
      <c r="UBC19" s="62"/>
      <c r="UBD19" s="62"/>
      <c r="UBH19" s="62"/>
      <c r="UBI19" s="62"/>
      <c r="UBM19" s="62"/>
      <c r="UBN19" s="62"/>
      <c r="UBR19" s="62"/>
      <c r="UBS19" s="62"/>
      <c r="UBW19" s="62"/>
      <c r="UBX19" s="62"/>
      <c r="UCB19" s="62"/>
      <c r="UCC19" s="62"/>
      <c r="UCG19" s="62"/>
      <c r="UCH19" s="62"/>
      <c r="UCL19" s="62"/>
      <c r="UCM19" s="62"/>
      <c r="UCQ19" s="62"/>
      <c r="UCR19" s="62"/>
      <c r="UCV19" s="62"/>
      <c r="UCW19" s="62"/>
      <c r="UDA19" s="62"/>
      <c r="UDB19" s="62"/>
      <c r="UDF19" s="62"/>
      <c r="UDG19" s="62"/>
      <c r="UDK19" s="62"/>
      <c r="UDL19" s="62"/>
      <c r="UDP19" s="62"/>
      <c r="UDQ19" s="62"/>
      <c r="UDU19" s="62"/>
      <c r="UDV19" s="62"/>
      <c r="UDZ19" s="62"/>
      <c r="UEA19" s="62"/>
      <c r="UEE19" s="62"/>
      <c r="UEF19" s="62"/>
      <c r="UEJ19" s="62"/>
      <c r="UEK19" s="62"/>
      <c r="UEO19" s="62"/>
      <c r="UEP19" s="62"/>
      <c r="UET19" s="62"/>
      <c r="UEU19" s="62"/>
      <c r="UEY19" s="62"/>
      <c r="UEZ19" s="62"/>
      <c r="UFD19" s="62"/>
      <c r="UFE19" s="62"/>
      <c r="UFI19" s="62"/>
      <c r="UFJ19" s="62"/>
      <c r="UFN19" s="62"/>
      <c r="UFO19" s="62"/>
      <c r="UFS19" s="62"/>
      <c r="UFT19" s="62"/>
      <c r="UFX19" s="62"/>
      <c r="UFY19" s="62"/>
      <c r="UGC19" s="62"/>
      <c r="UGD19" s="62"/>
      <c r="UGH19" s="62"/>
      <c r="UGI19" s="62"/>
      <c r="UGM19" s="62"/>
      <c r="UGN19" s="62"/>
      <c r="UGR19" s="62"/>
      <c r="UGS19" s="62"/>
      <c r="UGW19" s="62"/>
      <c r="UGX19" s="62"/>
      <c r="UHB19" s="62"/>
      <c r="UHC19" s="62"/>
      <c r="UHG19" s="62"/>
      <c r="UHH19" s="62"/>
      <c r="UHL19" s="62"/>
      <c r="UHM19" s="62"/>
      <c r="UHQ19" s="62"/>
      <c r="UHR19" s="62"/>
      <c r="UHV19" s="62"/>
      <c r="UHW19" s="62"/>
      <c r="UIA19" s="62"/>
      <c r="UIB19" s="62"/>
      <c r="UIF19" s="62"/>
      <c r="UIG19" s="62"/>
      <c r="UIK19" s="62"/>
      <c r="UIL19" s="62"/>
      <c r="UIP19" s="62"/>
      <c r="UIQ19" s="62"/>
      <c r="UIU19" s="62"/>
      <c r="UIV19" s="62"/>
      <c r="UIZ19" s="62"/>
      <c r="UJA19" s="62"/>
      <c r="UJE19" s="62"/>
      <c r="UJF19" s="62"/>
      <c r="UJJ19" s="62"/>
      <c r="UJK19" s="62"/>
      <c r="UJO19" s="62"/>
      <c r="UJP19" s="62"/>
      <c r="UJT19" s="62"/>
      <c r="UJU19" s="62"/>
      <c r="UJY19" s="62"/>
      <c r="UJZ19" s="62"/>
      <c r="UKD19" s="62"/>
      <c r="UKE19" s="62"/>
      <c r="UKI19" s="62"/>
      <c r="UKJ19" s="62"/>
      <c r="UKN19" s="62"/>
      <c r="UKO19" s="62"/>
      <c r="UKS19" s="62"/>
      <c r="UKT19" s="62"/>
      <c r="UKX19" s="62"/>
      <c r="UKY19" s="62"/>
      <c r="ULC19" s="62"/>
      <c r="ULD19" s="62"/>
      <c r="ULH19" s="62"/>
      <c r="ULI19" s="62"/>
      <c r="ULM19" s="62"/>
      <c r="ULN19" s="62"/>
      <c r="ULR19" s="62"/>
      <c r="ULS19" s="62"/>
      <c r="ULW19" s="62"/>
      <c r="ULX19" s="62"/>
      <c r="UMB19" s="62"/>
      <c r="UMC19" s="62"/>
      <c r="UMG19" s="62"/>
      <c r="UMH19" s="62"/>
      <c r="UML19" s="62"/>
      <c r="UMM19" s="62"/>
      <c r="UMQ19" s="62"/>
      <c r="UMR19" s="62"/>
      <c r="UMV19" s="62"/>
      <c r="UMW19" s="62"/>
      <c r="UNA19" s="62"/>
      <c r="UNB19" s="62"/>
      <c r="UNF19" s="62"/>
      <c r="UNG19" s="62"/>
      <c r="UNK19" s="62"/>
      <c r="UNL19" s="62"/>
      <c r="UNP19" s="62"/>
      <c r="UNQ19" s="62"/>
      <c r="UNU19" s="62"/>
      <c r="UNV19" s="62"/>
      <c r="UNZ19" s="62"/>
      <c r="UOA19" s="62"/>
      <c r="UOE19" s="62"/>
      <c r="UOF19" s="62"/>
      <c r="UOJ19" s="62"/>
      <c r="UOK19" s="62"/>
      <c r="UOO19" s="62"/>
      <c r="UOP19" s="62"/>
      <c r="UOT19" s="62"/>
      <c r="UOU19" s="62"/>
      <c r="UOY19" s="62"/>
      <c r="UOZ19" s="62"/>
      <c r="UPD19" s="62"/>
      <c r="UPE19" s="62"/>
      <c r="UPI19" s="62"/>
      <c r="UPJ19" s="62"/>
      <c r="UPN19" s="62"/>
      <c r="UPO19" s="62"/>
      <c r="UPS19" s="62"/>
      <c r="UPT19" s="62"/>
      <c r="UPX19" s="62"/>
      <c r="UPY19" s="62"/>
      <c r="UQC19" s="62"/>
      <c r="UQD19" s="62"/>
      <c r="UQH19" s="62"/>
      <c r="UQI19" s="62"/>
      <c r="UQM19" s="62"/>
      <c r="UQN19" s="62"/>
      <c r="UQR19" s="62"/>
      <c r="UQS19" s="62"/>
      <c r="UQW19" s="62"/>
      <c r="UQX19" s="62"/>
      <c r="URB19" s="62"/>
      <c r="URC19" s="62"/>
      <c r="URG19" s="62"/>
      <c r="URH19" s="62"/>
      <c r="URL19" s="62"/>
      <c r="URM19" s="62"/>
      <c r="URQ19" s="62"/>
      <c r="URR19" s="62"/>
      <c r="URV19" s="62"/>
      <c r="URW19" s="62"/>
      <c r="USA19" s="62"/>
      <c r="USB19" s="62"/>
      <c r="USF19" s="62"/>
      <c r="USG19" s="62"/>
      <c r="USK19" s="62"/>
      <c r="USL19" s="62"/>
      <c r="USP19" s="62"/>
      <c r="USQ19" s="62"/>
      <c r="USU19" s="62"/>
      <c r="USV19" s="62"/>
      <c r="USZ19" s="62"/>
      <c r="UTA19" s="62"/>
      <c r="UTE19" s="62"/>
      <c r="UTF19" s="62"/>
      <c r="UTJ19" s="62"/>
      <c r="UTK19" s="62"/>
      <c r="UTO19" s="62"/>
      <c r="UTP19" s="62"/>
      <c r="UTT19" s="62"/>
      <c r="UTU19" s="62"/>
      <c r="UTY19" s="62"/>
      <c r="UTZ19" s="62"/>
      <c r="UUD19" s="62"/>
      <c r="UUE19" s="62"/>
      <c r="UUI19" s="62"/>
      <c r="UUJ19" s="62"/>
      <c r="UUN19" s="62"/>
      <c r="UUO19" s="62"/>
      <c r="UUS19" s="62"/>
      <c r="UUT19" s="62"/>
      <c r="UUX19" s="62"/>
      <c r="UUY19" s="62"/>
      <c r="UVC19" s="62"/>
      <c r="UVD19" s="62"/>
      <c r="UVH19" s="62"/>
      <c r="UVI19" s="62"/>
      <c r="UVM19" s="62"/>
      <c r="UVN19" s="62"/>
      <c r="UVR19" s="62"/>
      <c r="UVS19" s="62"/>
      <c r="UVW19" s="62"/>
      <c r="UVX19" s="62"/>
      <c r="UWB19" s="62"/>
      <c r="UWC19" s="62"/>
      <c r="UWG19" s="62"/>
      <c r="UWH19" s="62"/>
      <c r="UWL19" s="62"/>
      <c r="UWM19" s="62"/>
      <c r="UWQ19" s="62"/>
      <c r="UWR19" s="62"/>
      <c r="UWV19" s="62"/>
      <c r="UWW19" s="62"/>
      <c r="UXA19" s="62"/>
      <c r="UXB19" s="62"/>
      <c r="UXF19" s="62"/>
      <c r="UXG19" s="62"/>
      <c r="UXK19" s="62"/>
      <c r="UXL19" s="62"/>
      <c r="UXP19" s="62"/>
      <c r="UXQ19" s="62"/>
      <c r="UXU19" s="62"/>
      <c r="UXV19" s="62"/>
      <c r="UXZ19" s="62"/>
      <c r="UYA19" s="62"/>
      <c r="UYE19" s="62"/>
      <c r="UYF19" s="62"/>
      <c r="UYJ19" s="62"/>
      <c r="UYK19" s="62"/>
      <c r="UYO19" s="62"/>
      <c r="UYP19" s="62"/>
      <c r="UYT19" s="62"/>
      <c r="UYU19" s="62"/>
      <c r="UYY19" s="62"/>
      <c r="UYZ19" s="62"/>
      <c r="UZD19" s="62"/>
      <c r="UZE19" s="62"/>
      <c r="UZI19" s="62"/>
      <c r="UZJ19" s="62"/>
      <c r="UZN19" s="62"/>
      <c r="UZO19" s="62"/>
      <c r="UZS19" s="62"/>
      <c r="UZT19" s="62"/>
      <c r="UZX19" s="62"/>
      <c r="UZY19" s="62"/>
      <c r="VAC19" s="62"/>
      <c r="VAD19" s="62"/>
      <c r="VAH19" s="62"/>
      <c r="VAI19" s="62"/>
      <c r="VAM19" s="62"/>
      <c r="VAN19" s="62"/>
      <c r="VAR19" s="62"/>
      <c r="VAS19" s="62"/>
      <c r="VAW19" s="62"/>
      <c r="VAX19" s="62"/>
      <c r="VBB19" s="62"/>
      <c r="VBC19" s="62"/>
      <c r="VBG19" s="62"/>
      <c r="VBH19" s="62"/>
      <c r="VBL19" s="62"/>
      <c r="VBM19" s="62"/>
      <c r="VBQ19" s="62"/>
      <c r="VBR19" s="62"/>
      <c r="VBV19" s="62"/>
      <c r="VBW19" s="62"/>
      <c r="VCA19" s="62"/>
      <c r="VCB19" s="62"/>
      <c r="VCF19" s="62"/>
      <c r="VCG19" s="62"/>
      <c r="VCK19" s="62"/>
      <c r="VCL19" s="62"/>
      <c r="VCP19" s="62"/>
      <c r="VCQ19" s="62"/>
      <c r="VCU19" s="62"/>
      <c r="VCV19" s="62"/>
      <c r="VCZ19" s="62"/>
      <c r="VDA19" s="62"/>
      <c r="VDE19" s="62"/>
      <c r="VDF19" s="62"/>
      <c r="VDJ19" s="62"/>
      <c r="VDK19" s="62"/>
      <c r="VDO19" s="62"/>
      <c r="VDP19" s="62"/>
      <c r="VDT19" s="62"/>
      <c r="VDU19" s="62"/>
      <c r="VDY19" s="62"/>
      <c r="VDZ19" s="62"/>
      <c r="VED19" s="62"/>
      <c r="VEE19" s="62"/>
      <c r="VEI19" s="62"/>
      <c r="VEJ19" s="62"/>
      <c r="VEN19" s="62"/>
      <c r="VEO19" s="62"/>
      <c r="VES19" s="62"/>
      <c r="VET19" s="62"/>
      <c r="VEX19" s="62"/>
      <c r="VEY19" s="62"/>
      <c r="VFC19" s="62"/>
      <c r="VFD19" s="62"/>
      <c r="VFH19" s="62"/>
      <c r="VFI19" s="62"/>
      <c r="VFM19" s="62"/>
      <c r="VFN19" s="62"/>
      <c r="VFR19" s="62"/>
      <c r="VFS19" s="62"/>
      <c r="VFW19" s="62"/>
      <c r="VFX19" s="62"/>
      <c r="VGB19" s="62"/>
      <c r="VGC19" s="62"/>
      <c r="VGG19" s="62"/>
      <c r="VGH19" s="62"/>
      <c r="VGL19" s="62"/>
      <c r="VGM19" s="62"/>
      <c r="VGQ19" s="62"/>
      <c r="VGR19" s="62"/>
      <c r="VGV19" s="62"/>
      <c r="VGW19" s="62"/>
      <c r="VHA19" s="62"/>
      <c r="VHB19" s="62"/>
      <c r="VHF19" s="62"/>
      <c r="VHG19" s="62"/>
      <c r="VHK19" s="62"/>
      <c r="VHL19" s="62"/>
      <c r="VHP19" s="62"/>
      <c r="VHQ19" s="62"/>
      <c r="VHU19" s="62"/>
      <c r="VHV19" s="62"/>
      <c r="VHZ19" s="62"/>
      <c r="VIA19" s="62"/>
      <c r="VIE19" s="62"/>
      <c r="VIF19" s="62"/>
      <c r="VIJ19" s="62"/>
      <c r="VIK19" s="62"/>
      <c r="VIO19" s="62"/>
      <c r="VIP19" s="62"/>
      <c r="VIT19" s="62"/>
      <c r="VIU19" s="62"/>
      <c r="VIY19" s="62"/>
      <c r="VIZ19" s="62"/>
      <c r="VJD19" s="62"/>
      <c r="VJE19" s="62"/>
      <c r="VJI19" s="62"/>
      <c r="VJJ19" s="62"/>
      <c r="VJN19" s="62"/>
      <c r="VJO19" s="62"/>
      <c r="VJS19" s="62"/>
      <c r="VJT19" s="62"/>
      <c r="VJX19" s="62"/>
      <c r="VJY19" s="62"/>
      <c r="VKC19" s="62"/>
      <c r="VKD19" s="62"/>
      <c r="VKH19" s="62"/>
      <c r="VKI19" s="62"/>
      <c r="VKM19" s="62"/>
      <c r="VKN19" s="62"/>
      <c r="VKR19" s="62"/>
      <c r="VKS19" s="62"/>
      <c r="VKW19" s="62"/>
      <c r="VKX19" s="62"/>
      <c r="VLB19" s="62"/>
      <c r="VLC19" s="62"/>
      <c r="VLG19" s="62"/>
      <c r="VLH19" s="62"/>
      <c r="VLL19" s="62"/>
      <c r="VLM19" s="62"/>
      <c r="VLQ19" s="62"/>
      <c r="VLR19" s="62"/>
      <c r="VLV19" s="62"/>
      <c r="VLW19" s="62"/>
      <c r="VMA19" s="62"/>
      <c r="VMB19" s="62"/>
      <c r="VMF19" s="62"/>
      <c r="VMG19" s="62"/>
      <c r="VMK19" s="62"/>
      <c r="VML19" s="62"/>
      <c r="VMP19" s="62"/>
      <c r="VMQ19" s="62"/>
      <c r="VMU19" s="62"/>
      <c r="VMV19" s="62"/>
      <c r="VMZ19" s="62"/>
      <c r="VNA19" s="62"/>
      <c r="VNE19" s="62"/>
      <c r="VNF19" s="62"/>
      <c r="VNJ19" s="62"/>
      <c r="VNK19" s="62"/>
      <c r="VNO19" s="62"/>
      <c r="VNP19" s="62"/>
      <c r="VNT19" s="62"/>
      <c r="VNU19" s="62"/>
      <c r="VNY19" s="62"/>
      <c r="VNZ19" s="62"/>
      <c r="VOD19" s="62"/>
      <c r="VOE19" s="62"/>
      <c r="VOI19" s="62"/>
      <c r="VOJ19" s="62"/>
      <c r="VON19" s="62"/>
      <c r="VOO19" s="62"/>
      <c r="VOS19" s="62"/>
      <c r="VOT19" s="62"/>
      <c r="VOX19" s="62"/>
      <c r="VOY19" s="62"/>
      <c r="VPC19" s="62"/>
      <c r="VPD19" s="62"/>
      <c r="VPH19" s="62"/>
      <c r="VPI19" s="62"/>
      <c r="VPM19" s="62"/>
      <c r="VPN19" s="62"/>
      <c r="VPR19" s="62"/>
      <c r="VPS19" s="62"/>
      <c r="VPW19" s="62"/>
      <c r="VPX19" s="62"/>
      <c r="VQB19" s="62"/>
      <c r="VQC19" s="62"/>
      <c r="VQG19" s="62"/>
      <c r="VQH19" s="62"/>
      <c r="VQL19" s="62"/>
      <c r="VQM19" s="62"/>
      <c r="VQQ19" s="62"/>
      <c r="VQR19" s="62"/>
      <c r="VQV19" s="62"/>
      <c r="VQW19" s="62"/>
      <c r="VRA19" s="62"/>
      <c r="VRB19" s="62"/>
      <c r="VRF19" s="62"/>
      <c r="VRG19" s="62"/>
      <c r="VRK19" s="62"/>
      <c r="VRL19" s="62"/>
      <c r="VRP19" s="62"/>
      <c r="VRQ19" s="62"/>
      <c r="VRU19" s="62"/>
      <c r="VRV19" s="62"/>
      <c r="VRZ19" s="62"/>
      <c r="VSA19" s="62"/>
      <c r="VSE19" s="62"/>
      <c r="VSF19" s="62"/>
      <c r="VSJ19" s="62"/>
      <c r="VSK19" s="62"/>
      <c r="VSO19" s="62"/>
      <c r="VSP19" s="62"/>
      <c r="VST19" s="62"/>
      <c r="VSU19" s="62"/>
      <c r="VSY19" s="62"/>
      <c r="VSZ19" s="62"/>
      <c r="VTD19" s="62"/>
      <c r="VTE19" s="62"/>
      <c r="VTI19" s="62"/>
      <c r="VTJ19" s="62"/>
      <c r="VTN19" s="62"/>
      <c r="VTO19" s="62"/>
      <c r="VTS19" s="62"/>
      <c r="VTT19" s="62"/>
      <c r="VTX19" s="62"/>
      <c r="VTY19" s="62"/>
      <c r="VUC19" s="62"/>
      <c r="VUD19" s="62"/>
      <c r="VUH19" s="62"/>
      <c r="VUI19" s="62"/>
      <c r="VUM19" s="62"/>
      <c r="VUN19" s="62"/>
      <c r="VUR19" s="62"/>
      <c r="VUS19" s="62"/>
      <c r="VUW19" s="62"/>
      <c r="VUX19" s="62"/>
      <c r="VVB19" s="62"/>
      <c r="VVC19" s="62"/>
      <c r="VVG19" s="62"/>
      <c r="VVH19" s="62"/>
      <c r="VVL19" s="62"/>
      <c r="VVM19" s="62"/>
      <c r="VVQ19" s="62"/>
      <c r="VVR19" s="62"/>
      <c r="VVV19" s="62"/>
      <c r="VVW19" s="62"/>
      <c r="VWA19" s="62"/>
      <c r="VWB19" s="62"/>
      <c r="VWF19" s="62"/>
      <c r="VWG19" s="62"/>
      <c r="VWK19" s="62"/>
      <c r="VWL19" s="62"/>
      <c r="VWP19" s="62"/>
      <c r="VWQ19" s="62"/>
      <c r="VWU19" s="62"/>
      <c r="VWV19" s="62"/>
      <c r="VWZ19" s="62"/>
      <c r="VXA19" s="62"/>
      <c r="VXE19" s="62"/>
      <c r="VXF19" s="62"/>
      <c r="VXJ19" s="62"/>
      <c r="VXK19" s="62"/>
      <c r="VXO19" s="62"/>
      <c r="VXP19" s="62"/>
      <c r="VXT19" s="62"/>
      <c r="VXU19" s="62"/>
      <c r="VXY19" s="62"/>
      <c r="VXZ19" s="62"/>
      <c r="VYD19" s="62"/>
      <c r="VYE19" s="62"/>
      <c r="VYI19" s="62"/>
      <c r="VYJ19" s="62"/>
      <c r="VYN19" s="62"/>
      <c r="VYO19" s="62"/>
      <c r="VYS19" s="62"/>
      <c r="VYT19" s="62"/>
      <c r="VYX19" s="62"/>
      <c r="VYY19" s="62"/>
      <c r="VZC19" s="62"/>
      <c r="VZD19" s="62"/>
      <c r="VZH19" s="62"/>
      <c r="VZI19" s="62"/>
      <c r="VZM19" s="62"/>
      <c r="VZN19" s="62"/>
      <c r="VZR19" s="62"/>
      <c r="VZS19" s="62"/>
      <c r="VZW19" s="62"/>
      <c r="VZX19" s="62"/>
      <c r="WAB19" s="62"/>
      <c r="WAC19" s="62"/>
      <c r="WAG19" s="62"/>
      <c r="WAH19" s="62"/>
      <c r="WAL19" s="62"/>
      <c r="WAM19" s="62"/>
      <c r="WAQ19" s="62"/>
      <c r="WAR19" s="62"/>
      <c r="WAV19" s="62"/>
      <c r="WAW19" s="62"/>
      <c r="WBA19" s="62"/>
      <c r="WBB19" s="62"/>
      <c r="WBF19" s="62"/>
      <c r="WBG19" s="62"/>
      <c r="WBK19" s="62"/>
      <c r="WBL19" s="62"/>
      <c r="WBP19" s="62"/>
      <c r="WBQ19" s="62"/>
      <c r="WBU19" s="62"/>
      <c r="WBV19" s="62"/>
      <c r="WBZ19" s="62"/>
      <c r="WCA19" s="62"/>
      <c r="WCE19" s="62"/>
      <c r="WCF19" s="62"/>
      <c r="WCJ19" s="62"/>
      <c r="WCK19" s="62"/>
      <c r="WCO19" s="62"/>
      <c r="WCP19" s="62"/>
      <c r="WCT19" s="62"/>
      <c r="WCU19" s="62"/>
      <c r="WCY19" s="62"/>
      <c r="WCZ19" s="62"/>
      <c r="WDD19" s="62"/>
      <c r="WDE19" s="62"/>
      <c r="WDI19" s="62"/>
      <c r="WDJ19" s="62"/>
      <c r="WDN19" s="62"/>
      <c r="WDO19" s="62"/>
      <c r="WDS19" s="62"/>
      <c r="WDT19" s="62"/>
      <c r="WDX19" s="62"/>
      <c r="WDY19" s="62"/>
      <c r="WEC19" s="62"/>
      <c r="WED19" s="62"/>
      <c r="WEH19" s="62"/>
      <c r="WEI19" s="62"/>
      <c r="WEM19" s="62"/>
      <c r="WEN19" s="62"/>
      <c r="WER19" s="62"/>
      <c r="WES19" s="62"/>
      <c r="WEW19" s="62"/>
      <c r="WEX19" s="62"/>
      <c r="WFB19" s="62"/>
      <c r="WFC19" s="62"/>
      <c r="WFG19" s="62"/>
      <c r="WFH19" s="62"/>
      <c r="WFL19" s="62"/>
      <c r="WFM19" s="62"/>
      <c r="WFQ19" s="62"/>
      <c r="WFR19" s="62"/>
      <c r="WFV19" s="62"/>
      <c r="WFW19" s="62"/>
      <c r="WGA19" s="62"/>
      <c r="WGB19" s="62"/>
      <c r="WGF19" s="62"/>
      <c r="WGG19" s="62"/>
      <c r="WGK19" s="62"/>
      <c r="WGL19" s="62"/>
      <c r="WGP19" s="62"/>
      <c r="WGQ19" s="62"/>
      <c r="WGU19" s="62"/>
      <c r="WGV19" s="62"/>
      <c r="WGZ19" s="62"/>
      <c r="WHA19" s="62"/>
      <c r="WHE19" s="62"/>
      <c r="WHF19" s="62"/>
      <c r="WHJ19" s="62"/>
      <c r="WHK19" s="62"/>
      <c r="WHO19" s="62"/>
      <c r="WHP19" s="62"/>
      <c r="WHT19" s="62"/>
      <c r="WHU19" s="62"/>
      <c r="WHY19" s="62"/>
      <c r="WHZ19" s="62"/>
      <c r="WID19" s="62"/>
      <c r="WIE19" s="62"/>
      <c r="WII19" s="62"/>
      <c r="WIJ19" s="62"/>
      <c r="WIN19" s="62"/>
      <c r="WIO19" s="62"/>
      <c r="WIS19" s="62"/>
      <c r="WIT19" s="62"/>
      <c r="WIX19" s="62"/>
      <c r="WIY19" s="62"/>
      <c r="WJC19" s="62"/>
      <c r="WJD19" s="62"/>
      <c r="WJH19" s="62"/>
      <c r="WJI19" s="62"/>
      <c r="WJM19" s="62"/>
      <c r="WJN19" s="62"/>
      <c r="WJR19" s="62"/>
      <c r="WJS19" s="62"/>
      <c r="WJW19" s="62"/>
      <c r="WJX19" s="62"/>
      <c r="WKB19" s="62"/>
      <c r="WKC19" s="62"/>
      <c r="WKG19" s="62"/>
      <c r="WKH19" s="62"/>
      <c r="WKL19" s="62"/>
      <c r="WKM19" s="62"/>
      <c r="WKQ19" s="62"/>
      <c r="WKR19" s="62"/>
      <c r="WKV19" s="62"/>
      <c r="WKW19" s="62"/>
      <c r="WLA19" s="62"/>
      <c r="WLB19" s="62"/>
      <c r="WLF19" s="62"/>
      <c r="WLG19" s="62"/>
      <c r="WLK19" s="62"/>
      <c r="WLL19" s="62"/>
      <c r="WLP19" s="62"/>
      <c r="WLQ19" s="62"/>
      <c r="WLU19" s="62"/>
      <c r="WLV19" s="62"/>
      <c r="WLZ19" s="62"/>
      <c r="WMA19" s="62"/>
      <c r="WME19" s="62"/>
      <c r="WMF19" s="62"/>
      <c r="WMJ19" s="62"/>
      <c r="WMK19" s="62"/>
      <c r="WMO19" s="62"/>
      <c r="WMP19" s="62"/>
      <c r="WMT19" s="62"/>
      <c r="WMU19" s="62"/>
      <c r="WMY19" s="62"/>
      <c r="WMZ19" s="62"/>
      <c r="WND19" s="62"/>
      <c r="WNE19" s="62"/>
      <c r="WNI19" s="62"/>
      <c r="WNJ19" s="62"/>
      <c r="WNN19" s="62"/>
      <c r="WNO19" s="62"/>
      <c r="WNS19" s="62"/>
      <c r="WNT19" s="62"/>
      <c r="WNX19" s="62"/>
      <c r="WNY19" s="62"/>
      <c r="WOC19" s="62"/>
      <c r="WOD19" s="62"/>
      <c r="WOH19" s="62"/>
      <c r="WOI19" s="62"/>
      <c r="WOM19" s="62"/>
      <c r="WON19" s="62"/>
      <c r="WOR19" s="62"/>
      <c r="WOS19" s="62"/>
      <c r="WOW19" s="62"/>
      <c r="WOX19" s="62"/>
      <c r="WPB19" s="62"/>
      <c r="WPC19" s="62"/>
      <c r="WPG19" s="62"/>
      <c r="WPH19" s="62"/>
      <c r="WPL19" s="62"/>
      <c r="WPM19" s="62"/>
      <c r="WPQ19" s="62"/>
      <c r="WPR19" s="62"/>
      <c r="WPV19" s="62"/>
      <c r="WPW19" s="62"/>
      <c r="WQA19" s="62"/>
      <c r="WQB19" s="62"/>
      <c r="WQF19" s="62"/>
      <c r="WQG19" s="62"/>
      <c r="WQK19" s="62"/>
      <c r="WQL19" s="62"/>
      <c r="WQP19" s="62"/>
      <c r="WQQ19" s="62"/>
      <c r="WQU19" s="62"/>
      <c r="WQV19" s="62"/>
      <c r="WQZ19" s="62"/>
      <c r="WRA19" s="62"/>
      <c r="WRE19" s="62"/>
      <c r="WRF19" s="62"/>
      <c r="WRJ19" s="62"/>
      <c r="WRK19" s="62"/>
      <c r="WRO19" s="62"/>
      <c r="WRP19" s="62"/>
      <c r="WRT19" s="62"/>
      <c r="WRU19" s="62"/>
      <c r="WRY19" s="62"/>
      <c r="WRZ19" s="62"/>
      <c r="WSD19" s="62"/>
      <c r="WSE19" s="62"/>
      <c r="WSI19" s="62"/>
      <c r="WSJ19" s="62"/>
      <c r="WSN19" s="62"/>
      <c r="WSO19" s="62"/>
      <c r="WSS19" s="62"/>
      <c r="WST19" s="62"/>
      <c r="WSX19" s="62"/>
      <c r="WSY19" s="62"/>
      <c r="WTC19" s="62"/>
      <c r="WTD19" s="62"/>
      <c r="WTH19" s="62"/>
      <c r="WTI19" s="62"/>
      <c r="WTM19" s="62"/>
      <c r="WTN19" s="62"/>
      <c r="WTR19" s="62"/>
      <c r="WTS19" s="62"/>
      <c r="WTW19" s="62"/>
      <c r="WTX19" s="62"/>
      <c r="WUB19" s="62"/>
      <c r="WUC19" s="62"/>
      <c r="WUG19" s="62"/>
      <c r="WUH19" s="62"/>
      <c r="WUL19" s="62"/>
      <c r="WUM19" s="62"/>
      <c r="WUQ19" s="62"/>
      <c r="WUR19" s="62"/>
      <c r="WUV19" s="62"/>
      <c r="WUW19" s="62"/>
      <c r="WVA19" s="62"/>
      <c r="WVB19" s="62"/>
      <c r="WVF19" s="62"/>
      <c r="WVG19" s="62"/>
      <c r="WVK19" s="62"/>
      <c r="WVL19" s="62"/>
      <c r="WVP19" s="62"/>
      <c r="WVQ19" s="62"/>
      <c r="WVU19" s="62"/>
      <c r="WVV19" s="62"/>
      <c r="WVZ19" s="62"/>
      <c r="WWA19" s="62"/>
      <c r="WWE19" s="62"/>
      <c r="WWF19" s="62"/>
      <c r="WWJ19" s="62"/>
      <c r="WWK19" s="62"/>
      <c r="WWO19" s="62"/>
      <c r="WWP19" s="62"/>
      <c r="WWT19" s="62"/>
      <c r="WWU19" s="62"/>
      <c r="WWY19" s="62"/>
      <c r="WWZ19" s="62"/>
      <c r="WXD19" s="62"/>
      <c r="WXE19" s="62"/>
      <c r="WXI19" s="62"/>
      <c r="WXJ19" s="62"/>
      <c r="WXN19" s="62"/>
      <c r="WXO19" s="62"/>
      <c r="WXS19" s="62"/>
      <c r="WXT19" s="62"/>
      <c r="WXX19" s="62"/>
      <c r="WXY19" s="62"/>
      <c r="WYC19" s="62"/>
      <c r="WYD19" s="62"/>
      <c r="WYH19" s="62"/>
      <c r="WYI19" s="62"/>
      <c r="WYM19" s="62"/>
      <c r="WYN19" s="62"/>
      <c r="WYR19" s="62"/>
      <c r="WYS19" s="62"/>
      <c r="WYW19" s="62"/>
      <c r="WYX19" s="62"/>
      <c r="WZB19" s="62"/>
      <c r="WZC19" s="62"/>
      <c r="WZG19" s="62"/>
      <c r="WZH19" s="62"/>
      <c r="WZL19" s="62"/>
      <c r="WZM19" s="62"/>
      <c r="WZQ19" s="62"/>
      <c r="WZR19" s="62"/>
      <c r="WZV19" s="62"/>
      <c r="WZW19" s="62"/>
      <c r="XAA19" s="62"/>
      <c r="XAB19" s="62"/>
      <c r="XAF19" s="62"/>
      <c r="XAG19" s="62"/>
      <c r="XAK19" s="62"/>
      <c r="XAL19" s="62"/>
      <c r="XAP19" s="62"/>
      <c r="XAQ19" s="62"/>
      <c r="XAU19" s="62"/>
      <c r="XAV19" s="62"/>
      <c r="XAZ19" s="62"/>
      <c r="XBA19" s="62"/>
      <c r="XBE19" s="62"/>
      <c r="XBF19" s="62"/>
      <c r="XBJ19" s="62"/>
      <c r="XBK19" s="62"/>
      <c r="XBO19" s="62"/>
      <c r="XBP19" s="62"/>
      <c r="XBT19" s="62"/>
      <c r="XBU19" s="62"/>
      <c r="XBY19" s="62"/>
      <c r="XBZ19" s="62"/>
      <c r="XCD19" s="62"/>
      <c r="XCE19" s="62"/>
      <c r="XCI19" s="62"/>
      <c r="XCJ19" s="62"/>
      <c r="XCN19" s="62"/>
      <c r="XCO19" s="62"/>
      <c r="XCS19" s="62"/>
      <c r="XCT19" s="62"/>
      <c r="XCX19" s="62"/>
      <c r="XCY19" s="62"/>
      <c r="XDC19" s="62"/>
      <c r="XDD19" s="62"/>
      <c r="XDH19" s="62"/>
      <c r="XDI19" s="62"/>
      <c r="XDM19" s="62"/>
      <c r="XDN19" s="62"/>
      <c r="XDR19" s="62"/>
      <c r="XDS19" s="62"/>
      <c r="XDW19" s="62"/>
      <c r="XDX19" s="62"/>
      <c r="XEB19" s="62"/>
      <c r="XEC19" s="62"/>
      <c r="XEG19" s="62"/>
      <c r="XEH19" s="62"/>
      <c r="XEL19" s="62"/>
      <c r="XEM19" s="62"/>
      <c r="XEQ19" s="62"/>
      <c r="XER19" s="62"/>
      <c r="XEV19" s="62"/>
      <c r="XEW19" s="62"/>
      <c r="XFA19" s="62"/>
      <c r="XFB19" s="62"/>
    </row>
    <row r="20" spans="1:1022 1026:2047 2051:3072 3076:5117 5121:6142 6146:7167 7171:8192 8196:10237 10241:11262 11266:12287 12291:13312 13316:15357 15361:16382">
      <c r="B20" s="62" t="s">
        <v>479</v>
      </c>
      <c r="C20" s="62"/>
    </row>
  </sheetData>
  <mergeCells count="5">
    <mergeCell ref="B17:F17"/>
    <mergeCell ref="B18:F18"/>
    <mergeCell ref="B4:B7"/>
    <mergeCell ref="B8:B11"/>
    <mergeCell ref="B12:B15"/>
  </mergeCells>
  <pageMargins left="0.7" right="0.7" top="0.75" bottom="0.75" header="0.3" footer="0.3"/>
  <ignoredErrors>
    <ignoredError sqref="C4:C1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0"/>
  <sheetViews>
    <sheetView workbookViewId="0">
      <selection activeCell="E25" sqref="E25"/>
    </sheetView>
  </sheetViews>
  <sheetFormatPr baseColWidth="10" defaultRowHeight="15"/>
  <cols>
    <col min="2" max="3" width="17" customWidth="1"/>
    <col min="4" max="6" width="33" customWidth="1"/>
  </cols>
  <sheetData>
    <row r="1" spans="1:6" ht="15.75">
      <c r="A1" s="1" t="s">
        <v>480</v>
      </c>
    </row>
    <row r="2" spans="1:6" ht="15.75" thickBot="1"/>
    <row r="3" spans="1:6" ht="79.5" thickBot="1">
      <c r="B3" s="542" t="s">
        <v>343</v>
      </c>
      <c r="C3" s="543" t="s">
        <v>344</v>
      </c>
      <c r="D3" s="543" t="s">
        <v>376</v>
      </c>
      <c r="E3" s="543" t="s">
        <v>413</v>
      </c>
      <c r="F3" s="543" t="s">
        <v>414</v>
      </c>
    </row>
    <row r="4" spans="1:6" ht="15.75">
      <c r="B4" s="744" t="s">
        <v>352</v>
      </c>
      <c r="C4" s="544" t="s">
        <v>353</v>
      </c>
      <c r="D4" s="545" t="s">
        <v>354</v>
      </c>
      <c r="E4" s="519" t="s">
        <v>394</v>
      </c>
      <c r="F4" s="551" t="s">
        <v>395</v>
      </c>
    </row>
    <row r="5" spans="1:6" ht="15.75">
      <c r="B5" s="729"/>
      <c r="C5" s="547" t="s">
        <v>357</v>
      </c>
      <c r="D5" s="548" t="s">
        <v>358</v>
      </c>
      <c r="E5" s="521" t="s">
        <v>396</v>
      </c>
      <c r="F5" s="552" t="s">
        <v>395</v>
      </c>
    </row>
    <row r="6" spans="1:6" ht="15.75">
      <c r="B6" s="729"/>
      <c r="C6" s="547" t="s">
        <v>359</v>
      </c>
      <c r="D6" s="548" t="s">
        <v>358</v>
      </c>
      <c r="E6" s="521" t="s">
        <v>397</v>
      </c>
      <c r="F6" s="521" t="s">
        <v>398</v>
      </c>
    </row>
    <row r="7" spans="1:6" ht="16.5" thickBot="1">
      <c r="B7" s="730"/>
      <c r="C7" s="549" t="s">
        <v>361</v>
      </c>
      <c r="D7" s="550" t="s">
        <v>358</v>
      </c>
      <c r="E7" s="523" t="s">
        <v>386</v>
      </c>
      <c r="F7" s="523" t="s">
        <v>399</v>
      </c>
    </row>
    <row r="8" spans="1:6" ht="15.75">
      <c r="B8" s="728" t="s">
        <v>363</v>
      </c>
      <c r="C8" s="544" t="s">
        <v>353</v>
      </c>
      <c r="D8" s="545" t="s">
        <v>364</v>
      </c>
      <c r="E8" s="519" t="s">
        <v>400</v>
      </c>
      <c r="F8" s="519" t="s">
        <v>401</v>
      </c>
    </row>
    <row r="9" spans="1:6" ht="15.75">
      <c r="B9" s="729"/>
      <c r="C9" s="547" t="s">
        <v>357</v>
      </c>
      <c r="D9" s="548" t="s">
        <v>364</v>
      </c>
      <c r="E9" s="521" t="s">
        <v>402</v>
      </c>
      <c r="F9" s="521" t="s">
        <v>401</v>
      </c>
    </row>
    <row r="10" spans="1:6" ht="15.75">
      <c r="B10" s="729"/>
      <c r="C10" s="547" t="s">
        <v>359</v>
      </c>
      <c r="D10" s="548" t="s">
        <v>364</v>
      </c>
      <c r="E10" s="521" t="s">
        <v>403</v>
      </c>
      <c r="F10" s="521" t="s">
        <v>401</v>
      </c>
    </row>
    <row r="11" spans="1:6" ht="16.5" thickBot="1">
      <c r="B11" s="745"/>
      <c r="C11" s="549" t="s">
        <v>361</v>
      </c>
      <c r="D11" s="550" t="s">
        <v>369</v>
      </c>
      <c r="E11" s="523" t="s">
        <v>404</v>
      </c>
      <c r="F11" s="523" t="s">
        <v>405</v>
      </c>
    </row>
    <row r="12" spans="1:6" ht="15.75">
      <c r="B12" s="728" t="s">
        <v>370</v>
      </c>
      <c r="C12" s="544" t="s">
        <v>353</v>
      </c>
      <c r="D12" s="545" t="s">
        <v>371</v>
      </c>
      <c r="E12" s="519" t="s">
        <v>406</v>
      </c>
      <c r="F12" s="519" t="s">
        <v>407</v>
      </c>
    </row>
    <row r="13" spans="1:6" ht="15.75">
      <c r="B13" s="729"/>
      <c r="C13" s="547" t="s">
        <v>357</v>
      </c>
      <c r="D13" s="548" t="s">
        <v>371</v>
      </c>
      <c r="E13" s="521" t="s">
        <v>408</v>
      </c>
      <c r="F13" s="521" t="s">
        <v>409</v>
      </c>
    </row>
    <row r="14" spans="1:6" ht="15.75">
      <c r="B14" s="729"/>
      <c r="C14" s="547" t="s">
        <v>359</v>
      </c>
      <c r="D14" s="548" t="s">
        <v>371</v>
      </c>
      <c r="E14" s="521" t="s">
        <v>410</v>
      </c>
      <c r="F14" s="521" t="s">
        <v>409</v>
      </c>
    </row>
    <row r="15" spans="1:6" ht="16.5" thickBot="1">
      <c r="B15" s="745"/>
      <c r="C15" s="549" t="s">
        <v>361</v>
      </c>
      <c r="D15" s="550" t="s">
        <v>371</v>
      </c>
      <c r="E15" s="523" t="s">
        <v>411</v>
      </c>
      <c r="F15" s="523" t="s">
        <v>412</v>
      </c>
    </row>
    <row r="17" spans="2:6" ht="42" customHeight="1">
      <c r="B17" s="727" t="s">
        <v>481</v>
      </c>
      <c r="C17" s="727"/>
      <c r="D17" s="727"/>
      <c r="E17" s="727"/>
      <c r="F17" s="727"/>
    </row>
    <row r="18" spans="2:6" ht="28.5" customHeight="1">
      <c r="B18" s="727" t="s">
        <v>482</v>
      </c>
      <c r="C18" s="727"/>
      <c r="D18" s="727"/>
      <c r="E18" s="727"/>
      <c r="F18" s="727"/>
    </row>
    <row r="19" spans="2:6">
      <c r="B19" s="682" t="s">
        <v>474</v>
      </c>
      <c r="C19" s="682"/>
      <c r="D19" s="682"/>
      <c r="E19" s="682"/>
      <c r="F19" s="682"/>
    </row>
    <row r="20" spans="2:6">
      <c r="B20" s="682" t="s">
        <v>479</v>
      </c>
      <c r="C20" s="682"/>
      <c r="D20" s="682"/>
      <c r="E20" s="682"/>
      <c r="F20" s="682"/>
    </row>
  </sheetData>
  <mergeCells count="7">
    <mergeCell ref="B20:F20"/>
    <mergeCell ref="B4:B7"/>
    <mergeCell ref="B8:B11"/>
    <mergeCell ref="B12:B15"/>
    <mergeCell ref="B17:F17"/>
    <mergeCell ref="B18:F18"/>
    <mergeCell ref="B19:F19"/>
  </mergeCells>
  <pageMargins left="0.7" right="0.7" top="0.75" bottom="0.75" header="0.3" footer="0.3"/>
  <ignoredErrors>
    <ignoredError sqref="C4:C1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0"/>
  <sheetViews>
    <sheetView topLeftCell="A13" workbookViewId="0">
      <selection activeCell="F24" sqref="F24"/>
    </sheetView>
  </sheetViews>
  <sheetFormatPr baseColWidth="10" defaultRowHeight="15"/>
  <cols>
    <col min="2" max="3" width="18.7109375" customWidth="1"/>
    <col min="4" max="4" width="24" customWidth="1"/>
    <col min="5" max="6" width="35.42578125" customWidth="1"/>
  </cols>
  <sheetData>
    <row r="1" spans="1:6" s="1" customFormat="1" ht="15.75">
      <c r="A1" s="1" t="s">
        <v>483</v>
      </c>
    </row>
    <row r="2" spans="1:6" ht="15.75" thickBot="1"/>
    <row r="3" spans="1:6" ht="102.75" customHeight="1" thickBot="1">
      <c r="B3" s="542" t="s">
        <v>343</v>
      </c>
      <c r="C3" s="543" t="s">
        <v>344</v>
      </c>
      <c r="D3" s="543" t="s">
        <v>376</v>
      </c>
      <c r="E3" s="543" t="s">
        <v>430</v>
      </c>
      <c r="F3" s="543" t="s">
        <v>431</v>
      </c>
    </row>
    <row r="4" spans="1:6" ht="15.75">
      <c r="B4" s="744" t="s">
        <v>352</v>
      </c>
      <c r="C4" s="518" t="s">
        <v>353</v>
      </c>
      <c r="D4" s="545" t="s">
        <v>354</v>
      </c>
      <c r="E4" s="519" t="s">
        <v>415</v>
      </c>
      <c r="F4" s="519" t="s">
        <v>416</v>
      </c>
    </row>
    <row r="5" spans="1:6" ht="15.75">
      <c r="B5" s="729"/>
      <c r="C5" s="520" t="s">
        <v>357</v>
      </c>
      <c r="D5" s="548" t="s">
        <v>358</v>
      </c>
      <c r="E5" s="521" t="s">
        <v>417</v>
      </c>
      <c r="F5" s="521" t="s">
        <v>418</v>
      </c>
    </row>
    <row r="6" spans="1:6" ht="15.75">
      <c r="B6" s="729"/>
      <c r="C6" s="520" t="s">
        <v>359</v>
      </c>
      <c r="D6" s="548" t="s">
        <v>358</v>
      </c>
      <c r="E6" s="521" t="s">
        <v>417</v>
      </c>
      <c r="F6" s="521" t="s">
        <v>418</v>
      </c>
    </row>
    <row r="7" spans="1:6" ht="16.5" thickBot="1">
      <c r="B7" s="730"/>
      <c r="C7" s="522" t="s">
        <v>361</v>
      </c>
      <c r="D7" s="550" t="s">
        <v>358</v>
      </c>
      <c r="E7" s="523" t="s">
        <v>419</v>
      </c>
      <c r="F7" s="523" t="s">
        <v>420</v>
      </c>
    </row>
    <row r="8" spans="1:6" ht="15.75">
      <c r="B8" s="728" t="s">
        <v>363</v>
      </c>
      <c r="C8" s="518" t="s">
        <v>353</v>
      </c>
      <c r="D8" s="545" t="s">
        <v>364</v>
      </c>
      <c r="E8" s="519" t="s">
        <v>421</v>
      </c>
      <c r="F8" s="519" t="s">
        <v>422</v>
      </c>
    </row>
    <row r="9" spans="1:6" ht="15.75">
      <c r="B9" s="729"/>
      <c r="C9" s="520" t="s">
        <v>357</v>
      </c>
      <c r="D9" s="548" t="s">
        <v>364</v>
      </c>
      <c r="E9" s="521" t="s">
        <v>423</v>
      </c>
      <c r="F9" s="521" t="s">
        <v>422</v>
      </c>
    </row>
    <row r="10" spans="1:6" ht="15.75">
      <c r="B10" s="729"/>
      <c r="C10" s="520" t="s">
        <v>359</v>
      </c>
      <c r="D10" s="548" t="s">
        <v>364</v>
      </c>
      <c r="E10" s="521" t="s">
        <v>423</v>
      </c>
      <c r="F10" s="521" t="s">
        <v>422</v>
      </c>
    </row>
    <row r="11" spans="1:6" ht="16.5" thickBot="1">
      <c r="B11" s="745"/>
      <c r="C11" s="522" t="s">
        <v>361</v>
      </c>
      <c r="D11" s="550" t="s">
        <v>369</v>
      </c>
      <c r="E11" s="523" t="s">
        <v>424</v>
      </c>
      <c r="F11" s="523" t="s">
        <v>422</v>
      </c>
    </row>
    <row r="12" spans="1:6" ht="15.75">
      <c r="B12" s="728" t="s">
        <v>370</v>
      </c>
      <c r="C12" s="518" t="s">
        <v>353</v>
      </c>
      <c r="D12" s="545" t="s">
        <v>371</v>
      </c>
      <c r="E12" s="519" t="s">
        <v>425</v>
      </c>
      <c r="F12" s="519" t="s">
        <v>426</v>
      </c>
    </row>
    <row r="13" spans="1:6" ht="15.75">
      <c r="B13" s="729"/>
      <c r="C13" s="520" t="s">
        <v>357</v>
      </c>
      <c r="D13" s="548" t="s">
        <v>371</v>
      </c>
      <c r="E13" s="521" t="s">
        <v>425</v>
      </c>
      <c r="F13" s="521" t="s">
        <v>426</v>
      </c>
    </row>
    <row r="14" spans="1:6" ht="15.75">
      <c r="B14" s="729"/>
      <c r="C14" s="520" t="s">
        <v>359</v>
      </c>
      <c r="D14" s="548" t="s">
        <v>371</v>
      </c>
      <c r="E14" s="521" t="s">
        <v>427</v>
      </c>
      <c r="F14" s="521" t="s">
        <v>428</v>
      </c>
    </row>
    <row r="15" spans="1:6" ht="16.5" thickBot="1">
      <c r="B15" s="745"/>
      <c r="C15" s="522" t="s">
        <v>361</v>
      </c>
      <c r="D15" s="550" t="s">
        <v>371</v>
      </c>
      <c r="E15" s="523" t="s">
        <v>429</v>
      </c>
      <c r="F15" s="523" t="s">
        <v>428</v>
      </c>
    </row>
    <row r="17" spans="2:6" ht="29.25" customHeight="1">
      <c r="B17" s="746" t="s">
        <v>484</v>
      </c>
      <c r="C17" s="746"/>
      <c r="D17" s="746"/>
      <c r="E17" s="746"/>
      <c r="F17" s="746"/>
    </row>
    <row r="18" spans="2:6" ht="24" customHeight="1">
      <c r="B18" s="746" t="s">
        <v>482</v>
      </c>
      <c r="C18" s="746"/>
      <c r="D18" s="746"/>
      <c r="E18" s="746"/>
      <c r="F18" s="746"/>
    </row>
    <row r="19" spans="2:6">
      <c r="B19" s="746" t="s">
        <v>474</v>
      </c>
      <c r="C19" s="746"/>
      <c r="D19" s="746"/>
      <c r="E19" s="746"/>
      <c r="F19" s="746"/>
    </row>
    <row r="20" spans="2:6">
      <c r="B20" s="746" t="s">
        <v>479</v>
      </c>
      <c r="C20" s="746"/>
      <c r="D20" s="746"/>
      <c r="E20" s="746"/>
      <c r="F20" s="746"/>
    </row>
  </sheetData>
  <mergeCells count="7">
    <mergeCell ref="B20:F20"/>
    <mergeCell ref="B4:B7"/>
    <mergeCell ref="B8:B11"/>
    <mergeCell ref="B12:B15"/>
    <mergeCell ref="B17:F17"/>
    <mergeCell ref="B18:F18"/>
    <mergeCell ref="B19:F19"/>
  </mergeCells>
  <pageMargins left="0.7" right="0.7" top="0.75" bottom="0.75" header="0.3" footer="0.3"/>
  <ignoredErrors>
    <ignoredError sqref="C4:C15"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0"/>
  <sheetViews>
    <sheetView workbookViewId="0">
      <selection activeCell="C27" sqref="C27"/>
    </sheetView>
  </sheetViews>
  <sheetFormatPr baseColWidth="10" defaultRowHeight="15"/>
  <cols>
    <col min="2" max="4" width="18.7109375" customWidth="1"/>
    <col min="5" max="6" width="38.140625" customWidth="1"/>
  </cols>
  <sheetData>
    <row r="1" spans="1:6">
      <c r="A1" s="554" t="s">
        <v>485</v>
      </c>
    </row>
    <row r="2" spans="1:6" ht="15.75" thickBot="1"/>
    <row r="3" spans="1:6" ht="48" thickBot="1">
      <c r="B3" s="542" t="s">
        <v>343</v>
      </c>
      <c r="C3" s="543" t="s">
        <v>344</v>
      </c>
      <c r="D3" s="543" t="s">
        <v>376</v>
      </c>
      <c r="E3" s="543" t="s">
        <v>438</v>
      </c>
      <c r="F3" s="543" t="s">
        <v>439</v>
      </c>
    </row>
    <row r="4" spans="1:6" ht="15.75">
      <c r="B4" s="744" t="s">
        <v>352</v>
      </c>
      <c r="C4" s="518" t="s">
        <v>353</v>
      </c>
      <c r="D4" s="545" t="s">
        <v>354</v>
      </c>
      <c r="E4" s="519" t="s">
        <v>381</v>
      </c>
      <c r="F4" s="519" t="s">
        <v>382</v>
      </c>
    </row>
    <row r="5" spans="1:6" ht="15.75">
      <c r="B5" s="729"/>
      <c r="C5" s="520" t="s">
        <v>357</v>
      </c>
      <c r="D5" s="548" t="s">
        <v>358</v>
      </c>
      <c r="E5" s="521" t="s">
        <v>432</v>
      </c>
      <c r="F5" s="521" t="s">
        <v>382</v>
      </c>
    </row>
    <row r="6" spans="1:6" ht="15.75">
      <c r="B6" s="729"/>
      <c r="C6" s="520" t="s">
        <v>359</v>
      </c>
      <c r="D6" s="548" t="s">
        <v>358</v>
      </c>
      <c r="E6" s="521" t="s">
        <v>432</v>
      </c>
      <c r="F6" s="521" t="s">
        <v>382</v>
      </c>
    </row>
    <row r="7" spans="1:6" ht="16.5" thickBot="1">
      <c r="B7" s="730"/>
      <c r="C7" s="522" t="s">
        <v>361</v>
      </c>
      <c r="D7" s="550" t="s">
        <v>358</v>
      </c>
      <c r="E7" s="523" t="s">
        <v>433</v>
      </c>
      <c r="F7" s="523" t="s">
        <v>434</v>
      </c>
    </row>
    <row r="8" spans="1:6" ht="15.75">
      <c r="B8" s="728" t="s">
        <v>363</v>
      </c>
      <c r="C8" s="518" t="s">
        <v>353</v>
      </c>
      <c r="D8" s="545" t="s">
        <v>364</v>
      </c>
      <c r="E8" s="519" t="s">
        <v>387</v>
      </c>
      <c r="F8" s="519" t="s">
        <v>385</v>
      </c>
    </row>
    <row r="9" spans="1:6" ht="15.75">
      <c r="B9" s="729"/>
      <c r="C9" s="520" t="s">
        <v>357</v>
      </c>
      <c r="D9" s="548" t="s">
        <v>364</v>
      </c>
      <c r="E9" s="521" t="s">
        <v>435</v>
      </c>
      <c r="F9" s="521" t="s">
        <v>388</v>
      </c>
    </row>
    <row r="10" spans="1:6" ht="15.75">
      <c r="B10" s="729"/>
      <c r="C10" s="520" t="s">
        <v>359</v>
      </c>
      <c r="D10" s="548" t="s">
        <v>364</v>
      </c>
      <c r="E10" s="521" t="s">
        <v>435</v>
      </c>
      <c r="F10" s="521" t="s">
        <v>388</v>
      </c>
    </row>
    <row r="11" spans="1:6" ht="16.5" thickBot="1">
      <c r="B11" s="745"/>
      <c r="C11" s="522" t="s">
        <v>361</v>
      </c>
      <c r="D11" s="550" t="s">
        <v>369</v>
      </c>
      <c r="E11" s="523" t="s">
        <v>436</v>
      </c>
      <c r="F11" s="523" t="s">
        <v>388</v>
      </c>
    </row>
    <row r="12" spans="1:6" ht="15.75">
      <c r="B12" s="728" t="s">
        <v>370</v>
      </c>
      <c r="C12" s="518" t="s">
        <v>353</v>
      </c>
      <c r="D12" s="545" t="s">
        <v>371</v>
      </c>
      <c r="E12" s="519" t="s">
        <v>391</v>
      </c>
      <c r="F12" s="519" t="s">
        <v>390</v>
      </c>
    </row>
    <row r="13" spans="1:6" ht="15.75">
      <c r="B13" s="729"/>
      <c r="C13" s="520" t="s">
        <v>357</v>
      </c>
      <c r="D13" s="548" t="s">
        <v>371</v>
      </c>
      <c r="E13" s="521" t="s">
        <v>392</v>
      </c>
      <c r="F13" s="521" t="s">
        <v>390</v>
      </c>
    </row>
    <row r="14" spans="1:6" ht="15.75">
      <c r="B14" s="729"/>
      <c r="C14" s="520" t="s">
        <v>359</v>
      </c>
      <c r="D14" s="548" t="s">
        <v>371</v>
      </c>
      <c r="E14" s="521" t="s">
        <v>392</v>
      </c>
      <c r="F14" s="521" t="s">
        <v>393</v>
      </c>
    </row>
    <row r="15" spans="1:6" ht="16.5" thickBot="1">
      <c r="B15" s="745"/>
      <c r="C15" s="522" t="s">
        <v>361</v>
      </c>
      <c r="D15" s="550" t="s">
        <v>371</v>
      </c>
      <c r="E15" s="523" t="s">
        <v>437</v>
      </c>
      <c r="F15" s="523" t="s">
        <v>393</v>
      </c>
    </row>
    <row r="17" spans="2:6" ht="30" customHeight="1">
      <c r="B17" s="747" t="s">
        <v>486</v>
      </c>
      <c r="C17" s="747"/>
      <c r="D17" s="747"/>
      <c r="E17" s="747"/>
      <c r="F17" s="747"/>
    </row>
    <row r="18" spans="2:6">
      <c r="B18" s="555" t="s">
        <v>487</v>
      </c>
      <c r="C18" s="556"/>
      <c r="D18" s="556"/>
      <c r="E18" s="556"/>
      <c r="F18" s="556"/>
    </row>
    <row r="19" spans="2:6">
      <c r="B19" s="555" t="s">
        <v>474</v>
      </c>
      <c r="C19" s="556"/>
      <c r="D19" s="556"/>
      <c r="E19" s="556"/>
      <c r="F19" s="556"/>
    </row>
    <row r="20" spans="2:6">
      <c r="B20" s="555" t="s">
        <v>479</v>
      </c>
      <c r="C20" s="556"/>
      <c r="D20" s="556"/>
      <c r="E20" s="556"/>
      <c r="F20" s="556"/>
    </row>
  </sheetData>
  <mergeCells count="4">
    <mergeCell ref="B4:B7"/>
    <mergeCell ref="B8:B11"/>
    <mergeCell ref="B12:B15"/>
    <mergeCell ref="B17:F17"/>
  </mergeCells>
  <pageMargins left="0.7" right="0.7" top="0.75" bottom="0.75" header="0.3" footer="0.3"/>
  <ignoredErrors>
    <ignoredError sqref="C4:C1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1"/>
  <sheetViews>
    <sheetView workbookViewId="0">
      <selection activeCell="B3" sqref="B3:F15"/>
    </sheetView>
  </sheetViews>
  <sheetFormatPr baseColWidth="10" defaultRowHeight="15"/>
  <cols>
    <col min="2" max="3" width="18.7109375" customWidth="1"/>
    <col min="4" max="4" width="16.85546875" customWidth="1"/>
    <col min="5" max="6" width="29.140625" customWidth="1"/>
  </cols>
  <sheetData>
    <row r="1" spans="1:6" s="1" customFormat="1" ht="15.75">
      <c r="A1" s="557" t="s">
        <v>488</v>
      </c>
    </row>
    <row r="2" spans="1:6" ht="15.75" thickBot="1"/>
    <row r="3" spans="1:6" ht="71.45" customHeight="1" thickBot="1">
      <c r="B3" s="542" t="s">
        <v>343</v>
      </c>
      <c r="C3" s="543" t="s">
        <v>344</v>
      </c>
      <c r="D3" s="543" t="s">
        <v>376</v>
      </c>
      <c r="E3" s="543" t="s">
        <v>455</v>
      </c>
      <c r="F3" s="543" t="s">
        <v>456</v>
      </c>
    </row>
    <row r="4" spans="1:6" ht="15.75">
      <c r="B4" s="744" t="s">
        <v>352</v>
      </c>
      <c r="C4" s="518" t="s">
        <v>353</v>
      </c>
      <c r="D4" s="545" t="s">
        <v>354</v>
      </c>
      <c r="E4" s="519" t="s">
        <v>440</v>
      </c>
      <c r="F4" s="519" t="s">
        <v>441</v>
      </c>
    </row>
    <row r="5" spans="1:6" ht="15.75">
      <c r="B5" s="729"/>
      <c r="C5" s="520" t="s">
        <v>357</v>
      </c>
      <c r="D5" s="548" t="s">
        <v>358</v>
      </c>
      <c r="E5" s="521" t="s">
        <v>440</v>
      </c>
      <c r="F5" s="521" t="s">
        <v>442</v>
      </c>
    </row>
    <row r="6" spans="1:6" ht="15.75">
      <c r="B6" s="729"/>
      <c r="C6" s="520" t="s">
        <v>359</v>
      </c>
      <c r="D6" s="548" t="s">
        <v>358</v>
      </c>
      <c r="E6" s="521" t="s">
        <v>443</v>
      </c>
      <c r="F6" s="521" t="s">
        <v>442</v>
      </c>
    </row>
    <row r="7" spans="1:6" ht="16.5" thickBot="1">
      <c r="B7" s="730"/>
      <c r="C7" s="522" t="s">
        <v>361</v>
      </c>
      <c r="D7" s="550" t="s">
        <v>358</v>
      </c>
      <c r="E7" s="523" t="s">
        <v>444</v>
      </c>
      <c r="F7" s="523" t="s">
        <v>445</v>
      </c>
    </row>
    <row r="8" spans="1:6" ht="15.75">
      <c r="B8" s="748" t="s">
        <v>518</v>
      </c>
      <c r="C8" s="518" t="s">
        <v>353</v>
      </c>
      <c r="D8" s="545" t="s">
        <v>364</v>
      </c>
      <c r="E8" s="519" t="s">
        <v>446</v>
      </c>
      <c r="F8" s="519" t="s">
        <v>447</v>
      </c>
    </row>
    <row r="9" spans="1:6" ht="15.75">
      <c r="B9" s="749"/>
      <c r="C9" s="520" t="s">
        <v>357</v>
      </c>
      <c r="D9" s="548" t="s">
        <v>364</v>
      </c>
      <c r="E9" s="521" t="s">
        <v>448</v>
      </c>
      <c r="F9" s="521" t="s">
        <v>447</v>
      </c>
    </row>
    <row r="10" spans="1:6" ht="15.75">
      <c r="B10" s="749"/>
      <c r="C10" s="520" t="s">
        <v>359</v>
      </c>
      <c r="D10" s="548" t="s">
        <v>364</v>
      </c>
      <c r="E10" s="521" t="s">
        <v>448</v>
      </c>
      <c r="F10" s="521" t="s">
        <v>447</v>
      </c>
    </row>
    <row r="11" spans="1:6" ht="16.5" thickBot="1">
      <c r="B11" s="750"/>
      <c r="C11" s="522" t="s">
        <v>361</v>
      </c>
      <c r="D11" s="550" t="s">
        <v>369</v>
      </c>
      <c r="E11" s="523" t="s">
        <v>449</v>
      </c>
      <c r="F11" s="523" t="s">
        <v>447</v>
      </c>
    </row>
    <row r="12" spans="1:6" ht="15.75">
      <c r="B12" s="728" t="s">
        <v>370</v>
      </c>
      <c r="C12" s="518" t="s">
        <v>353</v>
      </c>
      <c r="D12" s="545" t="s">
        <v>371</v>
      </c>
      <c r="E12" s="519" t="s">
        <v>450</v>
      </c>
      <c r="F12" s="519" t="s">
        <v>451</v>
      </c>
    </row>
    <row r="13" spans="1:6" ht="15.75">
      <c r="B13" s="729"/>
      <c r="C13" s="520" t="s">
        <v>357</v>
      </c>
      <c r="D13" s="548" t="s">
        <v>371</v>
      </c>
      <c r="E13" s="521" t="s">
        <v>450</v>
      </c>
      <c r="F13" s="521" t="s">
        <v>451</v>
      </c>
    </row>
    <row r="14" spans="1:6" ht="15.75">
      <c r="B14" s="729"/>
      <c r="C14" s="520" t="s">
        <v>359</v>
      </c>
      <c r="D14" s="548" t="s">
        <v>371</v>
      </c>
      <c r="E14" s="521" t="s">
        <v>452</v>
      </c>
      <c r="F14" s="521" t="s">
        <v>453</v>
      </c>
    </row>
    <row r="15" spans="1:6" ht="16.5" thickBot="1">
      <c r="B15" s="745"/>
      <c r="C15" s="522" t="s">
        <v>361</v>
      </c>
      <c r="D15" s="550" t="s">
        <v>371</v>
      </c>
      <c r="E15" s="523" t="s">
        <v>454</v>
      </c>
      <c r="F15" s="523" t="s">
        <v>453</v>
      </c>
    </row>
    <row r="17" spans="2:6" ht="27.75" customHeight="1">
      <c r="B17" s="747" t="s">
        <v>489</v>
      </c>
      <c r="C17" s="747"/>
      <c r="D17" s="747"/>
      <c r="E17" s="747"/>
      <c r="F17" s="747"/>
    </row>
    <row r="18" spans="2:6">
      <c r="B18" s="555" t="s">
        <v>490</v>
      </c>
    </row>
    <row r="19" spans="2:6" ht="51" customHeight="1">
      <c r="B19" s="747" t="s">
        <v>491</v>
      </c>
      <c r="C19" s="747"/>
      <c r="D19" s="747"/>
      <c r="E19" s="747"/>
      <c r="F19" s="747"/>
    </row>
    <row r="20" spans="2:6">
      <c r="B20" s="555" t="s">
        <v>474</v>
      </c>
    </row>
    <row r="21" spans="2:6">
      <c r="B21" s="555" t="s">
        <v>479</v>
      </c>
    </row>
  </sheetData>
  <mergeCells count="5">
    <mergeCell ref="B4:B7"/>
    <mergeCell ref="B8:B11"/>
    <mergeCell ref="B12:B15"/>
    <mergeCell ref="B17:F17"/>
    <mergeCell ref="B19:F19"/>
  </mergeCells>
  <pageMargins left="0.7" right="0.7" top="0.75" bottom="0.75" header="0.3" footer="0.3"/>
  <ignoredErrors>
    <ignoredError sqref="C4: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13"/>
  <sheetViews>
    <sheetView workbookViewId="0"/>
  </sheetViews>
  <sheetFormatPr baseColWidth="10" defaultColWidth="10.85546875" defaultRowHeight="15.75"/>
  <cols>
    <col min="1" max="1" width="10.85546875" style="45"/>
    <col min="2" max="2" width="33.42578125" style="66" customWidth="1"/>
    <col min="3" max="3" width="30.85546875" style="45" customWidth="1"/>
    <col min="4" max="11" width="8.7109375" style="45" customWidth="1"/>
    <col min="12" max="12" width="9.28515625" style="45" customWidth="1"/>
    <col min="13" max="16384" width="10.85546875" style="45"/>
  </cols>
  <sheetData>
    <row r="1" spans="1:12">
      <c r="A1" s="63" t="s">
        <v>81</v>
      </c>
      <c r="B1" s="64"/>
      <c r="C1" s="65"/>
      <c r="F1" s="65"/>
      <c r="G1" s="65"/>
      <c r="H1" s="65"/>
      <c r="I1" s="65"/>
      <c r="J1" s="65"/>
      <c r="K1" s="65"/>
    </row>
    <row r="2" spans="1:12" ht="16.5" thickBot="1"/>
    <row r="3" spans="1:12" s="66" customFormat="1" ht="16.5" thickBot="1">
      <c r="B3" s="67"/>
      <c r="C3" s="68" t="s">
        <v>36</v>
      </c>
      <c r="D3" s="69">
        <v>2015</v>
      </c>
      <c r="E3" s="69">
        <v>2016</v>
      </c>
      <c r="F3" s="69">
        <v>2017</v>
      </c>
      <c r="G3" s="69">
        <v>2018</v>
      </c>
      <c r="H3" s="70">
        <v>2019</v>
      </c>
      <c r="I3" s="70">
        <v>2020</v>
      </c>
      <c r="J3" s="70">
        <v>2021</v>
      </c>
      <c r="K3" s="70">
        <v>2022</v>
      </c>
      <c r="L3" s="71">
        <v>2023</v>
      </c>
    </row>
    <row r="4" spans="1:12" s="66" customFormat="1" ht="32.25" thickBot="1">
      <c r="B4" s="67" t="s">
        <v>37</v>
      </c>
      <c r="C4" s="72" t="s">
        <v>38</v>
      </c>
      <c r="D4" s="73">
        <v>1.1129123415815512</v>
      </c>
      <c r="E4" s="73">
        <v>1.0954625842418686</v>
      </c>
      <c r="F4" s="73">
        <v>2.2602096835053098</v>
      </c>
      <c r="G4" s="74">
        <v>1.7248655047813699</v>
      </c>
      <c r="H4" s="70"/>
      <c r="I4" s="70"/>
      <c r="J4" s="70"/>
      <c r="K4" s="70"/>
      <c r="L4" s="71"/>
    </row>
    <row r="5" spans="1:12" ht="26.25" customHeight="1" thickBot="1">
      <c r="B5" s="648" t="s">
        <v>39</v>
      </c>
      <c r="C5" s="75" t="s">
        <v>38</v>
      </c>
      <c r="D5" s="76">
        <v>1.1000000000000001</v>
      </c>
      <c r="E5" s="76">
        <v>1.1000000000000001</v>
      </c>
      <c r="F5" s="76">
        <v>2.2999999999999998</v>
      </c>
      <c r="G5" s="76">
        <v>1.7</v>
      </c>
      <c r="H5" s="77">
        <v>1.4</v>
      </c>
      <c r="I5" s="77">
        <v>1.3</v>
      </c>
      <c r="J5" s="77">
        <v>1.3</v>
      </c>
      <c r="K5" s="77">
        <v>1.4</v>
      </c>
      <c r="L5" s="78">
        <v>1.4</v>
      </c>
    </row>
    <row r="6" spans="1:12" ht="26.25" customHeight="1" thickBot="1">
      <c r="B6" s="648"/>
      <c r="C6" s="79" t="s">
        <v>40</v>
      </c>
      <c r="D6" s="80">
        <v>1.2</v>
      </c>
      <c r="E6" s="80">
        <v>1.1000000000000001</v>
      </c>
      <c r="F6" s="81">
        <v>1.25</v>
      </c>
      <c r="G6" s="81">
        <v>1.25</v>
      </c>
      <c r="H6" s="82">
        <v>1.25</v>
      </c>
      <c r="I6" s="82">
        <v>1.25</v>
      </c>
      <c r="J6" s="82">
        <v>1.3</v>
      </c>
      <c r="K6" s="82">
        <v>1.35</v>
      </c>
      <c r="L6" s="83">
        <v>1.35</v>
      </c>
    </row>
    <row r="7" spans="1:12" ht="26.25" customHeight="1" thickBot="1">
      <c r="B7" s="648"/>
      <c r="C7" s="84" t="s">
        <v>41</v>
      </c>
      <c r="D7" s="85">
        <v>-1.5</v>
      </c>
      <c r="E7" s="85">
        <v>-1.5</v>
      </c>
      <c r="F7" s="85">
        <v>-0.5</v>
      </c>
      <c r="G7" s="85">
        <v>-0.1</v>
      </c>
      <c r="H7" s="86">
        <v>0</v>
      </c>
      <c r="I7" s="86">
        <v>0.1</v>
      </c>
      <c r="J7" s="86">
        <v>0.1</v>
      </c>
      <c r="K7" s="86">
        <v>0.2</v>
      </c>
      <c r="L7" s="87">
        <v>0.2</v>
      </c>
    </row>
    <row r="8" spans="1:12" ht="26.25" customHeight="1" thickBot="1">
      <c r="B8" s="648" t="s">
        <v>42</v>
      </c>
      <c r="C8" s="75" t="s">
        <v>38</v>
      </c>
      <c r="D8" s="76">
        <v>1.1000000000000001</v>
      </c>
      <c r="E8" s="76">
        <v>1.2</v>
      </c>
      <c r="F8" s="76">
        <v>2.2000000000000002</v>
      </c>
      <c r="G8" s="76">
        <v>1.6</v>
      </c>
      <c r="H8" s="77">
        <v>1.4</v>
      </c>
      <c r="I8" s="77">
        <v>1.4</v>
      </c>
      <c r="J8" s="77">
        <v>1.4</v>
      </c>
      <c r="K8" s="77">
        <v>1.4</v>
      </c>
      <c r="L8" s="88"/>
    </row>
    <row r="9" spans="1:12" ht="26.25" customHeight="1" thickBot="1">
      <c r="B9" s="648"/>
      <c r="C9" s="79" t="s">
        <v>40</v>
      </c>
      <c r="D9" s="80">
        <v>1.1000000000000001</v>
      </c>
      <c r="E9" s="81">
        <v>1.2</v>
      </c>
      <c r="F9" s="81">
        <v>1.25</v>
      </c>
      <c r="G9" s="81">
        <v>1.25</v>
      </c>
      <c r="H9" s="82">
        <v>1.25</v>
      </c>
      <c r="I9" s="82">
        <v>1.25</v>
      </c>
      <c r="J9" s="82">
        <v>1.3</v>
      </c>
      <c r="K9" s="82">
        <v>1.35</v>
      </c>
      <c r="L9" s="89"/>
    </row>
    <row r="10" spans="1:12" ht="26.25" customHeight="1" thickBot="1">
      <c r="B10" s="648"/>
      <c r="C10" s="84" t="s">
        <v>41</v>
      </c>
      <c r="D10" s="85">
        <v>-1.5</v>
      </c>
      <c r="E10" s="85">
        <v>-1.5</v>
      </c>
      <c r="F10" s="85">
        <v>-0.6</v>
      </c>
      <c r="G10" s="85">
        <v>-0.3</v>
      </c>
      <c r="H10" s="86">
        <v>-0.1</v>
      </c>
      <c r="I10" s="86">
        <v>0</v>
      </c>
      <c r="J10" s="86">
        <v>0.1</v>
      </c>
      <c r="K10" s="86">
        <v>0.1</v>
      </c>
      <c r="L10" s="90"/>
    </row>
    <row r="12" spans="1:12" ht="15">
      <c r="B12" s="162" t="s">
        <v>82</v>
      </c>
    </row>
    <row r="13" spans="1:12">
      <c r="D13" s="91"/>
    </row>
  </sheetData>
  <mergeCells count="2">
    <mergeCell ref="B5:B7"/>
    <mergeCell ref="B8:B10"/>
  </mergeCells>
  <pageMargins left="0.78740157499999996" right="0.78740157499999996" top="0.984251969" bottom="0.984251969" header="0.3" footer="0.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0"/>
  <sheetViews>
    <sheetView workbookViewId="0">
      <selection activeCell="I11" sqref="I11"/>
    </sheetView>
  </sheetViews>
  <sheetFormatPr baseColWidth="10" defaultRowHeight="15"/>
  <cols>
    <col min="2" max="3" width="18.7109375" customWidth="1"/>
    <col min="4" max="5" width="24.28515625" customWidth="1"/>
    <col min="6" max="7" width="19.140625" customWidth="1"/>
  </cols>
  <sheetData>
    <row r="1" spans="1:7" ht="15.75">
      <c r="A1" s="1" t="s">
        <v>492</v>
      </c>
    </row>
    <row r="2" spans="1:7" ht="15.75" thickBot="1"/>
    <row r="3" spans="1:7" ht="109.9" customHeight="1" thickBot="1">
      <c r="B3" s="542" t="s">
        <v>343</v>
      </c>
      <c r="C3" s="616" t="s">
        <v>344</v>
      </c>
      <c r="D3" s="616" t="s">
        <v>376</v>
      </c>
      <c r="E3" s="617" t="s">
        <v>470</v>
      </c>
      <c r="F3" s="618" t="s">
        <v>519</v>
      </c>
      <c r="G3" s="618" t="s">
        <v>520</v>
      </c>
    </row>
    <row r="4" spans="1:7" ht="15.75">
      <c r="B4" s="751" t="s">
        <v>352</v>
      </c>
      <c r="C4" s="619" t="s">
        <v>353</v>
      </c>
      <c r="D4" s="528" t="s">
        <v>355</v>
      </c>
      <c r="E4" s="620" t="s">
        <v>464</v>
      </c>
      <c r="F4" s="621">
        <v>101.26522328544439</v>
      </c>
      <c r="G4" s="621">
        <v>98.280968477604503</v>
      </c>
    </row>
    <row r="5" spans="1:7" ht="15.75">
      <c r="B5" s="752"/>
      <c r="C5" s="622" t="s">
        <v>357</v>
      </c>
      <c r="D5" s="534" t="s">
        <v>355</v>
      </c>
      <c r="E5" s="623" t="s">
        <v>464</v>
      </c>
      <c r="F5" s="624">
        <v>101.17119641132203</v>
      </c>
      <c r="G5" s="624">
        <v>98.225891822579314</v>
      </c>
    </row>
    <row r="6" spans="1:7" ht="15.75">
      <c r="B6" s="752"/>
      <c r="C6" s="622" t="s">
        <v>359</v>
      </c>
      <c r="D6" s="534" t="s">
        <v>360</v>
      </c>
      <c r="E6" s="623" t="s">
        <v>465</v>
      </c>
      <c r="F6" s="624">
        <v>101.07561256555343</v>
      </c>
      <c r="G6" s="624">
        <v>98.159500588519265</v>
      </c>
    </row>
    <row r="7" spans="1:7" ht="16.5" thickBot="1">
      <c r="B7" s="753"/>
      <c r="C7" s="625" t="s">
        <v>361</v>
      </c>
      <c r="D7" s="540" t="s">
        <v>360</v>
      </c>
      <c r="E7" s="626" t="s">
        <v>465</v>
      </c>
      <c r="F7" s="627">
        <v>100.92527185964846</v>
      </c>
      <c r="G7" s="627">
        <v>98.057213812572598</v>
      </c>
    </row>
    <row r="8" spans="1:7" ht="15.75">
      <c r="B8" s="751" t="s">
        <v>363</v>
      </c>
      <c r="C8" s="619" t="s">
        <v>353</v>
      </c>
      <c r="D8" s="528" t="s">
        <v>365</v>
      </c>
      <c r="E8" s="620" t="s">
        <v>466</v>
      </c>
      <c r="F8" s="621">
        <v>98.436560730232287</v>
      </c>
      <c r="G8" s="621">
        <v>95.927854845104449</v>
      </c>
    </row>
    <row r="9" spans="1:7" ht="15.75">
      <c r="B9" s="752"/>
      <c r="C9" s="622" t="s">
        <v>357</v>
      </c>
      <c r="D9" s="534" t="s">
        <v>365</v>
      </c>
      <c r="E9" s="623" t="s">
        <v>466</v>
      </c>
      <c r="F9" s="624">
        <v>98.354418709723831</v>
      </c>
      <c r="G9" s="624">
        <v>95.883357652592196</v>
      </c>
    </row>
    <row r="10" spans="1:7" ht="15.75">
      <c r="B10" s="752"/>
      <c r="C10" s="622" t="s">
        <v>359</v>
      </c>
      <c r="D10" s="534" t="s">
        <v>368</v>
      </c>
      <c r="E10" s="623" t="s">
        <v>467</v>
      </c>
      <c r="F10" s="624">
        <v>98.267696562691825</v>
      </c>
      <c r="G10" s="624">
        <v>95.824089772764921</v>
      </c>
    </row>
    <row r="11" spans="1:7" ht="16.5" thickBot="1">
      <c r="B11" s="753"/>
      <c r="C11" s="625" t="s">
        <v>361</v>
      </c>
      <c r="D11" s="540" t="s">
        <v>368</v>
      </c>
      <c r="E11" s="626" t="s">
        <v>467</v>
      </c>
      <c r="F11" s="627">
        <v>98.129049961590397</v>
      </c>
      <c r="G11" s="627">
        <v>95.734297981314171</v>
      </c>
    </row>
    <row r="12" spans="1:7" ht="15.75">
      <c r="B12" s="751" t="s">
        <v>370</v>
      </c>
      <c r="C12" s="628" t="s">
        <v>353</v>
      </c>
      <c r="D12" s="629" t="s">
        <v>372</v>
      </c>
      <c r="E12" s="630" t="s">
        <v>468</v>
      </c>
      <c r="F12" s="631">
        <v>100.44268543794679</v>
      </c>
      <c r="G12" s="631">
        <v>97.592300198446665</v>
      </c>
    </row>
    <row r="13" spans="1:7" ht="15.75">
      <c r="B13" s="752"/>
      <c r="C13" s="622" t="s">
        <v>357</v>
      </c>
      <c r="D13" s="534" t="s">
        <v>372</v>
      </c>
      <c r="E13" s="623" t="s">
        <v>468</v>
      </c>
      <c r="F13" s="624">
        <v>100.3669664890283</v>
      </c>
      <c r="G13" s="624">
        <v>97.552736032063407</v>
      </c>
    </row>
    <row r="14" spans="1:7" ht="15.75">
      <c r="B14" s="752"/>
      <c r="C14" s="622" t="s">
        <v>359</v>
      </c>
      <c r="D14" s="534" t="s">
        <v>372</v>
      </c>
      <c r="E14" s="623" t="s">
        <v>468</v>
      </c>
      <c r="F14" s="624">
        <v>100.28433097505275</v>
      </c>
      <c r="G14" s="624">
        <v>97.49710100604193</v>
      </c>
    </row>
    <row r="15" spans="1:7" ht="16.5" thickBot="1">
      <c r="B15" s="753"/>
      <c r="C15" s="625" t="s">
        <v>361</v>
      </c>
      <c r="D15" s="540" t="s">
        <v>374</v>
      </c>
      <c r="E15" s="626" t="s">
        <v>469</v>
      </c>
      <c r="F15" s="627">
        <v>100.1530980136091</v>
      </c>
      <c r="G15" s="627">
        <v>97.411564747636987</v>
      </c>
    </row>
    <row r="17" spans="2:7" ht="28.5" customHeight="1">
      <c r="B17" s="747" t="s">
        <v>493</v>
      </c>
      <c r="C17" s="747"/>
      <c r="D17" s="747"/>
      <c r="E17" s="747"/>
      <c r="F17" s="747"/>
      <c r="G17" s="747"/>
    </row>
    <row r="18" spans="2:7">
      <c r="B18" s="555" t="s">
        <v>494</v>
      </c>
    </row>
    <row r="19" spans="2:7">
      <c r="B19" s="555" t="s">
        <v>474</v>
      </c>
    </row>
    <row r="20" spans="2:7">
      <c r="B20" s="555" t="s">
        <v>495</v>
      </c>
    </row>
  </sheetData>
  <mergeCells count="4">
    <mergeCell ref="B4:B7"/>
    <mergeCell ref="B8:B11"/>
    <mergeCell ref="B12:B15"/>
    <mergeCell ref="B17:G17"/>
  </mergeCells>
  <pageMargins left="0.7" right="0.7" top="0.75" bottom="0.75" header="0.3" footer="0.3"/>
  <ignoredErrors>
    <ignoredError sqref="C4:C15 E4:E15"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19"/>
  <sheetViews>
    <sheetView workbookViewId="0">
      <selection activeCell="I17" sqref="I17"/>
    </sheetView>
  </sheetViews>
  <sheetFormatPr baseColWidth="10" defaultRowHeight="15"/>
  <cols>
    <col min="2" max="3" width="18.7109375" customWidth="1"/>
    <col min="4" max="4" width="27" customWidth="1"/>
    <col min="5" max="5" width="20.28515625" customWidth="1"/>
  </cols>
  <sheetData>
    <row r="1" spans="1:5" ht="15.75">
      <c r="A1" s="1" t="s">
        <v>496</v>
      </c>
    </row>
    <row r="2" spans="1:5" ht="15.75" thickBot="1"/>
    <row r="3" spans="1:5" ht="62.25" customHeight="1" thickBot="1">
      <c r="B3" s="542" t="s">
        <v>343</v>
      </c>
      <c r="C3" s="543" t="s">
        <v>344</v>
      </c>
      <c r="D3" s="543" t="s">
        <v>463</v>
      </c>
      <c r="E3" s="618" t="s">
        <v>521</v>
      </c>
    </row>
    <row r="4" spans="1:5" ht="15.75">
      <c r="B4" s="744" t="s">
        <v>352</v>
      </c>
      <c r="C4" s="524" t="s">
        <v>353</v>
      </c>
      <c r="D4" s="558" t="s">
        <v>457</v>
      </c>
      <c r="E4" s="621">
        <v>106.57620491657741</v>
      </c>
    </row>
    <row r="5" spans="1:5" ht="15.75">
      <c r="B5" s="729"/>
      <c r="C5" s="530" t="s">
        <v>357</v>
      </c>
      <c r="D5" s="559" t="s">
        <v>457</v>
      </c>
      <c r="E5" s="624">
        <v>106.45169322703097</v>
      </c>
    </row>
    <row r="6" spans="1:5" ht="15.75">
      <c r="B6" s="729"/>
      <c r="C6" s="530" t="s">
        <v>359</v>
      </c>
      <c r="D6" s="559" t="s">
        <v>457</v>
      </c>
      <c r="E6" s="624">
        <v>106.36610279512337</v>
      </c>
    </row>
    <row r="7" spans="1:5" ht="16.5" thickBot="1">
      <c r="B7" s="730"/>
      <c r="C7" s="536" t="s">
        <v>361</v>
      </c>
      <c r="D7" s="560" t="s">
        <v>458</v>
      </c>
      <c r="E7" s="627">
        <v>106.21458411422233</v>
      </c>
    </row>
    <row r="8" spans="1:5" ht="15.75">
      <c r="B8" s="728" t="s">
        <v>363</v>
      </c>
      <c r="C8" s="524" t="s">
        <v>353</v>
      </c>
      <c r="D8" s="558" t="s">
        <v>459</v>
      </c>
      <c r="E8" s="621">
        <v>105.76962407807132</v>
      </c>
    </row>
    <row r="9" spans="1:5" ht="15.75">
      <c r="B9" s="729"/>
      <c r="C9" s="530" t="s">
        <v>357</v>
      </c>
      <c r="D9" s="559" t="s">
        <v>460</v>
      </c>
      <c r="E9" s="624">
        <v>105.648501225171</v>
      </c>
    </row>
    <row r="10" spans="1:5" ht="15.75">
      <c r="B10" s="729"/>
      <c r="C10" s="530" t="s">
        <v>359</v>
      </c>
      <c r="D10" s="559" t="s">
        <v>460</v>
      </c>
      <c r="E10" s="624">
        <v>105.5654375611805</v>
      </c>
    </row>
    <row r="11" spans="1:5" ht="16.5" thickBot="1">
      <c r="B11" s="745"/>
      <c r="C11" s="536" t="s">
        <v>361</v>
      </c>
      <c r="D11" s="560" t="s">
        <v>460</v>
      </c>
      <c r="E11" s="627">
        <v>105.4172533857092</v>
      </c>
    </row>
    <row r="12" spans="1:5" ht="15.75">
      <c r="B12" s="728" t="s">
        <v>370</v>
      </c>
      <c r="C12" s="561" t="s">
        <v>353</v>
      </c>
      <c r="D12" s="562" t="s">
        <v>461</v>
      </c>
      <c r="E12" s="631">
        <v>106.34166182287572</v>
      </c>
    </row>
    <row r="13" spans="1:5" ht="15.75">
      <c r="B13" s="729"/>
      <c r="C13" s="530" t="s">
        <v>357</v>
      </c>
      <c r="D13" s="559" t="s">
        <v>461</v>
      </c>
      <c r="E13" s="624">
        <v>106.22237053646998</v>
      </c>
    </row>
    <row r="14" spans="1:5" ht="15.75">
      <c r="B14" s="729"/>
      <c r="C14" s="530" t="s">
        <v>359</v>
      </c>
      <c r="D14" s="559" t="s">
        <v>461</v>
      </c>
      <c r="E14" s="624">
        <v>106.14047223526073</v>
      </c>
    </row>
    <row r="15" spans="1:5" ht="16.5" thickBot="1">
      <c r="B15" s="745"/>
      <c r="C15" s="536" t="s">
        <v>361</v>
      </c>
      <c r="D15" s="563" t="s">
        <v>462</v>
      </c>
      <c r="E15" s="627">
        <v>105.99440204082217</v>
      </c>
    </row>
    <row r="17" spans="2:5" ht="25.5" customHeight="1">
      <c r="B17" s="747" t="s">
        <v>497</v>
      </c>
      <c r="C17" s="747"/>
      <c r="D17" s="747"/>
      <c r="E17" s="747"/>
    </row>
    <row r="18" spans="2:5">
      <c r="B18" s="555" t="s">
        <v>474</v>
      </c>
    </row>
    <row r="19" spans="2:5">
      <c r="B19" s="555" t="s">
        <v>495</v>
      </c>
    </row>
  </sheetData>
  <mergeCells count="4">
    <mergeCell ref="B4:B7"/>
    <mergeCell ref="B8:B11"/>
    <mergeCell ref="B12:B15"/>
    <mergeCell ref="B17:E17"/>
  </mergeCells>
  <pageMargins left="0.7" right="0.7" top="0.75" bottom="0.75" header="0.3" footer="0.3"/>
  <ignoredErrors>
    <ignoredError sqref="C4:C15"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Q123"/>
  <sheetViews>
    <sheetView zoomScale="85" zoomScaleNormal="85" workbookViewId="0">
      <selection activeCell="AC108" sqref="AC108"/>
    </sheetView>
  </sheetViews>
  <sheetFormatPr baseColWidth="10" defaultColWidth="11.42578125" defaultRowHeight="15"/>
  <cols>
    <col min="1" max="1" width="2.42578125" style="438" customWidth="1"/>
    <col min="2" max="2" width="43.7109375" style="438" customWidth="1"/>
    <col min="3" max="23" width="8.85546875" style="439" customWidth="1"/>
    <col min="24" max="16384" width="11.42578125" style="438"/>
  </cols>
  <sheetData>
    <row r="1" spans="1:23" ht="15.75">
      <c r="A1" s="437" t="s">
        <v>228</v>
      </c>
    </row>
    <row r="2" spans="1:23" ht="15.75">
      <c r="A2" s="437"/>
    </row>
    <row r="3" spans="1:23" ht="15.75">
      <c r="A3" s="437"/>
      <c r="B3" s="440" t="s">
        <v>229</v>
      </c>
    </row>
    <row r="4" spans="1:23" ht="15.75" thickBot="1"/>
    <row r="5" spans="1:23" ht="15.75" thickBot="1">
      <c r="B5" s="441" t="s">
        <v>230</v>
      </c>
      <c r="C5" s="442">
        <v>2010</v>
      </c>
      <c r="D5" s="443">
        <v>2011</v>
      </c>
      <c r="E5" s="442">
        <v>2012</v>
      </c>
      <c r="F5" s="443">
        <v>2013</v>
      </c>
      <c r="G5" s="442">
        <v>2014</v>
      </c>
      <c r="H5" s="443">
        <v>2015</v>
      </c>
      <c r="I5" s="442">
        <v>2016</v>
      </c>
      <c r="J5" s="443">
        <v>2017</v>
      </c>
      <c r="K5" s="442">
        <v>2018</v>
      </c>
      <c r="L5" s="443">
        <v>2019</v>
      </c>
      <c r="M5" s="442">
        <v>2020</v>
      </c>
      <c r="N5" s="443">
        <v>2021</v>
      </c>
      <c r="O5" s="442">
        <v>2022</v>
      </c>
      <c r="P5" s="443">
        <v>2023</v>
      </c>
      <c r="Q5" s="442">
        <v>2024</v>
      </c>
      <c r="R5" s="443">
        <v>2025</v>
      </c>
      <c r="S5" s="442">
        <v>2026</v>
      </c>
      <c r="T5" s="443">
        <v>2027</v>
      </c>
      <c r="U5" s="442">
        <v>2028</v>
      </c>
      <c r="V5" s="443">
        <v>2029</v>
      </c>
      <c r="W5" s="444">
        <v>2030</v>
      </c>
    </row>
    <row r="6" spans="1:23">
      <c r="B6" s="445" t="s">
        <v>104</v>
      </c>
      <c r="C6" s="446">
        <v>113.75899086885711</v>
      </c>
      <c r="D6" s="447">
        <v>116.42655423412928</v>
      </c>
      <c r="E6" s="447">
        <v>117.9921295442511</v>
      </c>
      <c r="F6" s="447">
        <v>121.5594670266255</v>
      </c>
      <c r="G6" s="447">
        <v>123.5297338536743</v>
      </c>
      <c r="H6" s="447">
        <v>127.45240038337741</v>
      </c>
      <c r="I6" s="447">
        <v>128.71432272289593</v>
      </c>
      <c r="J6" s="447">
        <v>129.23250006696827</v>
      </c>
      <c r="K6" s="447">
        <v>135.52398707054996</v>
      </c>
      <c r="L6" s="447">
        <v>137.72848387607658</v>
      </c>
      <c r="M6" s="447">
        <v>140.15341641916925</v>
      </c>
      <c r="N6" s="447">
        <v>142.50139290359093</v>
      </c>
      <c r="O6" s="447">
        <v>144.9459430467646</v>
      </c>
      <c r="P6" s="447">
        <v>146.9367882852213</v>
      </c>
      <c r="Q6" s="447">
        <v>149.80719533711715</v>
      </c>
      <c r="R6" s="447">
        <v>153.12850977476444</v>
      </c>
      <c r="S6" s="447">
        <v>156.33097373651464</v>
      </c>
      <c r="T6" s="447">
        <v>159.56647304587247</v>
      </c>
      <c r="U6" s="447">
        <v>162.81910443931994</v>
      </c>
      <c r="V6" s="447">
        <v>166.07585449560841</v>
      </c>
      <c r="W6" s="448">
        <v>169.29434700521438</v>
      </c>
    </row>
    <row r="7" spans="1:23">
      <c r="B7" s="449" t="s">
        <v>105</v>
      </c>
      <c r="C7" s="450">
        <v>113.75899086885711</v>
      </c>
      <c r="D7" s="451">
        <v>116.42655423412928</v>
      </c>
      <c r="E7" s="451">
        <v>117.9921295442511</v>
      </c>
      <c r="F7" s="451">
        <v>121.5594670266255</v>
      </c>
      <c r="G7" s="451">
        <v>123.5297338536743</v>
      </c>
      <c r="H7" s="451">
        <v>127.45240038337741</v>
      </c>
      <c r="I7" s="451">
        <v>128.71432272289593</v>
      </c>
      <c r="J7" s="451">
        <v>129.23250006696827</v>
      </c>
      <c r="K7" s="451">
        <v>135.52398707054996</v>
      </c>
      <c r="L7" s="451">
        <v>137.72848387607658</v>
      </c>
      <c r="M7" s="451">
        <v>140.15341641916925</v>
      </c>
      <c r="N7" s="451">
        <v>142.50139290359093</v>
      </c>
      <c r="O7" s="451">
        <v>144.9459430467646</v>
      </c>
      <c r="P7" s="451">
        <v>146.9367882852213</v>
      </c>
      <c r="Q7" s="451">
        <v>149.96121105900258</v>
      </c>
      <c r="R7" s="451">
        <v>153.12828735806124</v>
      </c>
      <c r="S7" s="451">
        <v>156.32711633817181</v>
      </c>
      <c r="T7" s="451">
        <v>159.56109187281118</v>
      </c>
      <c r="U7" s="451">
        <v>162.81334179253497</v>
      </c>
      <c r="V7" s="451">
        <v>166.06754039240053</v>
      </c>
      <c r="W7" s="452">
        <v>169.27712334583453</v>
      </c>
    </row>
    <row r="8" spans="1:23">
      <c r="B8" s="449" t="s">
        <v>106</v>
      </c>
      <c r="C8" s="450">
        <v>113.75899086885711</v>
      </c>
      <c r="D8" s="451">
        <v>116.42655423412928</v>
      </c>
      <c r="E8" s="451">
        <v>117.9921295442511</v>
      </c>
      <c r="F8" s="451">
        <v>121.5594670266255</v>
      </c>
      <c r="G8" s="451">
        <v>123.5297338536743</v>
      </c>
      <c r="H8" s="451">
        <v>127.45240038337741</v>
      </c>
      <c r="I8" s="451">
        <v>128.71432272289593</v>
      </c>
      <c r="J8" s="451">
        <v>129.23250006696827</v>
      </c>
      <c r="K8" s="451">
        <v>135.52398707054996</v>
      </c>
      <c r="L8" s="451">
        <v>137.72848387607658</v>
      </c>
      <c r="M8" s="451">
        <v>140.15341641916925</v>
      </c>
      <c r="N8" s="451">
        <v>142.50139290359093</v>
      </c>
      <c r="O8" s="451">
        <v>144.9459430467646</v>
      </c>
      <c r="P8" s="451">
        <v>146.9367882852213</v>
      </c>
      <c r="Q8" s="451">
        <v>149.95936918103388</v>
      </c>
      <c r="R8" s="451">
        <v>153.12805390213816</v>
      </c>
      <c r="S8" s="451">
        <v>156.32596766462683</v>
      </c>
      <c r="T8" s="451">
        <v>159.56021861156964</v>
      </c>
      <c r="U8" s="451">
        <v>162.80934004058145</v>
      </c>
      <c r="V8" s="451">
        <v>166.06109768090502</v>
      </c>
      <c r="W8" s="452">
        <v>169.26633018761396</v>
      </c>
    </row>
    <row r="9" spans="1:23" ht="15.75" thickBot="1">
      <c r="B9" s="453" t="s">
        <v>107</v>
      </c>
      <c r="C9" s="454">
        <v>113.75899086885711</v>
      </c>
      <c r="D9" s="455">
        <v>116.42655423412928</v>
      </c>
      <c r="E9" s="455">
        <v>117.9921295442511</v>
      </c>
      <c r="F9" s="455">
        <v>121.5594670266255</v>
      </c>
      <c r="G9" s="455">
        <v>123.5297338536743</v>
      </c>
      <c r="H9" s="455">
        <v>127.45240038337741</v>
      </c>
      <c r="I9" s="455">
        <v>128.71432272289593</v>
      </c>
      <c r="J9" s="455">
        <v>129.23250006696827</v>
      </c>
      <c r="K9" s="455">
        <v>135.52398707054996</v>
      </c>
      <c r="L9" s="455">
        <v>137.72848387607658</v>
      </c>
      <c r="M9" s="455">
        <v>140.15341641916925</v>
      </c>
      <c r="N9" s="455">
        <v>142.50139290359093</v>
      </c>
      <c r="O9" s="455">
        <v>144.9459430467646</v>
      </c>
      <c r="P9" s="455">
        <v>146.9367882852213</v>
      </c>
      <c r="Q9" s="455">
        <v>149.95660948300147</v>
      </c>
      <c r="R9" s="455">
        <v>153.12414140569706</v>
      </c>
      <c r="S9" s="455">
        <v>156.3247177094965</v>
      </c>
      <c r="T9" s="455">
        <v>159.55663164964372</v>
      </c>
      <c r="U9" s="455">
        <v>162.80086234290283</v>
      </c>
      <c r="V9" s="455">
        <v>166.04869267088529</v>
      </c>
      <c r="W9" s="456">
        <v>169.24764311694264</v>
      </c>
    </row>
    <row r="10" spans="1:23" ht="15.75" thickBot="1"/>
    <row r="11" spans="1:23" ht="15.75" thickBot="1">
      <c r="B11" s="457" t="s">
        <v>231</v>
      </c>
      <c r="C11" s="442">
        <v>2010</v>
      </c>
      <c r="D11" s="443">
        <v>2011</v>
      </c>
      <c r="E11" s="442">
        <v>2012</v>
      </c>
      <c r="F11" s="443">
        <v>2013</v>
      </c>
      <c r="G11" s="442">
        <v>2014</v>
      </c>
      <c r="H11" s="443">
        <v>2015</v>
      </c>
      <c r="I11" s="442">
        <v>2016</v>
      </c>
      <c r="J11" s="443">
        <v>2017</v>
      </c>
      <c r="K11" s="442">
        <v>2018</v>
      </c>
      <c r="L11" s="443">
        <v>2019</v>
      </c>
      <c r="M11" s="442">
        <v>2020</v>
      </c>
      <c r="N11" s="443">
        <v>2021</v>
      </c>
      <c r="O11" s="442">
        <v>2022</v>
      </c>
      <c r="P11" s="443">
        <v>2023</v>
      </c>
      <c r="Q11" s="442">
        <v>2024</v>
      </c>
      <c r="R11" s="443">
        <v>2025</v>
      </c>
      <c r="S11" s="442">
        <v>2026</v>
      </c>
      <c r="T11" s="443">
        <v>2027</v>
      </c>
      <c r="U11" s="442">
        <v>2028</v>
      </c>
      <c r="V11" s="443">
        <v>2029</v>
      </c>
      <c r="W11" s="444">
        <v>2030</v>
      </c>
    </row>
    <row r="12" spans="1:23">
      <c r="B12" s="445" t="s">
        <v>104</v>
      </c>
      <c r="C12" s="458">
        <v>5.237924347420507E-2</v>
      </c>
      <c r="D12" s="459">
        <v>5.3062007962727475E-2</v>
      </c>
      <c r="E12" s="459">
        <v>5.4027596116864848E-2</v>
      </c>
      <c r="F12" s="459">
        <v>5.5393786536974902E-2</v>
      </c>
      <c r="G12" s="459">
        <v>5.5717320887762149E-2</v>
      </c>
      <c r="H12" s="459">
        <v>5.6236520593027202E-2</v>
      </c>
      <c r="I12" s="459">
        <v>5.5986474118473024E-2</v>
      </c>
      <c r="J12" s="459">
        <v>5.5287496881148798E-2</v>
      </c>
      <c r="K12" s="459">
        <v>5.7594058779233702E-2</v>
      </c>
      <c r="L12" s="459">
        <v>5.7665809672029236E-2</v>
      </c>
      <c r="M12" s="459">
        <v>5.792804486241665E-2</v>
      </c>
      <c r="N12" s="459">
        <v>5.8142653243018858E-2</v>
      </c>
      <c r="O12" s="459">
        <v>5.8380997575944144E-2</v>
      </c>
      <c r="P12" s="459">
        <v>5.8451915163053959E-2</v>
      </c>
      <c r="Q12" s="459">
        <v>5.8753595671584412E-2</v>
      </c>
      <c r="R12" s="459">
        <v>5.9133711855467987E-2</v>
      </c>
      <c r="S12" s="459">
        <v>5.9349595887755777E-2</v>
      </c>
      <c r="T12" s="459">
        <v>5.9495111981016563E-2</v>
      </c>
      <c r="U12" s="459">
        <v>5.9587623611382937E-2</v>
      </c>
      <c r="V12" s="459">
        <v>5.9611132552270872E-2</v>
      </c>
      <c r="W12" s="460">
        <v>5.9516528544561485E-2</v>
      </c>
    </row>
    <row r="13" spans="1:23">
      <c r="B13" s="449" t="s">
        <v>105</v>
      </c>
      <c r="C13" s="461">
        <v>5.237924347420507E-2</v>
      </c>
      <c r="D13" s="462">
        <v>5.3062007962727475E-2</v>
      </c>
      <c r="E13" s="462">
        <v>5.4027596116864848E-2</v>
      </c>
      <c r="F13" s="462">
        <v>5.5393786536974902E-2</v>
      </c>
      <c r="G13" s="462">
        <v>5.5717320887762149E-2</v>
      </c>
      <c r="H13" s="462">
        <v>5.6236520593027202E-2</v>
      </c>
      <c r="I13" s="462">
        <v>5.5986474118473024E-2</v>
      </c>
      <c r="J13" s="462">
        <v>5.5287496881148798E-2</v>
      </c>
      <c r="K13" s="462">
        <v>5.7594058779233702E-2</v>
      </c>
      <c r="L13" s="462">
        <v>5.7665809672029236E-2</v>
      </c>
      <c r="M13" s="462">
        <v>5.792804486241665E-2</v>
      </c>
      <c r="N13" s="462">
        <v>5.8142653243018858E-2</v>
      </c>
      <c r="O13" s="462">
        <v>5.8380997575944144E-2</v>
      </c>
      <c r="P13" s="462">
        <v>5.8451915163053959E-2</v>
      </c>
      <c r="Q13" s="462">
        <v>5.8831400420943099E-2</v>
      </c>
      <c r="R13" s="462">
        <v>5.9191919016443127E-2</v>
      </c>
      <c r="S13" s="462">
        <v>5.9465095561142482E-2</v>
      </c>
      <c r="T13" s="462">
        <v>5.9692431027933819E-2</v>
      </c>
      <c r="U13" s="462">
        <v>5.9885075699254268E-2</v>
      </c>
      <c r="V13" s="462">
        <v>6.0025566515785868E-2</v>
      </c>
      <c r="W13" s="463">
        <v>6.0062510110476156E-2</v>
      </c>
    </row>
    <row r="14" spans="1:23">
      <c r="B14" s="449" t="s">
        <v>106</v>
      </c>
      <c r="C14" s="461">
        <v>5.237924347420507E-2</v>
      </c>
      <c r="D14" s="462">
        <v>5.3062007962727475E-2</v>
      </c>
      <c r="E14" s="462">
        <v>5.4027596116864848E-2</v>
      </c>
      <c r="F14" s="462">
        <v>5.5393786536974902E-2</v>
      </c>
      <c r="G14" s="462">
        <v>5.5717320887762149E-2</v>
      </c>
      <c r="H14" s="462">
        <v>5.6236520593027202E-2</v>
      </c>
      <c r="I14" s="462">
        <v>5.5986474118473024E-2</v>
      </c>
      <c r="J14" s="462">
        <v>5.5287496881148798E-2</v>
      </c>
      <c r="K14" s="462">
        <v>5.7594058779233702E-2</v>
      </c>
      <c r="L14" s="462">
        <v>5.7665809672029236E-2</v>
      </c>
      <c r="M14" s="462">
        <v>5.792804486241665E-2</v>
      </c>
      <c r="N14" s="462">
        <v>5.8142653243018858E-2</v>
      </c>
      <c r="O14" s="462">
        <v>5.8380997575944144E-2</v>
      </c>
      <c r="P14" s="462">
        <v>5.8451915163053959E-2</v>
      </c>
      <c r="Q14" s="462">
        <v>5.8848088509425231E-2</v>
      </c>
      <c r="R14" s="462">
        <v>5.9232691564527908E-2</v>
      </c>
      <c r="S14" s="462">
        <v>5.9546727970512213E-2</v>
      </c>
      <c r="T14" s="462">
        <v>5.9827442649126733E-2</v>
      </c>
      <c r="U14" s="462">
        <v>6.0084357899097607E-2</v>
      </c>
      <c r="V14" s="462">
        <v>6.0301496100633067E-2</v>
      </c>
      <c r="W14" s="463">
        <v>6.0432019431312003E-2</v>
      </c>
    </row>
    <row r="15" spans="1:23" ht="15.75" thickBot="1">
      <c r="B15" s="453" t="s">
        <v>107</v>
      </c>
      <c r="C15" s="464">
        <v>5.237924347420507E-2</v>
      </c>
      <c r="D15" s="465">
        <v>5.3062007962727475E-2</v>
      </c>
      <c r="E15" s="465">
        <v>5.4027596116864848E-2</v>
      </c>
      <c r="F15" s="465">
        <v>5.5393786536974902E-2</v>
      </c>
      <c r="G15" s="465">
        <v>5.5717320887762149E-2</v>
      </c>
      <c r="H15" s="465">
        <v>5.6236520593027202E-2</v>
      </c>
      <c r="I15" s="465">
        <v>5.5986474118473024E-2</v>
      </c>
      <c r="J15" s="465">
        <v>5.5287496881148798E-2</v>
      </c>
      <c r="K15" s="465">
        <v>5.7594058779233702E-2</v>
      </c>
      <c r="L15" s="465">
        <v>5.7665809672029236E-2</v>
      </c>
      <c r="M15" s="465">
        <v>5.792804486241665E-2</v>
      </c>
      <c r="N15" s="465">
        <v>5.8142653243018858E-2</v>
      </c>
      <c r="O15" s="465">
        <v>5.8380997575944144E-2</v>
      </c>
      <c r="P15" s="465">
        <v>5.8451915163053959E-2</v>
      </c>
      <c r="Q15" s="465">
        <v>5.8864426194466989E-2</v>
      </c>
      <c r="R15" s="465">
        <v>5.9289622079982743E-2</v>
      </c>
      <c r="S15" s="465">
        <v>5.9663759757869965E-2</v>
      </c>
      <c r="T15" s="465">
        <v>6.0020963904542361E-2</v>
      </c>
      <c r="U15" s="465">
        <v>6.0377952540264179E-2</v>
      </c>
      <c r="V15" s="465">
        <v>6.0714261371025202E-2</v>
      </c>
      <c r="W15" s="466">
        <v>6.0981405005943429E-2</v>
      </c>
    </row>
    <row r="17" spans="3:14">
      <c r="C17" s="467" t="s">
        <v>232</v>
      </c>
      <c r="K17" s="467" t="s">
        <v>233</v>
      </c>
      <c r="N17" s="438"/>
    </row>
    <row r="35" spans="1:43">
      <c r="B35" s="440" t="s">
        <v>234</v>
      </c>
    </row>
    <row r="36" spans="1:43" ht="15.75" thickBot="1"/>
    <row r="37" spans="1:43" ht="15.75" thickBot="1">
      <c r="B37" s="468" t="s">
        <v>235</v>
      </c>
      <c r="C37" s="442">
        <v>2010</v>
      </c>
      <c r="D37" s="443">
        <v>2011</v>
      </c>
      <c r="E37" s="442">
        <v>2012</v>
      </c>
      <c r="F37" s="443">
        <v>2013</v>
      </c>
      <c r="G37" s="442">
        <v>2014</v>
      </c>
      <c r="H37" s="443">
        <v>2015</v>
      </c>
      <c r="I37" s="442">
        <v>2016</v>
      </c>
      <c r="J37" s="443">
        <v>2017</v>
      </c>
      <c r="K37" s="442">
        <v>2018</v>
      </c>
      <c r="L37" s="443">
        <v>2019</v>
      </c>
      <c r="M37" s="442">
        <v>2020</v>
      </c>
      <c r="N37" s="443">
        <v>2021</v>
      </c>
      <c r="O37" s="442">
        <v>2022</v>
      </c>
      <c r="P37" s="443">
        <v>2023</v>
      </c>
      <c r="Q37" s="442">
        <v>2024</v>
      </c>
      <c r="R37" s="443">
        <v>2025</v>
      </c>
      <c r="S37" s="442">
        <v>2026</v>
      </c>
      <c r="T37" s="443">
        <v>2027</v>
      </c>
      <c r="U37" s="442">
        <v>2028</v>
      </c>
      <c r="V37" s="443">
        <v>2029</v>
      </c>
      <c r="W37" s="444">
        <v>2030</v>
      </c>
    </row>
    <row r="38" spans="1:43">
      <c r="B38" s="445" t="s">
        <v>104</v>
      </c>
      <c r="C38" s="446">
        <v>99.776487162178967</v>
      </c>
      <c r="D38" s="469">
        <v>106.4058734853045</v>
      </c>
      <c r="E38" s="469">
        <v>108.66811426281708</v>
      </c>
      <c r="F38" s="469">
        <v>116.04693093836451</v>
      </c>
      <c r="G38" s="469">
        <v>119.40846217173771</v>
      </c>
      <c r="H38" s="469">
        <v>123.10347699420124</v>
      </c>
      <c r="I38" s="469">
        <v>125.85530323568742</v>
      </c>
      <c r="J38" s="469">
        <v>128.19526365644612</v>
      </c>
      <c r="K38" s="469">
        <v>133.90940400039997</v>
      </c>
      <c r="L38" s="469">
        <v>133.38739195470356</v>
      </c>
      <c r="M38" s="469">
        <v>136.12767733691581</v>
      </c>
      <c r="N38" s="469">
        <v>137.91751491078901</v>
      </c>
      <c r="O38" s="469">
        <v>139.99124306308946</v>
      </c>
      <c r="P38" s="469">
        <v>142.18861353097088</v>
      </c>
      <c r="Q38" s="469">
        <v>144.50178469841924</v>
      </c>
      <c r="R38" s="469">
        <v>147.086509474027</v>
      </c>
      <c r="S38" s="469">
        <v>149.83938643180457</v>
      </c>
      <c r="T38" s="469">
        <v>152.6978632454794</v>
      </c>
      <c r="U38" s="469">
        <v>155.52842530656096</v>
      </c>
      <c r="V38" s="469">
        <v>158.51502214391579</v>
      </c>
      <c r="W38" s="470">
        <v>161.78521098086853</v>
      </c>
    </row>
    <row r="39" spans="1:43">
      <c r="B39" s="449" t="s">
        <v>105</v>
      </c>
      <c r="C39" s="450">
        <v>99.776487162178967</v>
      </c>
      <c r="D39" s="471">
        <v>106.4058734853045</v>
      </c>
      <c r="E39" s="471">
        <v>108.66811426281708</v>
      </c>
      <c r="F39" s="471">
        <v>116.04589443762141</v>
      </c>
      <c r="G39" s="471">
        <v>119.40639954668769</v>
      </c>
      <c r="H39" s="471">
        <v>123.10038429420126</v>
      </c>
      <c r="I39" s="471">
        <v>125.85530323568742</v>
      </c>
      <c r="J39" s="471">
        <v>128.19526365644612</v>
      </c>
      <c r="K39" s="471">
        <v>133.90940400039997</v>
      </c>
      <c r="L39" s="471">
        <v>133.38739195470356</v>
      </c>
      <c r="M39" s="471">
        <v>136.12767733691581</v>
      </c>
      <c r="N39" s="471">
        <v>137.91751491078901</v>
      </c>
      <c r="O39" s="471">
        <v>139.99124306308946</v>
      </c>
      <c r="P39" s="471">
        <v>142.18861353097088</v>
      </c>
      <c r="Q39" s="471">
        <v>144.46892937999371</v>
      </c>
      <c r="R39" s="471">
        <v>146.9670005387473</v>
      </c>
      <c r="S39" s="471">
        <v>149.58466569478227</v>
      </c>
      <c r="T39" s="471">
        <v>152.25073576733126</v>
      </c>
      <c r="U39" s="471">
        <v>154.84675434354014</v>
      </c>
      <c r="V39" s="471">
        <v>157.54712909492665</v>
      </c>
      <c r="W39" s="472">
        <v>160.47521101395594</v>
      </c>
    </row>
    <row r="40" spans="1:43">
      <c r="B40" s="449" t="s">
        <v>106</v>
      </c>
      <c r="C40" s="450">
        <v>99.776487162178967</v>
      </c>
      <c r="D40" s="471">
        <v>106.4058734853045</v>
      </c>
      <c r="E40" s="471">
        <v>108.66811426281708</v>
      </c>
      <c r="F40" s="471">
        <v>116.04589443762141</v>
      </c>
      <c r="G40" s="471">
        <v>119.40639954668769</v>
      </c>
      <c r="H40" s="471">
        <v>123.10038429420126</v>
      </c>
      <c r="I40" s="471">
        <v>125.85530323568742</v>
      </c>
      <c r="J40" s="471">
        <v>128.19526365644612</v>
      </c>
      <c r="K40" s="471">
        <v>133.90940400039997</v>
      </c>
      <c r="L40" s="471">
        <v>133.38739195470356</v>
      </c>
      <c r="M40" s="471">
        <v>136.12767733691581</v>
      </c>
      <c r="N40" s="471">
        <v>137.91751491078901</v>
      </c>
      <c r="O40" s="471">
        <v>139.99124306308946</v>
      </c>
      <c r="P40" s="471">
        <v>142.18861353097088</v>
      </c>
      <c r="Q40" s="471">
        <v>144.44352258620336</v>
      </c>
      <c r="R40" s="471">
        <v>146.89246056444117</v>
      </c>
      <c r="S40" s="471">
        <v>149.41979205446202</v>
      </c>
      <c r="T40" s="471">
        <v>151.96330581373812</v>
      </c>
      <c r="U40" s="471">
        <v>154.41137942819458</v>
      </c>
      <c r="V40" s="471">
        <v>156.93216887622901</v>
      </c>
      <c r="W40" s="472">
        <v>159.63419992441649</v>
      </c>
    </row>
    <row r="41" spans="1:43" ht="15.75" thickBot="1">
      <c r="B41" s="453" t="s">
        <v>107</v>
      </c>
      <c r="C41" s="454">
        <v>99.776487162178967</v>
      </c>
      <c r="D41" s="473">
        <v>106.4058734853045</v>
      </c>
      <c r="E41" s="473">
        <v>108.66811426281708</v>
      </c>
      <c r="F41" s="473">
        <v>116.04589444128025</v>
      </c>
      <c r="G41" s="473">
        <v>119.40639954668769</v>
      </c>
      <c r="H41" s="473">
        <v>123.10038429420126</v>
      </c>
      <c r="I41" s="473">
        <v>125.85530323568742</v>
      </c>
      <c r="J41" s="473">
        <v>128.19526365644612</v>
      </c>
      <c r="K41" s="473">
        <v>133.90940400039997</v>
      </c>
      <c r="L41" s="473">
        <v>133.38739195470356</v>
      </c>
      <c r="M41" s="473">
        <v>136.12767733691581</v>
      </c>
      <c r="N41" s="473">
        <v>137.91751491078901</v>
      </c>
      <c r="O41" s="473">
        <v>139.99124306308946</v>
      </c>
      <c r="P41" s="473">
        <v>142.18861353097088</v>
      </c>
      <c r="Q41" s="473">
        <v>144.39991726353011</v>
      </c>
      <c r="R41" s="473">
        <v>146.75760639760128</v>
      </c>
      <c r="S41" s="473">
        <v>149.14996638772087</v>
      </c>
      <c r="T41" s="473">
        <v>151.51402557982703</v>
      </c>
      <c r="U41" s="473">
        <v>153.73404060138191</v>
      </c>
      <c r="V41" s="473">
        <v>155.97274273602565</v>
      </c>
      <c r="W41" s="474">
        <v>158.33981880625282</v>
      </c>
    </row>
    <row r="42" spans="1:43" ht="15.75" thickBot="1"/>
    <row r="43" spans="1:43" ht="15.75" thickBot="1">
      <c r="B43" s="475" t="s">
        <v>236</v>
      </c>
      <c r="C43" s="442">
        <v>2010</v>
      </c>
      <c r="D43" s="443">
        <v>2011</v>
      </c>
      <c r="E43" s="442">
        <v>2012</v>
      </c>
      <c r="F43" s="443">
        <v>2013</v>
      </c>
      <c r="G43" s="442">
        <v>2014</v>
      </c>
      <c r="H43" s="443">
        <v>2015</v>
      </c>
      <c r="I43" s="442">
        <v>2016</v>
      </c>
      <c r="J43" s="443">
        <v>2017</v>
      </c>
      <c r="K43" s="442">
        <v>2018</v>
      </c>
      <c r="L43" s="443">
        <v>2019</v>
      </c>
      <c r="M43" s="442">
        <v>2020</v>
      </c>
      <c r="N43" s="443">
        <v>2021</v>
      </c>
      <c r="O43" s="442">
        <v>2022</v>
      </c>
      <c r="P43" s="443">
        <v>2023</v>
      </c>
      <c r="Q43" s="442">
        <v>2024</v>
      </c>
      <c r="R43" s="443">
        <v>2025</v>
      </c>
      <c r="S43" s="442">
        <v>2026</v>
      </c>
      <c r="T43" s="443">
        <v>2027</v>
      </c>
      <c r="U43" s="442">
        <v>2028</v>
      </c>
      <c r="V43" s="443">
        <v>2029</v>
      </c>
      <c r="W43" s="444">
        <v>2030</v>
      </c>
    </row>
    <row r="44" spans="1:43">
      <c r="B44" s="445" t="s">
        <v>104</v>
      </c>
      <c r="C44" s="458">
        <v>4.5941132864773047E-2</v>
      </c>
      <c r="D44" s="459">
        <v>4.8495030564969677E-2</v>
      </c>
      <c r="E44" s="459">
        <v>4.9758208541959968E-2</v>
      </c>
      <c r="F44" s="459">
        <v>5.2881762958559439E-2</v>
      </c>
      <c r="G44" s="459">
        <v>5.3858446836919385E-2</v>
      </c>
      <c r="H44" s="459">
        <v>5.4317621309865491E-2</v>
      </c>
      <c r="I44" s="459">
        <v>5.4742895182277942E-2</v>
      </c>
      <c r="J44" s="459">
        <v>5.4843752430008101E-2</v>
      </c>
      <c r="K44" s="459">
        <v>5.6907904289122908E-2</v>
      </c>
      <c r="L44" s="459">
        <v>5.5848229361394858E-2</v>
      </c>
      <c r="M44" s="459">
        <v>5.6264131130455246E-2</v>
      </c>
      <c r="N44" s="459">
        <v>5.6272363955221505E-2</v>
      </c>
      <c r="O44" s="459">
        <v>5.6385354775212969E-2</v>
      </c>
      <c r="P44" s="459">
        <v>5.6563076355878844E-2</v>
      </c>
      <c r="Q44" s="459">
        <v>5.6672841467246493E-2</v>
      </c>
      <c r="R44" s="459">
        <v>5.6800469630751062E-2</v>
      </c>
      <c r="S44" s="459">
        <v>5.6885125322543403E-2</v>
      </c>
      <c r="T44" s="459">
        <v>5.6934118424990451E-2</v>
      </c>
      <c r="U44" s="459">
        <v>5.691942171007526E-2</v>
      </c>
      <c r="V44" s="459">
        <v>5.6897253518553993E-2</v>
      </c>
      <c r="W44" s="460">
        <v>5.6876642946230134E-2</v>
      </c>
    </row>
    <row r="45" spans="1:43">
      <c r="B45" s="449" t="s">
        <v>105</v>
      </c>
      <c r="C45" s="461">
        <v>4.5941132864773047E-2</v>
      </c>
      <c r="D45" s="462">
        <v>4.8495030564969677E-2</v>
      </c>
      <c r="E45" s="462">
        <v>4.9758208541959968E-2</v>
      </c>
      <c r="F45" s="462">
        <v>5.2881290632525835E-2</v>
      </c>
      <c r="G45" s="462">
        <v>5.385751650267355E-2</v>
      </c>
      <c r="H45" s="462">
        <v>5.4316256700907832E-2</v>
      </c>
      <c r="I45" s="462">
        <v>5.4742895182277942E-2</v>
      </c>
      <c r="J45" s="462">
        <v>5.4843752430008101E-2</v>
      </c>
      <c r="K45" s="462">
        <v>5.6907904289122908E-2</v>
      </c>
      <c r="L45" s="462">
        <v>5.5848229361394858E-2</v>
      </c>
      <c r="M45" s="462">
        <v>5.6264131130455246E-2</v>
      </c>
      <c r="N45" s="462">
        <v>5.6272363955221505E-2</v>
      </c>
      <c r="O45" s="462">
        <v>5.6385354775212969E-2</v>
      </c>
      <c r="P45" s="462">
        <v>5.6563076355878844E-2</v>
      </c>
      <c r="Q45" s="462">
        <v>5.6676719084345663E-2</v>
      </c>
      <c r="R45" s="462">
        <v>5.6810266372518944E-2</v>
      </c>
      <c r="S45" s="462">
        <v>5.6900342361460104E-2</v>
      </c>
      <c r="T45" s="462">
        <v>5.6957598102850587E-2</v>
      </c>
      <c r="U45" s="462">
        <v>5.6954850895836726E-2</v>
      </c>
      <c r="V45" s="462">
        <v>5.6945840556878506E-2</v>
      </c>
      <c r="W45" s="463">
        <v>5.6939436313050401E-2</v>
      </c>
    </row>
    <row r="46" spans="1:43">
      <c r="B46" s="449" t="s">
        <v>106</v>
      </c>
      <c r="C46" s="476">
        <v>4.5941132864773047E-2</v>
      </c>
      <c r="D46" s="462">
        <v>4.8495030564969677E-2</v>
      </c>
      <c r="E46" s="462">
        <v>4.9758208541959968E-2</v>
      </c>
      <c r="F46" s="462">
        <v>5.2881290632525835E-2</v>
      </c>
      <c r="G46" s="462">
        <v>5.385751650267355E-2</v>
      </c>
      <c r="H46" s="462">
        <v>5.4316256700907832E-2</v>
      </c>
      <c r="I46" s="462">
        <v>5.4742895182277942E-2</v>
      </c>
      <c r="J46" s="462">
        <v>5.4843752430008101E-2</v>
      </c>
      <c r="K46" s="462">
        <v>5.6907904289122908E-2</v>
      </c>
      <c r="L46" s="462">
        <v>5.5848229361394858E-2</v>
      </c>
      <c r="M46" s="462">
        <v>5.6264131130455246E-2</v>
      </c>
      <c r="N46" s="462">
        <v>5.6272363955221505E-2</v>
      </c>
      <c r="O46" s="462">
        <v>5.6385354775212969E-2</v>
      </c>
      <c r="P46" s="462">
        <v>5.6563076355878844E-2</v>
      </c>
      <c r="Q46" s="462">
        <v>5.6683521997911449E-2</v>
      </c>
      <c r="R46" s="462">
        <v>5.6820651657525111E-2</v>
      </c>
      <c r="S46" s="462">
        <v>5.6916069951766901E-2</v>
      </c>
      <c r="T46" s="462">
        <v>5.6978964070458459E-2</v>
      </c>
      <c r="U46" s="462">
        <v>5.6985112665799531E-2</v>
      </c>
      <c r="V46" s="462">
        <v>5.6986523043090605E-2</v>
      </c>
      <c r="W46" s="463">
        <v>5.6993124746318881E-2</v>
      </c>
    </row>
    <row r="47" spans="1:43" ht="15.75" thickBot="1">
      <c r="B47" s="453" t="s">
        <v>107</v>
      </c>
      <c r="C47" s="464">
        <v>4.5941132864773047E-2</v>
      </c>
      <c r="D47" s="465">
        <v>4.8495030564969677E-2</v>
      </c>
      <c r="E47" s="465">
        <v>4.9758208541959968E-2</v>
      </c>
      <c r="F47" s="465">
        <v>5.288129063419314E-2</v>
      </c>
      <c r="G47" s="465">
        <v>5.385751650267355E-2</v>
      </c>
      <c r="H47" s="465">
        <v>5.4316256700907832E-2</v>
      </c>
      <c r="I47" s="465">
        <v>5.4742895182277942E-2</v>
      </c>
      <c r="J47" s="465">
        <v>5.4843752430008101E-2</v>
      </c>
      <c r="K47" s="465">
        <v>5.6907904289122908E-2</v>
      </c>
      <c r="L47" s="465">
        <v>5.5848229361394858E-2</v>
      </c>
      <c r="M47" s="465">
        <v>5.6264131130455246E-2</v>
      </c>
      <c r="N47" s="465">
        <v>5.6272363955221505E-2</v>
      </c>
      <c r="O47" s="465">
        <v>5.6385354775212969E-2</v>
      </c>
      <c r="P47" s="465">
        <v>5.6563076355878844E-2</v>
      </c>
      <c r="Q47" s="465">
        <v>5.66831852330573E-2</v>
      </c>
      <c r="R47" s="465">
        <v>5.6824501615477502E-2</v>
      </c>
      <c r="S47" s="465">
        <v>5.6925404330416818E-2</v>
      </c>
      <c r="T47" s="465">
        <v>5.6995549268848048E-2</v>
      </c>
      <c r="U47" s="465">
        <v>5.7015340543482881E-2</v>
      </c>
      <c r="V47" s="465">
        <v>5.7030077845901327E-2</v>
      </c>
      <c r="W47" s="466">
        <v>5.7051220574575921E-2</v>
      </c>
    </row>
    <row r="48" spans="1:43" s="439" customFormat="1">
      <c r="A48" s="438"/>
      <c r="B48" s="438"/>
      <c r="I48" s="438"/>
      <c r="X48" s="438"/>
      <c r="Y48" s="438"/>
      <c r="Z48" s="438"/>
      <c r="AA48" s="438"/>
      <c r="AB48" s="438"/>
      <c r="AC48" s="438"/>
      <c r="AD48" s="438"/>
      <c r="AE48" s="438"/>
      <c r="AF48" s="438"/>
      <c r="AG48" s="438"/>
      <c r="AH48" s="438"/>
      <c r="AI48" s="438"/>
      <c r="AJ48" s="438"/>
      <c r="AK48" s="438"/>
      <c r="AL48" s="438"/>
      <c r="AM48" s="438"/>
      <c r="AN48" s="438"/>
      <c r="AO48" s="438"/>
      <c r="AP48" s="438"/>
      <c r="AQ48" s="438"/>
    </row>
    <row r="49" spans="1:43" s="439" customFormat="1">
      <c r="A49" s="438"/>
      <c r="B49" s="438"/>
      <c r="C49" s="467" t="s">
        <v>237</v>
      </c>
      <c r="K49" s="438"/>
      <c r="N49" s="467" t="s">
        <v>238</v>
      </c>
      <c r="X49" s="438"/>
      <c r="Y49" s="438"/>
      <c r="Z49" s="438"/>
      <c r="AA49" s="438"/>
      <c r="AB49" s="438"/>
      <c r="AC49" s="438"/>
      <c r="AD49" s="438"/>
      <c r="AE49" s="438"/>
      <c r="AF49" s="438"/>
      <c r="AG49" s="438"/>
      <c r="AH49" s="438"/>
      <c r="AI49" s="438"/>
      <c r="AJ49" s="438"/>
      <c r="AK49" s="438"/>
      <c r="AL49" s="438"/>
      <c r="AM49" s="438"/>
      <c r="AN49" s="438"/>
      <c r="AO49" s="438"/>
      <c r="AP49" s="438"/>
      <c r="AQ49" s="438"/>
    </row>
    <row r="50" spans="1:43" s="439" customFormat="1">
      <c r="A50" s="438"/>
      <c r="B50" s="438"/>
      <c r="I50" s="438"/>
      <c r="X50" s="438"/>
      <c r="Y50" s="438"/>
      <c r="Z50" s="438"/>
      <c r="AA50" s="438"/>
      <c r="AB50" s="438"/>
      <c r="AC50" s="438"/>
      <c r="AD50" s="438"/>
      <c r="AE50" s="438"/>
      <c r="AF50" s="438"/>
      <c r="AG50" s="438"/>
      <c r="AH50" s="438"/>
      <c r="AI50" s="438"/>
      <c r="AJ50" s="438"/>
      <c r="AK50" s="438"/>
      <c r="AL50" s="438"/>
      <c r="AM50" s="438"/>
      <c r="AN50" s="438"/>
      <c r="AO50" s="438"/>
      <c r="AP50" s="438"/>
      <c r="AQ50" s="438"/>
    </row>
    <row r="51" spans="1:43" s="439" customFormat="1">
      <c r="A51" s="438"/>
      <c r="B51" s="438"/>
      <c r="C51" s="477"/>
      <c r="D51" s="477"/>
      <c r="I51" s="438"/>
      <c r="J51" s="477"/>
      <c r="K51" s="477"/>
      <c r="S51" s="477"/>
      <c r="T51" s="477"/>
      <c r="X51" s="438"/>
      <c r="Y51" s="438"/>
      <c r="Z51" s="438"/>
      <c r="AA51" s="438"/>
      <c r="AB51" s="438"/>
      <c r="AC51" s="438"/>
      <c r="AD51" s="438"/>
      <c r="AE51" s="438"/>
      <c r="AF51" s="438"/>
      <c r="AG51" s="438"/>
      <c r="AH51" s="438"/>
      <c r="AI51" s="438"/>
      <c r="AJ51" s="438"/>
      <c r="AK51" s="438"/>
      <c r="AL51" s="438"/>
      <c r="AM51" s="438"/>
      <c r="AN51" s="438"/>
      <c r="AO51" s="438"/>
      <c r="AP51" s="438"/>
      <c r="AQ51" s="438"/>
    </row>
    <row r="52" spans="1:43" s="439" customFormat="1">
      <c r="A52" s="438"/>
      <c r="B52" s="438"/>
      <c r="C52" s="477"/>
      <c r="D52" s="477"/>
      <c r="I52" s="438"/>
      <c r="J52" s="477"/>
      <c r="K52" s="477"/>
      <c r="S52" s="477"/>
      <c r="T52" s="477"/>
      <c r="X52" s="438"/>
      <c r="Y52" s="438"/>
      <c r="Z52" s="438"/>
      <c r="AA52" s="438"/>
      <c r="AB52" s="438"/>
      <c r="AC52" s="438"/>
      <c r="AD52" s="438"/>
      <c r="AE52" s="438"/>
      <c r="AF52" s="438"/>
      <c r="AG52" s="438"/>
      <c r="AH52" s="438"/>
      <c r="AI52" s="438"/>
      <c r="AJ52" s="438"/>
      <c r="AK52" s="438"/>
      <c r="AL52" s="438"/>
      <c r="AM52" s="438"/>
      <c r="AN52" s="438"/>
      <c r="AO52" s="438"/>
      <c r="AP52" s="438"/>
      <c r="AQ52" s="438"/>
    </row>
    <row r="53" spans="1:43" s="439" customFormat="1">
      <c r="A53" s="438"/>
      <c r="B53" s="438"/>
      <c r="I53" s="438"/>
      <c r="X53" s="438"/>
      <c r="Y53" s="438"/>
      <c r="Z53" s="438"/>
      <c r="AA53" s="438"/>
      <c r="AB53" s="438"/>
      <c r="AC53" s="438"/>
      <c r="AD53" s="438"/>
      <c r="AE53" s="438"/>
      <c r="AF53" s="438"/>
      <c r="AG53" s="438"/>
      <c r="AH53" s="438"/>
      <c r="AI53" s="438"/>
      <c r="AJ53" s="438"/>
      <c r="AK53" s="438"/>
      <c r="AL53" s="438"/>
      <c r="AM53" s="438"/>
      <c r="AN53" s="438"/>
      <c r="AO53" s="438"/>
      <c r="AP53" s="438"/>
      <c r="AQ53" s="438"/>
    </row>
    <row r="54" spans="1:43" s="439" customFormat="1">
      <c r="A54" s="438"/>
      <c r="B54" s="438"/>
      <c r="I54" s="438"/>
      <c r="X54" s="438"/>
      <c r="Y54" s="438"/>
      <c r="Z54" s="438"/>
      <c r="AA54" s="438"/>
      <c r="AB54" s="438"/>
      <c r="AC54" s="438"/>
      <c r="AD54" s="438"/>
      <c r="AE54" s="438"/>
      <c r="AF54" s="438"/>
      <c r="AG54" s="438"/>
      <c r="AH54" s="438"/>
      <c r="AI54" s="438"/>
      <c r="AJ54" s="438"/>
      <c r="AK54" s="438"/>
      <c r="AL54" s="438"/>
      <c r="AM54" s="438"/>
      <c r="AN54" s="438"/>
      <c r="AO54" s="438"/>
      <c r="AP54" s="438"/>
      <c r="AQ54" s="438"/>
    </row>
    <row r="55" spans="1:43" s="439" customFormat="1">
      <c r="A55" s="438"/>
      <c r="B55" s="438"/>
      <c r="I55" s="438"/>
      <c r="X55" s="438"/>
      <c r="Y55" s="438"/>
      <c r="Z55" s="438"/>
      <c r="AA55" s="438"/>
      <c r="AB55" s="438"/>
      <c r="AC55" s="438"/>
      <c r="AD55" s="438"/>
      <c r="AE55" s="438"/>
      <c r="AF55" s="438"/>
      <c r="AG55" s="438"/>
      <c r="AH55" s="438"/>
      <c r="AI55" s="438"/>
      <c r="AJ55" s="438"/>
      <c r="AK55" s="438"/>
      <c r="AL55" s="438"/>
      <c r="AM55" s="438"/>
      <c r="AN55" s="438"/>
      <c r="AO55" s="438"/>
      <c r="AP55" s="438"/>
      <c r="AQ55" s="438"/>
    </row>
    <row r="56" spans="1:43" s="439" customFormat="1">
      <c r="A56" s="438"/>
      <c r="B56" s="438"/>
      <c r="I56" s="438"/>
      <c r="X56" s="438"/>
      <c r="Y56" s="438"/>
      <c r="Z56" s="438"/>
      <c r="AA56" s="438"/>
      <c r="AB56" s="438"/>
      <c r="AC56" s="438"/>
      <c r="AD56" s="438"/>
      <c r="AE56" s="438"/>
      <c r="AF56" s="438"/>
      <c r="AG56" s="438"/>
      <c r="AH56" s="438"/>
      <c r="AI56" s="438"/>
      <c r="AJ56" s="438"/>
      <c r="AK56" s="438"/>
      <c r="AL56" s="438"/>
      <c r="AM56" s="438"/>
      <c r="AN56" s="438"/>
      <c r="AO56" s="438"/>
      <c r="AP56" s="438"/>
      <c r="AQ56" s="438"/>
    </row>
    <row r="57" spans="1:43" s="439" customFormat="1">
      <c r="A57" s="438"/>
      <c r="B57" s="438"/>
      <c r="I57" s="438"/>
      <c r="X57" s="438"/>
      <c r="Y57" s="438"/>
      <c r="Z57" s="438"/>
      <c r="AA57" s="438"/>
      <c r="AB57" s="438"/>
      <c r="AC57" s="438"/>
      <c r="AD57" s="438"/>
      <c r="AE57" s="438"/>
      <c r="AF57" s="438"/>
      <c r="AG57" s="438"/>
      <c r="AH57" s="438"/>
      <c r="AI57" s="438"/>
      <c r="AJ57" s="438"/>
      <c r="AK57" s="438"/>
      <c r="AL57" s="438"/>
      <c r="AM57" s="438"/>
      <c r="AN57" s="438"/>
      <c r="AO57" s="438"/>
      <c r="AP57" s="438"/>
      <c r="AQ57" s="438"/>
    </row>
    <row r="58" spans="1:43" s="439" customFormat="1">
      <c r="A58" s="438"/>
      <c r="B58" s="438"/>
      <c r="I58" s="438"/>
      <c r="X58" s="438"/>
      <c r="Y58" s="438"/>
      <c r="Z58" s="438"/>
      <c r="AA58" s="438"/>
      <c r="AB58" s="438"/>
      <c r="AC58" s="438"/>
      <c r="AD58" s="438"/>
      <c r="AE58" s="438"/>
      <c r="AF58" s="438"/>
      <c r="AG58" s="438"/>
      <c r="AH58" s="438"/>
      <c r="AI58" s="438"/>
      <c r="AJ58" s="438"/>
      <c r="AK58" s="438"/>
      <c r="AL58" s="438"/>
      <c r="AM58" s="438"/>
      <c r="AN58" s="438"/>
      <c r="AO58" s="438"/>
      <c r="AP58" s="438"/>
      <c r="AQ58" s="438"/>
    </row>
    <row r="59" spans="1:43" s="439" customFormat="1">
      <c r="A59" s="438"/>
      <c r="B59" s="438"/>
      <c r="I59" s="438"/>
      <c r="X59" s="438"/>
      <c r="Y59" s="438"/>
      <c r="Z59" s="438"/>
      <c r="AA59" s="438"/>
      <c r="AB59" s="438"/>
      <c r="AC59" s="438"/>
      <c r="AD59" s="438"/>
      <c r="AE59" s="438"/>
      <c r="AF59" s="438"/>
      <c r="AG59" s="438"/>
      <c r="AH59" s="438"/>
      <c r="AI59" s="438"/>
      <c r="AJ59" s="438"/>
      <c r="AK59" s="438"/>
      <c r="AL59" s="438"/>
      <c r="AM59" s="438"/>
      <c r="AN59" s="438"/>
      <c r="AO59" s="438"/>
      <c r="AP59" s="438"/>
      <c r="AQ59" s="438"/>
    </row>
    <row r="60" spans="1:43" s="439" customFormat="1">
      <c r="A60" s="438"/>
      <c r="B60" s="438"/>
      <c r="I60" s="438"/>
      <c r="X60" s="438"/>
      <c r="Y60" s="438"/>
      <c r="Z60" s="438"/>
      <c r="AA60" s="438"/>
      <c r="AB60" s="438"/>
      <c r="AC60" s="438"/>
      <c r="AD60" s="438"/>
      <c r="AE60" s="438"/>
      <c r="AF60" s="438"/>
      <c r="AG60" s="438"/>
      <c r="AH60" s="438"/>
      <c r="AI60" s="438"/>
      <c r="AJ60" s="438"/>
      <c r="AK60" s="438"/>
      <c r="AL60" s="438"/>
      <c r="AM60" s="438"/>
      <c r="AN60" s="438"/>
      <c r="AO60" s="438"/>
      <c r="AP60" s="438"/>
      <c r="AQ60" s="438"/>
    </row>
    <row r="61" spans="1:43" s="439" customFormat="1">
      <c r="A61" s="438"/>
      <c r="B61" s="438"/>
      <c r="I61" s="438"/>
      <c r="X61" s="438"/>
      <c r="Y61" s="438"/>
      <c r="Z61" s="438"/>
      <c r="AA61" s="438"/>
      <c r="AB61" s="438"/>
      <c r="AC61" s="438"/>
      <c r="AD61" s="438"/>
      <c r="AE61" s="438"/>
      <c r="AF61" s="438"/>
      <c r="AG61" s="438"/>
      <c r="AH61" s="438"/>
      <c r="AI61" s="438"/>
      <c r="AJ61" s="438"/>
      <c r="AK61" s="438"/>
      <c r="AL61" s="438"/>
      <c r="AM61" s="438"/>
      <c r="AN61" s="438"/>
      <c r="AO61" s="438"/>
      <c r="AP61" s="438"/>
      <c r="AQ61" s="438"/>
    </row>
    <row r="66" spans="1:43">
      <c r="B66" s="440" t="s">
        <v>239</v>
      </c>
    </row>
    <row r="67" spans="1:43" ht="15.75" thickBot="1"/>
    <row r="68" spans="1:43" ht="15.75" thickBot="1">
      <c r="B68" s="468" t="s">
        <v>240</v>
      </c>
      <c r="C68" s="442">
        <v>2010</v>
      </c>
      <c r="D68" s="443">
        <v>2011</v>
      </c>
      <c r="E68" s="442">
        <v>2012</v>
      </c>
      <c r="F68" s="443">
        <v>2013</v>
      </c>
      <c r="G68" s="442">
        <v>2014</v>
      </c>
      <c r="H68" s="443">
        <v>2015</v>
      </c>
      <c r="I68" s="442">
        <v>2016</v>
      </c>
      <c r="J68" s="443">
        <v>2017</v>
      </c>
      <c r="K68" s="442">
        <v>2018</v>
      </c>
      <c r="L68" s="443">
        <v>2019</v>
      </c>
      <c r="M68" s="442">
        <v>2020</v>
      </c>
      <c r="N68" s="443">
        <v>2021</v>
      </c>
      <c r="O68" s="442">
        <v>2022</v>
      </c>
      <c r="P68" s="443">
        <v>2023</v>
      </c>
      <c r="Q68" s="442">
        <v>2024</v>
      </c>
      <c r="R68" s="443">
        <v>2025</v>
      </c>
      <c r="S68" s="442">
        <v>2026</v>
      </c>
      <c r="T68" s="443">
        <v>2027</v>
      </c>
      <c r="U68" s="442">
        <v>2028</v>
      </c>
      <c r="V68" s="443">
        <v>2029</v>
      </c>
      <c r="W68" s="444">
        <v>2030</v>
      </c>
    </row>
    <row r="69" spans="1:43">
      <c r="B69" s="445" t="s">
        <v>104</v>
      </c>
      <c r="C69" s="446">
        <v>-1.5933402667134333</v>
      </c>
      <c r="D69" s="469">
        <v>1.2329263565714406</v>
      </c>
      <c r="E69" s="469">
        <v>2.3881314452125366</v>
      </c>
      <c r="F69" s="469">
        <v>4.2392655485584543</v>
      </c>
      <c r="G69" s="469">
        <v>5.7043762772553688</v>
      </c>
      <c r="H69" s="469">
        <v>7.6328260938938728</v>
      </c>
      <c r="I69" s="469">
        <v>8.3174410458555368</v>
      </c>
      <c r="J69" s="469">
        <v>9.9513910031004649</v>
      </c>
      <c r="K69" s="469">
        <v>5.4464852335000034</v>
      </c>
      <c r="L69" s="469">
        <v>3.903674787533602</v>
      </c>
      <c r="M69" s="469">
        <v>3.4085142853528558</v>
      </c>
      <c r="N69" s="469">
        <v>2.5580115001855299</v>
      </c>
      <c r="O69" s="469">
        <v>1.8614660536810319</v>
      </c>
      <c r="P69" s="469">
        <v>1.0487370310069475</v>
      </c>
      <c r="Q69" s="469">
        <v>0.45047270832157404</v>
      </c>
      <c r="R69" s="469">
        <v>-0.14389181581452479</v>
      </c>
      <c r="S69" s="469">
        <v>-0.62066026296612042</v>
      </c>
      <c r="T69" s="469">
        <v>-0.99127344753974</v>
      </c>
      <c r="U69" s="469">
        <v>-1.3875029850327021</v>
      </c>
      <c r="V69" s="469">
        <v>-1.6602855041631444</v>
      </c>
      <c r="W69" s="470">
        <v>-1.6264950379197796</v>
      </c>
    </row>
    <row r="70" spans="1:43">
      <c r="B70" s="449" t="s">
        <v>105</v>
      </c>
      <c r="C70" s="450">
        <v>-1.5933402667134333</v>
      </c>
      <c r="D70" s="471">
        <v>1.2329263565714406</v>
      </c>
      <c r="E70" s="471">
        <v>2.3881314452125366</v>
      </c>
      <c r="F70" s="471">
        <v>4.2392655485584543</v>
      </c>
      <c r="G70" s="471">
        <v>5.7043762772553688</v>
      </c>
      <c r="H70" s="471">
        <v>7.6328260938938728</v>
      </c>
      <c r="I70" s="471">
        <v>8.3174410458555368</v>
      </c>
      <c r="J70" s="471">
        <v>9.9513910031004649</v>
      </c>
      <c r="K70" s="471">
        <v>5.4464852335000034</v>
      </c>
      <c r="L70" s="471">
        <v>3.903674787533602</v>
      </c>
      <c r="M70" s="471">
        <v>3.4085142853528558</v>
      </c>
      <c r="N70" s="471">
        <v>2.5580115001855299</v>
      </c>
      <c r="O70" s="471">
        <v>1.8614660536810319</v>
      </c>
      <c r="P70" s="471">
        <v>1.0487370310069475</v>
      </c>
      <c r="Q70" s="471">
        <v>0.41637921383972631</v>
      </c>
      <c r="R70" s="471">
        <v>-0.26488265403138778</v>
      </c>
      <c r="S70" s="471">
        <v>-0.87742376572090164</v>
      </c>
      <c r="T70" s="471">
        <v>-1.4404436377408127</v>
      </c>
      <c r="U70" s="471">
        <v>-2.0687683899037395</v>
      </c>
      <c r="V70" s="471">
        <v>-2.6245058392223086</v>
      </c>
      <c r="W70" s="472">
        <v>-2.9266506289537424</v>
      </c>
    </row>
    <row r="71" spans="1:43">
      <c r="B71" s="449" t="s">
        <v>106</v>
      </c>
      <c r="C71" s="450">
        <v>-1.5933402667134333</v>
      </c>
      <c r="D71" s="471">
        <v>1.2329263565714406</v>
      </c>
      <c r="E71" s="471">
        <v>2.3881314452125366</v>
      </c>
      <c r="F71" s="471">
        <v>4.2392655485584543</v>
      </c>
      <c r="G71" s="471">
        <v>5.7043762772553688</v>
      </c>
      <c r="H71" s="471">
        <v>7.6328260938938728</v>
      </c>
      <c r="I71" s="471">
        <v>8.3174410458555368</v>
      </c>
      <c r="J71" s="471">
        <v>9.9513910031004649</v>
      </c>
      <c r="K71" s="471">
        <v>5.4464852335000034</v>
      </c>
      <c r="L71" s="471">
        <v>3.903674787533602</v>
      </c>
      <c r="M71" s="471">
        <v>3.4085142853528558</v>
      </c>
      <c r="N71" s="471">
        <v>2.5580115001855299</v>
      </c>
      <c r="O71" s="471">
        <v>1.8614660536810319</v>
      </c>
      <c r="P71" s="471">
        <v>1.0487370310069475</v>
      </c>
      <c r="Q71" s="471">
        <v>0.39126537184859672</v>
      </c>
      <c r="R71" s="471">
        <v>-0.3410763382255681</v>
      </c>
      <c r="S71" s="471">
        <v>-1.0425087527598662</v>
      </c>
      <c r="T71" s="471">
        <v>-1.7287760440896749</v>
      </c>
      <c r="U71" s="471">
        <v>-2.5033533128143985</v>
      </c>
      <c r="V71" s="471">
        <v>-3.2383395117887348</v>
      </c>
      <c r="W71" s="472">
        <v>-3.7610790541923174</v>
      </c>
    </row>
    <row r="72" spans="1:43" ht="15.75" thickBot="1">
      <c r="B72" s="453" t="s">
        <v>107</v>
      </c>
      <c r="C72" s="454">
        <v>-1.5933402667134333</v>
      </c>
      <c r="D72" s="473">
        <v>1.2329263565714406</v>
      </c>
      <c r="E72" s="473">
        <v>2.3881314452125366</v>
      </c>
      <c r="F72" s="473">
        <v>4.2392655485584543</v>
      </c>
      <c r="G72" s="473">
        <v>5.7043762772553688</v>
      </c>
      <c r="H72" s="473">
        <v>7.6328260938938728</v>
      </c>
      <c r="I72" s="473">
        <v>8.3174410458555368</v>
      </c>
      <c r="J72" s="473">
        <v>9.9513910031004649</v>
      </c>
      <c r="K72" s="473">
        <v>5.4464852335000034</v>
      </c>
      <c r="L72" s="473">
        <v>3.903674787533602</v>
      </c>
      <c r="M72" s="473">
        <v>3.4085142853528558</v>
      </c>
      <c r="N72" s="473">
        <v>2.5580115001855299</v>
      </c>
      <c r="O72" s="473">
        <v>1.8614660536810319</v>
      </c>
      <c r="P72" s="473">
        <v>1.0487370310069475</v>
      </c>
      <c r="Q72" s="473">
        <v>0.34633098831802034</v>
      </c>
      <c r="R72" s="473">
        <v>-0.47644292386508841</v>
      </c>
      <c r="S72" s="473">
        <v>-1.3148614267416847</v>
      </c>
      <c r="T72" s="473">
        <v>-2.181339791083134</v>
      </c>
      <c r="U72" s="473">
        <v>-3.181979182517225</v>
      </c>
      <c r="V72" s="473">
        <v>-4.1943521125416972</v>
      </c>
      <c r="W72" s="474">
        <v>-5.0465048135584567</v>
      </c>
    </row>
    <row r="73" spans="1:43" ht="15.75" thickBot="1"/>
    <row r="74" spans="1:43" ht="15.75" thickBot="1">
      <c r="B74" s="475" t="s">
        <v>241</v>
      </c>
      <c r="C74" s="442">
        <v>2010</v>
      </c>
      <c r="D74" s="443">
        <v>2011</v>
      </c>
      <c r="E74" s="442">
        <v>2012</v>
      </c>
      <c r="F74" s="443">
        <v>2013</v>
      </c>
      <c r="G74" s="442">
        <v>2014</v>
      </c>
      <c r="H74" s="443">
        <v>2015</v>
      </c>
      <c r="I74" s="442">
        <v>2016</v>
      </c>
      <c r="J74" s="443">
        <v>2017</v>
      </c>
      <c r="K74" s="442">
        <v>2018</v>
      </c>
      <c r="L74" s="443">
        <v>2019</v>
      </c>
      <c r="M74" s="442">
        <v>2020</v>
      </c>
      <c r="N74" s="443">
        <v>2021</v>
      </c>
      <c r="O74" s="442">
        <v>2022</v>
      </c>
      <c r="P74" s="443">
        <v>2023</v>
      </c>
      <c r="Q74" s="442">
        <v>2024</v>
      </c>
      <c r="R74" s="443">
        <v>2025</v>
      </c>
      <c r="S74" s="442">
        <v>2026</v>
      </c>
      <c r="T74" s="443">
        <v>2027</v>
      </c>
      <c r="U74" s="442">
        <v>2028</v>
      </c>
      <c r="V74" s="443">
        <v>2029</v>
      </c>
      <c r="W74" s="444">
        <v>2030</v>
      </c>
    </row>
    <row r="75" spans="1:43">
      <c r="B75" s="445" t="s">
        <v>104</v>
      </c>
      <c r="C75" s="458">
        <v>-7.3363834480255912E-4</v>
      </c>
      <c r="D75" s="459">
        <v>5.6191260301571887E-4</v>
      </c>
      <c r="E75" s="459">
        <v>1.0935051489814741E-3</v>
      </c>
      <c r="F75" s="459">
        <v>1.9318032286120802E-3</v>
      </c>
      <c r="G75" s="459">
        <v>2.5729235673806299E-3</v>
      </c>
      <c r="H75" s="459">
        <v>3.3678736573112119E-3</v>
      </c>
      <c r="I75" s="459">
        <v>3.6178118176345194E-3</v>
      </c>
      <c r="J75" s="459">
        <v>4.257346246198921E-3</v>
      </c>
      <c r="K75" s="459">
        <v>2.3146101104237131E-3</v>
      </c>
      <c r="L75" s="459">
        <v>1.6344372709566519E-3</v>
      </c>
      <c r="M75" s="459">
        <v>1.4088031064871179E-3</v>
      </c>
      <c r="N75" s="459">
        <v>1.0437061183504674E-3</v>
      </c>
      <c r="O75" s="459">
        <v>7.4975706724397643E-4</v>
      </c>
      <c r="P75" s="459">
        <v>4.1719087969841476E-4</v>
      </c>
      <c r="Q75" s="459">
        <v>1.7667303166746986E-4</v>
      </c>
      <c r="R75" s="459">
        <v>-5.5566773210630698E-5</v>
      </c>
      <c r="S75" s="459">
        <v>-2.356278791732723E-4</v>
      </c>
      <c r="T75" s="459">
        <v>-3.6960097970098439E-4</v>
      </c>
      <c r="U75" s="459">
        <v>-5.0779056865904633E-4</v>
      </c>
      <c r="V75" s="459">
        <v>-5.9594153264404975E-4</v>
      </c>
      <c r="W75" s="460">
        <v>-5.7180490704133535E-4</v>
      </c>
    </row>
    <row r="76" spans="1:43">
      <c r="B76" s="449" t="s">
        <v>105</v>
      </c>
      <c r="C76" s="461">
        <v>-7.3363834480255912E-4</v>
      </c>
      <c r="D76" s="462">
        <v>5.6191260301571887E-4</v>
      </c>
      <c r="E76" s="462">
        <v>1.0935051489814741E-3</v>
      </c>
      <c r="F76" s="462">
        <v>1.9318032286120802E-3</v>
      </c>
      <c r="G76" s="462">
        <v>2.5729235673806299E-3</v>
      </c>
      <c r="H76" s="462">
        <v>3.3678736573112119E-3</v>
      </c>
      <c r="I76" s="462">
        <v>3.6178118176345194E-3</v>
      </c>
      <c r="J76" s="462">
        <v>4.257346246198921E-3</v>
      </c>
      <c r="K76" s="462">
        <v>2.3146101104237131E-3</v>
      </c>
      <c r="L76" s="462">
        <v>1.6344372709566519E-3</v>
      </c>
      <c r="M76" s="462">
        <v>1.4088031064871179E-3</v>
      </c>
      <c r="N76" s="462">
        <v>1.0437061183504674E-3</v>
      </c>
      <c r="O76" s="462">
        <v>7.4975706724397643E-4</v>
      </c>
      <c r="P76" s="462">
        <v>4.1719087969841476E-4</v>
      </c>
      <c r="Q76" s="462">
        <v>1.6335005621369886E-4</v>
      </c>
      <c r="R76" s="462">
        <v>-1.0239070048255873E-4</v>
      </c>
      <c r="S76" s="462">
        <v>-3.3376223714983604E-4</v>
      </c>
      <c r="T76" s="462">
        <v>-5.3887562115712104E-4</v>
      </c>
      <c r="U76" s="462">
        <v>-7.6092260173293792E-4</v>
      </c>
      <c r="V76" s="462">
        <v>-9.4863481118021193E-4</v>
      </c>
      <c r="W76" s="463">
        <v>-1.0384272813535563E-3</v>
      </c>
    </row>
    <row r="77" spans="1:43">
      <c r="B77" s="449" t="s">
        <v>106</v>
      </c>
      <c r="C77" s="476">
        <v>-7.3363834480255912E-4</v>
      </c>
      <c r="D77" s="462">
        <v>5.6191260301571887E-4</v>
      </c>
      <c r="E77" s="462">
        <v>1.0935051489814741E-3</v>
      </c>
      <c r="F77" s="462">
        <v>1.9318032286120802E-3</v>
      </c>
      <c r="G77" s="462">
        <v>2.5729235673806299E-3</v>
      </c>
      <c r="H77" s="462">
        <v>3.3678736573112119E-3</v>
      </c>
      <c r="I77" s="462">
        <v>3.6178118176345194E-3</v>
      </c>
      <c r="J77" s="462">
        <v>4.257346246198921E-3</v>
      </c>
      <c r="K77" s="462">
        <v>2.3146101104237131E-3</v>
      </c>
      <c r="L77" s="462">
        <v>1.6344372709566519E-3</v>
      </c>
      <c r="M77" s="462">
        <v>1.4088031064871179E-3</v>
      </c>
      <c r="N77" s="462">
        <v>1.0437061183504674E-3</v>
      </c>
      <c r="O77" s="462">
        <v>7.4975706724397643E-4</v>
      </c>
      <c r="P77" s="462">
        <v>4.1719087969841476E-4</v>
      </c>
      <c r="Q77" s="462">
        <v>1.535430520878152E-4</v>
      </c>
      <c r="R77" s="462">
        <v>-1.3193447593205242E-4</v>
      </c>
      <c r="S77" s="462">
        <v>-3.9710603449228873E-4</v>
      </c>
      <c r="T77" s="462">
        <v>-6.4820824721193815E-4</v>
      </c>
      <c r="U77" s="462">
        <v>-9.2385594313901503E-4</v>
      </c>
      <c r="V77" s="462">
        <v>-1.1759329558202049E-3</v>
      </c>
      <c r="W77" s="463">
        <v>-1.3427927588063381E-3</v>
      </c>
    </row>
    <row r="78" spans="1:43" ht="15.75" thickBot="1">
      <c r="B78" s="453" t="s">
        <v>107</v>
      </c>
      <c r="C78" s="464">
        <v>-7.3363834480255912E-4</v>
      </c>
      <c r="D78" s="465">
        <v>5.6191260301571887E-4</v>
      </c>
      <c r="E78" s="465">
        <v>1.0935051489814741E-3</v>
      </c>
      <c r="F78" s="465">
        <v>1.9318032286120802E-3</v>
      </c>
      <c r="G78" s="465">
        <v>2.5729235673806299E-3</v>
      </c>
      <c r="H78" s="465">
        <v>3.3678736573112119E-3</v>
      </c>
      <c r="I78" s="465">
        <v>3.6178118176345194E-3</v>
      </c>
      <c r="J78" s="465">
        <v>4.257346246198921E-3</v>
      </c>
      <c r="K78" s="465">
        <v>2.3146101104237131E-3</v>
      </c>
      <c r="L78" s="465">
        <v>1.6344372709566519E-3</v>
      </c>
      <c r="M78" s="465">
        <v>1.4088031064871179E-3</v>
      </c>
      <c r="N78" s="465">
        <v>1.0437061183504674E-3</v>
      </c>
      <c r="O78" s="465">
        <v>7.4975706724397643E-4</v>
      </c>
      <c r="P78" s="465">
        <v>4.1719087969841476E-4</v>
      </c>
      <c r="Q78" s="465">
        <v>1.3594982555946536E-4</v>
      </c>
      <c r="R78" s="465">
        <v>-1.8447855863433494E-4</v>
      </c>
      <c r="S78" s="465">
        <v>-5.0183731293084127E-4</v>
      </c>
      <c r="T78" s="465">
        <v>-8.2056205066820319E-4</v>
      </c>
      <c r="U78" s="465">
        <v>-1.180100555373434E-3</v>
      </c>
      <c r="V78" s="465">
        <v>-1.5336283974707828E-3</v>
      </c>
      <c r="W78" s="466">
        <v>-1.8182997897785464E-3</v>
      </c>
    </row>
    <row r="79" spans="1:43">
      <c r="I79" s="438"/>
    </row>
    <row r="80" spans="1:43" s="439" customFormat="1">
      <c r="A80" s="438"/>
      <c r="B80" s="438"/>
      <c r="C80" s="467" t="s">
        <v>242</v>
      </c>
      <c r="K80" s="438"/>
      <c r="N80" s="467" t="s">
        <v>243</v>
      </c>
      <c r="X80" s="438"/>
      <c r="Y80" s="438"/>
      <c r="Z80" s="438"/>
      <c r="AA80" s="438"/>
      <c r="AB80" s="438"/>
      <c r="AC80" s="438"/>
      <c r="AD80" s="438"/>
      <c r="AE80" s="438"/>
      <c r="AF80" s="438"/>
      <c r="AG80" s="438"/>
      <c r="AH80" s="438"/>
      <c r="AI80" s="438"/>
      <c r="AJ80" s="438"/>
      <c r="AK80" s="438"/>
      <c r="AL80" s="438"/>
      <c r="AM80" s="438"/>
      <c r="AN80" s="438"/>
      <c r="AO80" s="438"/>
      <c r="AP80" s="438"/>
      <c r="AQ80" s="438"/>
    </row>
    <row r="81" spans="1:43" s="439" customFormat="1">
      <c r="A81" s="438"/>
      <c r="B81" s="438"/>
      <c r="I81" s="438"/>
      <c r="X81" s="438"/>
      <c r="Y81" s="438"/>
      <c r="Z81" s="438"/>
      <c r="AA81" s="438"/>
      <c r="AB81" s="438"/>
      <c r="AC81" s="438"/>
      <c r="AD81" s="438"/>
      <c r="AE81" s="438"/>
      <c r="AF81" s="438"/>
      <c r="AG81" s="438"/>
      <c r="AH81" s="438"/>
      <c r="AI81" s="438"/>
      <c r="AJ81" s="438"/>
      <c r="AK81" s="438"/>
      <c r="AL81" s="438"/>
      <c r="AM81" s="438"/>
      <c r="AN81" s="438"/>
      <c r="AO81" s="438"/>
      <c r="AP81" s="438"/>
      <c r="AQ81" s="438"/>
    </row>
    <row r="82" spans="1:43" s="439" customFormat="1">
      <c r="A82" s="438"/>
      <c r="B82" s="438"/>
      <c r="C82" s="477"/>
      <c r="D82" s="477"/>
      <c r="I82" s="438"/>
      <c r="J82" s="477"/>
      <c r="K82" s="477"/>
      <c r="S82" s="477"/>
      <c r="T82" s="477"/>
      <c r="X82" s="438"/>
      <c r="Y82" s="438"/>
      <c r="Z82" s="438"/>
      <c r="AA82" s="438"/>
      <c r="AB82" s="438"/>
      <c r="AC82" s="438"/>
      <c r="AD82" s="438"/>
      <c r="AE82" s="438"/>
      <c r="AF82" s="438"/>
      <c r="AG82" s="438"/>
      <c r="AH82" s="438"/>
      <c r="AI82" s="438"/>
      <c r="AJ82" s="438"/>
      <c r="AK82" s="438"/>
      <c r="AL82" s="438"/>
      <c r="AM82" s="438"/>
      <c r="AN82" s="438"/>
      <c r="AO82" s="438"/>
      <c r="AP82" s="438"/>
      <c r="AQ82" s="438"/>
    </row>
    <row r="83" spans="1:43" s="439" customFormat="1">
      <c r="A83" s="438"/>
      <c r="B83" s="438"/>
      <c r="C83" s="477"/>
      <c r="D83" s="477"/>
      <c r="I83" s="438"/>
      <c r="J83" s="477"/>
      <c r="K83" s="477"/>
      <c r="S83" s="477"/>
      <c r="T83" s="477"/>
      <c r="X83" s="438"/>
      <c r="Y83" s="438"/>
      <c r="Z83" s="438"/>
      <c r="AA83" s="438"/>
      <c r="AB83" s="438"/>
      <c r="AC83" s="438"/>
      <c r="AD83" s="438"/>
      <c r="AE83" s="438"/>
      <c r="AF83" s="438"/>
      <c r="AG83" s="438"/>
      <c r="AH83" s="438"/>
      <c r="AI83" s="438"/>
      <c r="AJ83" s="438"/>
      <c r="AK83" s="438"/>
      <c r="AL83" s="438"/>
      <c r="AM83" s="438"/>
      <c r="AN83" s="438"/>
      <c r="AO83" s="438"/>
      <c r="AP83" s="438"/>
      <c r="AQ83" s="438"/>
    </row>
    <row r="84" spans="1:43" s="439" customFormat="1">
      <c r="A84" s="438"/>
      <c r="B84" s="438"/>
      <c r="I84" s="438"/>
      <c r="X84" s="438"/>
      <c r="Y84" s="438"/>
      <c r="Z84" s="438"/>
      <c r="AA84" s="438"/>
      <c r="AB84" s="438"/>
      <c r="AC84" s="438"/>
      <c r="AD84" s="438"/>
      <c r="AE84" s="438"/>
      <c r="AF84" s="438"/>
      <c r="AG84" s="438"/>
      <c r="AH84" s="438"/>
      <c r="AI84" s="438"/>
      <c r="AJ84" s="438"/>
      <c r="AK84" s="438"/>
      <c r="AL84" s="438"/>
      <c r="AM84" s="438"/>
      <c r="AN84" s="438"/>
      <c r="AO84" s="438"/>
      <c r="AP84" s="438"/>
      <c r="AQ84" s="438"/>
    </row>
    <row r="85" spans="1:43" s="439" customFormat="1">
      <c r="A85" s="438"/>
      <c r="B85" s="438"/>
      <c r="I85" s="438"/>
      <c r="X85" s="438"/>
      <c r="Y85" s="438"/>
      <c r="Z85" s="438"/>
      <c r="AA85" s="438"/>
      <c r="AB85" s="438"/>
      <c r="AC85" s="438"/>
      <c r="AD85" s="438"/>
      <c r="AE85" s="438"/>
      <c r="AF85" s="438"/>
      <c r="AG85" s="438"/>
      <c r="AH85" s="438"/>
      <c r="AI85" s="438"/>
      <c r="AJ85" s="438"/>
      <c r="AK85" s="438"/>
      <c r="AL85" s="438"/>
      <c r="AM85" s="438"/>
      <c r="AN85" s="438"/>
      <c r="AO85" s="438"/>
      <c r="AP85" s="438"/>
      <c r="AQ85" s="438"/>
    </row>
    <row r="86" spans="1:43" s="439" customFormat="1">
      <c r="A86" s="438"/>
      <c r="B86" s="438"/>
      <c r="I86" s="438"/>
      <c r="X86" s="438"/>
      <c r="Y86" s="438"/>
      <c r="Z86" s="438"/>
      <c r="AA86" s="438"/>
      <c r="AB86" s="438"/>
      <c r="AC86" s="438"/>
      <c r="AD86" s="438"/>
      <c r="AE86" s="438"/>
      <c r="AF86" s="438"/>
      <c r="AG86" s="438"/>
      <c r="AH86" s="438"/>
      <c r="AI86" s="438"/>
      <c r="AJ86" s="438"/>
      <c r="AK86" s="438"/>
      <c r="AL86" s="438"/>
      <c r="AM86" s="438"/>
      <c r="AN86" s="438"/>
      <c r="AO86" s="438"/>
      <c r="AP86" s="438"/>
      <c r="AQ86" s="438"/>
    </row>
    <row r="87" spans="1:43" s="439" customFormat="1">
      <c r="A87" s="438"/>
      <c r="B87" s="438"/>
      <c r="I87" s="438"/>
      <c r="X87" s="438"/>
      <c r="Y87" s="438"/>
      <c r="Z87" s="438"/>
      <c r="AA87" s="438"/>
      <c r="AB87" s="438"/>
      <c r="AC87" s="438"/>
      <c r="AD87" s="438"/>
      <c r="AE87" s="438"/>
      <c r="AF87" s="438"/>
      <c r="AG87" s="438"/>
      <c r="AH87" s="438"/>
      <c r="AI87" s="438"/>
      <c r="AJ87" s="438"/>
      <c r="AK87" s="438"/>
      <c r="AL87" s="438"/>
      <c r="AM87" s="438"/>
      <c r="AN87" s="438"/>
      <c r="AO87" s="438"/>
      <c r="AP87" s="438"/>
      <c r="AQ87" s="438"/>
    </row>
    <row r="88" spans="1:43" s="439" customFormat="1">
      <c r="A88" s="438"/>
      <c r="B88" s="438"/>
      <c r="I88" s="438"/>
      <c r="X88" s="438"/>
      <c r="Y88" s="438"/>
      <c r="Z88" s="438"/>
      <c r="AA88" s="438"/>
      <c r="AB88" s="438"/>
      <c r="AC88" s="438"/>
      <c r="AD88" s="438"/>
      <c r="AE88" s="438"/>
      <c r="AF88" s="438"/>
      <c r="AG88" s="438"/>
      <c r="AH88" s="438"/>
      <c r="AI88" s="438"/>
      <c r="AJ88" s="438"/>
      <c r="AK88" s="438"/>
      <c r="AL88" s="438"/>
      <c r="AM88" s="438"/>
      <c r="AN88" s="438"/>
      <c r="AO88" s="438"/>
      <c r="AP88" s="438"/>
      <c r="AQ88" s="438"/>
    </row>
    <row r="89" spans="1:43" s="439" customFormat="1">
      <c r="A89" s="438"/>
      <c r="B89" s="438"/>
      <c r="I89" s="438"/>
      <c r="X89" s="438"/>
      <c r="Y89" s="438"/>
      <c r="Z89" s="438"/>
      <c r="AA89" s="438"/>
      <c r="AB89" s="438"/>
      <c r="AC89" s="438"/>
      <c r="AD89" s="438"/>
      <c r="AE89" s="438"/>
      <c r="AF89" s="438"/>
      <c r="AG89" s="438"/>
      <c r="AH89" s="438"/>
      <c r="AI89" s="438"/>
      <c r="AJ89" s="438"/>
      <c r="AK89" s="438"/>
      <c r="AL89" s="438"/>
      <c r="AM89" s="438"/>
      <c r="AN89" s="438"/>
      <c r="AO89" s="438"/>
      <c r="AP89" s="438"/>
      <c r="AQ89" s="438"/>
    </row>
    <row r="90" spans="1:43" s="439" customFormat="1">
      <c r="A90" s="438"/>
      <c r="B90" s="438"/>
      <c r="I90" s="438"/>
      <c r="X90" s="438"/>
      <c r="Y90" s="438"/>
      <c r="Z90" s="438"/>
      <c r="AA90" s="438"/>
      <c r="AB90" s="438"/>
      <c r="AC90" s="438"/>
      <c r="AD90" s="438"/>
      <c r="AE90" s="438"/>
      <c r="AF90" s="438"/>
      <c r="AG90" s="438"/>
      <c r="AH90" s="438"/>
      <c r="AI90" s="438"/>
      <c r="AJ90" s="438"/>
      <c r="AK90" s="438"/>
      <c r="AL90" s="438"/>
      <c r="AM90" s="438"/>
      <c r="AN90" s="438"/>
      <c r="AO90" s="438"/>
      <c r="AP90" s="438"/>
      <c r="AQ90" s="438"/>
    </row>
    <row r="91" spans="1:43" s="439" customFormat="1">
      <c r="A91" s="438"/>
      <c r="B91" s="438"/>
      <c r="I91" s="438"/>
      <c r="X91" s="438"/>
      <c r="Y91" s="438"/>
      <c r="Z91" s="438"/>
      <c r="AA91" s="438"/>
      <c r="AB91" s="438"/>
      <c r="AC91" s="438"/>
      <c r="AD91" s="438"/>
      <c r="AE91" s="438"/>
      <c r="AF91" s="438"/>
      <c r="AG91" s="438"/>
      <c r="AH91" s="438"/>
      <c r="AI91" s="438"/>
      <c r="AJ91" s="438"/>
      <c r="AK91" s="438"/>
      <c r="AL91" s="438"/>
      <c r="AM91" s="438"/>
      <c r="AN91" s="438"/>
      <c r="AO91" s="438"/>
      <c r="AP91" s="438"/>
      <c r="AQ91" s="438"/>
    </row>
    <row r="92" spans="1:43" s="439" customFormat="1">
      <c r="A92" s="438"/>
      <c r="B92" s="438"/>
      <c r="I92" s="438"/>
      <c r="X92" s="438"/>
      <c r="Y92" s="438"/>
      <c r="Z92" s="438"/>
      <c r="AA92" s="438"/>
      <c r="AB92" s="438"/>
      <c r="AC92" s="438"/>
      <c r="AD92" s="438"/>
      <c r="AE92" s="438"/>
      <c r="AF92" s="438"/>
      <c r="AG92" s="438"/>
      <c r="AH92" s="438"/>
      <c r="AI92" s="438"/>
      <c r="AJ92" s="438"/>
      <c r="AK92" s="438"/>
      <c r="AL92" s="438"/>
      <c r="AM92" s="438"/>
      <c r="AN92" s="438"/>
      <c r="AO92" s="438"/>
      <c r="AP92" s="438"/>
      <c r="AQ92" s="438"/>
    </row>
    <row r="97" spans="2:33">
      <c r="B97" s="440" t="s">
        <v>244</v>
      </c>
    </row>
    <row r="98" spans="2:33" ht="15.75" thickBot="1"/>
    <row r="99" spans="2:33" ht="15.75" thickBot="1">
      <c r="B99" s="468" t="s">
        <v>245</v>
      </c>
      <c r="C99" s="442">
        <v>2010</v>
      </c>
      <c r="D99" s="443">
        <v>2011</v>
      </c>
      <c r="E99" s="442">
        <v>2012</v>
      </c>
      <c r="F99" s="443">
        <v>2013</v>
      </c>
      <c r="G99" s="442">
        <v>2014</v>
      </c>
      <c r="H99" s="443">
        <v>2015</v>
      </c>
      <c r="I99" s="442">
        <v>2016</v>
      </c>
      <c r="J99" s="443">
        <v>2017</v>
      </c>
      <c r="K99" s="442">
        <v>2018</v>
      </c>
      <c r="L99" s="443">
        <v>2019</v>
      </c>
      <c r="M99" s="442">
        <v>2020</v>
      </c>
      <c r="N99" s="443">
        <v>2021</v>
      </c>
      <c r="O99" s="442">
        <v>2022</v>
      </c>
      <c r="P99" s="443">
        <v>2023</v>
      </c>
      <c r="Q99" s="442">
        <v>2024</v>
      </c>
      <c r="R99" s="443">
        <v>2025</v>
      </c>
      <c r="S99" s="442">
        <v>2026</v>
      </c>
      <c r="T99" s="443">
        <v>2027</v>
      </c>
      <c r="U99" s="442">
        <v>2028</v>
      </c>
      <c r="V99" s="443">
        <v>2029</v>
      </c>
      <c r="W99" s="444">
        <v>2030</v>
      </c>
    </row>
    <row r="100" spans="2:33">
      <c r="B100" s="445" t="s">
        <v>104</v>
      </c>
      <c r="C100" s="446">
        <v>-13.982503706678147</v>
      </c>
      <c r="D100" s="469">
        <v>-10.020680748824791</v>
      </c>
      <c r="E100" s="469">
        <v>-9.3240152814340309</v>
      </c>
      <c r="F100" s="469">
        <v>-5.5125360882609877</v>
      </c>
      <c r="G100" s="469">
        <v>-4.1212716819365811</v>
      </c>
      <c r="H100" s="469">
        <v>-4.3489233891761323</v>
      </c>
      <c r="I100" s="469">
        <v>-2.8590194872085051</v>
      </c>
      <c r="J100" s="469">
        <v>-1.0372364105221417</v>
      </c>
      <c r="K100" s="469">
        <v>-1.6145830701499944</v>
      </c>
      <c r="L100" s="469">
        <v>-4.3410919213730503</v>
      </c>
      <c r="M100" s="469">
        <v>-4.0257390822534385</v>
      </c>
      <c r="N100" s="469">
        <v>-4.5838779928019662</v>
      </c>
      <c r="O100" s="469">
        <v>-4.9546999836751064</v>
      </c>
      <c r="P100" s="469">
        <v>-4.7481747542504351</v>
      </c>
      <c r="Q100" s="469">
        <v>-5.3054106386978983</v>
      </c>
      <c r="R100" s="469">
        <v>-6.0420003007374534</v>
      </c>
      <c r="S100" s="469">
        <v>-6.4915873047100829</v>
      </c>
      <c r="T100" s="469">
        <v>-6.8686098003930702</v>
      </c>
      <c r="U100" s="469">
        <v>-7.290679132758993</v>
      </c>
      <c r="V100" s="469">
        <v>-7.5608323516926328</v>
      </c>
      <c r="W100" s="470">
        <v>-7.5091360243458798</v>
      </c>
    </row>
    <row r="101" spans="2:33">
      <c r="B101" s="449" t="s">
        <v>105</v>
      </c>
      <c r="C101" s="450">
        <v>-13.982503706678147</v>
      </c>
      <c r="D101" s="471">
        <v>-10.020680748824791</v>
      </c>
      <c r="E101" s="471">
        <v>-9.3240152814340309</v>
      </c>
      <c r="F101" s="471">
        <v>-5.513572589004073</v>
      </c>
      <c r="G101" s="471">
        <v>-4.1233343069866013</v>
      </c>
      <c r="H101" s="471">
        <v>-4.3520160891761321</v>
      </c>
      <c r="I101" s="471">
        <v>-2.8590194872085051</v>
      </c>
      <c r="J101" s="471">
        <v>-1.0372364105221417</v>
      </c>
      <c r="K101" s="471">
        <v>-1.6145830701499944</v>
      </c>
      <c r="L101" s="471">
        <v>-4.3410919213730503</v>
      </c>
      <c r="M101" s="471">
        <v>-4.0257390822534385</v>
      </c>
      <c r="N101" s="471">
        <v>-4.5838779928019662</v>
      </c>
      <c r="O101" s="471">
        <v>-4.9546999836751064</v>
      </c>
      <c r="P101" s="471">
        <v>-4.7481747542504351</v>
      </c>
      <c r="Q101" s="471">
        <v>-5.4922816790088875</v>
      </c>
      <c r="R101" s="471">
        <v>-6.1612868193139372</v>
      </c>
      <c r="S101" s="471">
        <v>-6.742450643389529</v>
      </c>
      <c r="T101" s="471">
        <v>-7.3103561054799124</v>
      </c>
      <c r="U101" s="471">
        <v>-7.9665874489948472</v>
      </c>
      <c r="V101" s="471">
        <v>-8.5204112974738813</v>
      </c>
      <c r="W101" s="472">
        <v>-8.8019123318786061</v>
      </c>
    </row>
    <row r="102" spans="2:33">
      <c r="B102" s="449" t="s">
        <v>106</v>
      </c>
      <c r="C102" s="450">
        <v>-13.982503706678147</v>
      </c>
      <c r="D102" s="471">
        <v>-10.020680748824791</v>
      </c>
      <c r="E102" s="471">
        <v>-9.3240152814340309</v>
      </c>
      <c r="F102" s="471">
        <v>-5.513572589004073</v>
      </c>
      <c r="G102" s="471">
        <v>-4.1233343069866013</v>
      </c>
      <c r="H102" s="471">
        <v>-4.3520160891761321</v>
      </c>
      <c r="I102" s="471">
        <v>-2.8590194872085051</v>
      </c>
      <c r="J102" s="471">
        <v>-1.0372364105221417</v>
      </c>
      <c r="K102" s="471">
        <v>-1.6145830701499944</v>
      </c>
      <c r="L102" s="471">
        <v>-4.3410919213730503</v>
      </c>
      <c r="M102" s="471">
        <v>-4.0257390822534385</v>
      </c>
      <c r="N102" s="471">
        <v>-4.5838779928019662</v>
      </c>
      <c r="O102" s="471">
        <v>-4.9546999836751064</v>
      </c>
      <c r="P102" s="471">
        <v>-4.7481747542504351</v>
      </c>
      <c r="Q102" s="471">
        <v>-5.5158465948305162</v>
      </c>
      <c r="R102" s="471">
        <v>-6.2355933376970132</v>
      </c>
      <c r="S102" s="471">
        <v>-6.9061756101648202</v>
      </c>
      <c r="T102" s="471">
        <v>-7.5969127978315347</v>
      </c>
      <c r="U102" s="471">
        <v>-8.3979606123868482</v>
      </c>
      <c r="V102" s="471">
        <v>-9.1289288046760131</v>
      </c>
      <c r="W102" s="472">
        <v>-9.6321302631974604</v>
      </c>
    </row>
    <row r="103" spans="2:33" ht="15.75" thickBot="1">
      <c r="B103" s="453" t="s">
        <v>107</v>
      </c>
      <c r="C103" s="454">
        <v>-13.982503706678147</v>
      </c>
      <c r="D103" s="473">
        <v>-10.020680748824791</v>
      </c>
      <c r="E103" s="473">
        <v>-9.3240152814340309</v>
      </c>
      <c r="F103" s="473">
        <v>-5.5135725853452424</v>
      </c>
      <c r="G103" s="473">
        <v>-4.1233343069866013</v>
      </c>
      <c r="H103" s="473">
        <v>-4.3520160891761321</v>
      </c>
      <c r="I103" s="473">
        <v>-2.8590194872085051</v>
      </c>
      <c r="J103" s="473">
        <v>-1.0372364105221417</v>
      </c>
      <c r="K103" s="473">
        <v>-1.6145830701499944</v>
      </c>
      <c r="L103" s="473">
        <v>-4.3410919213730503</v>
      </c>
      <c r="M103" s="473">
        <v>-4.0257390822534385</v>
      </c>
      <c r="N103" s="473">
        <v>-4.5838779928019662</v>
      </c>
      <c r="O103" s="473">
        <v>-4.9546999836751064</v>
      </c>
      <c r="P103" s="473">
        <v>-4.7481747542504351</v>
      </c>
      <c r="Q103" s="473">
        <v>-5.5566922194713335</v>
      </c>
      <c r="R103" s="473">
        <v>-6.3665350080957843</v>
      </c>
      <c r="S103" s="473">
        <v>-7.1747513217756342</v>
      </c>
      <c r="T103" s="473">
        <v>-8.0426060698166708</v>
      </c>
      <c r="U103" s="473">
        <v>-9.0668217415209327</v>
      </c>
      <c r="V103" s="473">
        <v>-10.075949934859642</v>
      </c>
      <c r="W103" s="474">
        <v>-10.907824310689824</v>
      </c>
    </row>
    <row r="104" spans="2:33" ht="15.75" thickBot="1"/>
    <row r="105" spans="2:33" ht="15.75" thickBot="1">
      <c r="B105" s="475" t="s">
        <v>246</v>
      </c>
      <c r="C105" s="442">
        <v>2010</v>
      </c>
      <c r="D105" s="443">
        <v>2011</v>
      </c>
      <c r="E105" s="442">
        <v>2012</v>
      </c>
      <c r="F105" s="443">
        <v>2013</v>
      </c>
      <c r="G105" s="442">
        <v>2014</v>
      </c>
      <c r="H105" s="443">
        <v>2015</v>
      </c>
      <c r="I105" s="442">
        <v>2016</v>
      </c>
      <c r="J105" s="443">
        <v>2017</v>
      </c>
      <c r="K105" s="442">
        <v>2018</v>
      </c>
      <c r="L105" s="443">
        <v>2019</v>
      </c>
      <c r="M105" s="442">
        <v>2020</v>
      </c>
      <c r="N105" s="443">
        <v>2021</v>
      </c>
      <c r="O105" s="442">
        <v>2022</v>
      </c>
      <c r="P105" s="443">
        <v>2023</v>
      </c>
      <c r="Q105" s="442">
        <v>2024</v>
      </c>
      <c r="R105" s="443">
        <v>2025</v>
      </c>
      <c r="S105" s="442">
        <v>2026</v>
      </c>
      <c r="T105" s="443">
        <v>2027</v>
      </c>
      <c r="U105" s="442">
        <v>2028</v>
      </c>
      <c r="V105" s="443">
        <v>2029</v>
      </c>
      <c r="W105" s="444">
        <v>2030</v>
      </c>
      <c r="AE105" s="754"/>
      <c r="AF105" s="754"/>
    </row>
    <row r="106" spans="2:33">
      <c r="B106" s="445" t="s">
        <v>104</v>
      </c>
      <c r="C106" s="458">
        <v>-6.4381106094320217E-3</v>
      </c>
      <c r="D106" s="459">
        <v>-4.5669773977577988E-3</v>
      </c>
      <c r="E106" s="459">
        <v>-4.2693875749048897E-3</v>
      </c>
      <c r="F106" s="459">
        <v>-2.5120235784154587E-3</v>
      </c>
      <c r="G106" s="459">
        <v>-1.8588740508427612E-3</v>
      </c>
      <c r="H106" s="459">
        <v>-1.9188992831617026E-3</v>
      </c>
      <c r="I106" s="459">
        <v>-1.2435789361950789E-3</v>
      </c>
      <c r="J106" s="459">
        <v>-4.4374445114069662E-4</v>
      </c>
      <c r="K106" s="459">
        <v>-6.861544901107891E-4</v>
      </c>
      <c r="L106" s="459">
        <v>-1.8175803106343842E-3</v>
      </c>
      <c r="M106" s="459">
        <v>-1.6639137319614083E-3</v>
      </c>
      <c r="N106" s="459">
        <v>-1.870289287797368E-3</v>
      </c>
      <c r="O106" s="459">
        <v>-1.9956428007311768E-3</v>
      </c>
      <c r="P106" s="459">
        <v>-1.8888388071751233E-3</v>
      </c>
      <c r="Q106" s="459">
        <v>-2.0807542043379213E-3</v>
      </c>
      <c r="R106" s="459">
        <v>-2.3332422247169297E-3</v>
      </c>
      <c r="S106" s="459">
        <v>-2.4644705652123746E-3</v>
      </c>
      <c r="T106" s="459">
        <v>-2.5609935560261116E-3</v>
      </c>
      <c r="U106" s="459">
        <v>-2.6682019013076759E-3</v>
      </c>
      <c r="V106" s="459">
        <v>-2.7138790337168832E-3</v>
      </c>
      <c r="W106" s="460">
        <v>-2.6398855983313556E-3</v>
      </c>
    </row>
    <row r="107" spans="2:33">
      <c r="B107" s="449" t="s">
        <v>105</v>
      </c>
      <c r="C107" s="461">
        <v>-6.4381106094320217E-3</v>
      </c>
      <c r="D107" s="462">
        <v>-4.5669773977577988E-3</v>
      </c>
      <c r="E107" s="462">
        <v>-4.2693875749048897E-3</v>
      </c>
      <c r="F107" s="462">
        <v>-2.5124959044490647E-3</v>
      </c>
      <c r="G107" s="462">
        <v>-1.8598043850885971E-3</v>
      </c>
      <c r="H107" s="462">
        <v>-1.9202638921193597E-3</v>
      </c>
      <c r="I107" s="462">
        <v>-1.2435789361950789E-3</v>
      </c>
      <c r="J107" s="462">
        <v>-4.4374445114069662E-4</v>
      </c>
      <c r="K107" s="462">
        <v>-6.861544901107891E-4</v>
      </c>
      <c r="L107" s="462">
        <v>-1.8175803106343842E-3</v>
      </c>
      <c r="M107" s="462">
        <v>-1.6639137319614083E-3</v>
      </c>
      <c r="N107" s="462">
        <v>-1.870289287797368E-3</v>
      </c>
      <c r="O107" s="462">
        <v>-1.9956428007311768E-3</v>
      </c>
      <c r="P107" s="462">
        <v>-1.8888388071751233E-3</v>
      </c>
      <c r="Q107" s="462">
        <v>-2.1546813365974334E-3</v>
      </c>
      <c r="R107" s="462">
        <v>-2.3816526439241863E-3</v>
      </c>
      <c r="S107" s="462">
        <v>-2.5647531996823747E-3</v>
      </c>
      <c r="T107" s="462">
        <v>-2.7348329250832326E-3</v>
      </c>
      <c r="U107" s="462">
        <v>-2.9302248034175512E-3</v>
      </c>
      <c r="V107" s="462">
        <v>-3.0797259589073569E-3</v>
      </c>
      <c r="W107" s="463">
        <v>-3.1230737974257562E-3</v>
      </c>
      <c r="AE107" s="478"/>
      <c r="AF107" s="478"/>
      <c r="AG107" s="478"/>
    </row>
    <row r="108" spans="2:33">
      <c r="B108" s="449" t="s">
        <v>106</v>
      </c>
      <c r="C108" s="476">
        <v>-6.4381106094320217E-3</v>
      </c>
      <c r="D108" s="462">
        <v>-4.5669773977577988E-3</v>
      </c>
      <c r="E108" s="462">
        <v>-4.2693875749048897E-3</v>
      </c>
      <c r="F108" s="462">
        <v>-2.5124959044490647E-3</v>
      </c>
      <c r="G108" s="462">
        <v>-1.8598043850885971E-3</v>
      </c>
      <c r="H108" s="462">
        <v>-1.9202638921193597E-3</v>
      </c>
      <c r="I108" s="462">
        <v>-1.2435789361950789E-3</v>
      </c>
      <c r="J108" s="462">
        <v>-4.4374445114069662E-4</v>
      </c>
      <c r="K108" s="462">
        <v>-6.861544901107891E-4</v>
      </c>
      <c r="L108" s="462">
        <v>-1.8175803106343842E-3</v>
      </c>
      <c r="M108" s="462">
        <v>-1.6639137319614083E-3</v>
      </c>
      <c r="N108" s="462">
        <v>-1.870289287797368E-3</v>
      </c>
      <c r="O108" s="462">
        <v>-1.9956428007311768E-3</v>
      </c>
      <c r="P108" s="462">
        <v>-1.8888388071751233E-3</v>
      </c>
      <c r="Q108" s="462">
        <v>-2.1645665115137829E-3</v>
      </c>
      <c r="R108" s="462">
        <v>-2.4120399070027944E-3</v>
      </c>
      <c r="S108" s="462">
        <v>-2.6306580187453106E-3</v>
      </c>
      <c r="T108" s="462">
        <v>-2.8484785786682745E-3</v>
      </c>
      <c r="U108" s="462">
        <v>-3.0992452332980684E-3</v>
      </c>
      <c r="V108" s="462">
        <v>-3.3149730575424644E-3</v>
      </c>
      <c r="W108" s="463">
        <v>-3.4388946849931265E-3</v>
      </c>
      <c r="AE108" s="478"/>
      <c r="AF108" s="478"/>
      <c r="AG108" s="478"/>
    </row>
    <row r="109" spans="2:33" ht="15.75" thickBot="1">
      <c r="B109" s="453" t="s">
        <v>107</v>
      </c>
      <c r="C109" s="464">
        <v>-6.4381106094320217E-3</v>
      </c>
      <c r="D109" s="465">
        <v>-4.5669773977577988E-3</v>
      </c>
      <c r="E109" s="465">
        <v>-4.2693875749048897E-3</v>
      </c>
      <c r="F109" s="465">
        <v>-2.5124959027817612E-3</v>
      </c>
      <c r="G109" s="465">
        <v>-1.8598043850885971E-3</v>
      </c>
      <c r="H109" s="465">
        <v>-1.9202638921193597E-3</v>
      </c>
      <c r="I109" s="465">
        <v>-1.2435789361950789E-3</v>
      </c>
      <c r="J109" s="465">
        <v>-4.4374445114069662E-4</v>
      </c>
      <c r="K109" s="465">
        <v>-6.861544901107891E-4</v>
      </c>
      <c r="L109" s="465">
        <v>-1.8175803106343842E-3</v>
      </c>
      <c r="M109" s="465">
        <v>-1.6639137319614083E-3</v>
      </c>
      <c r="N109" s="465">
        <v>-1.870289287797368E-3</v>
      </c>
      <c r="O109" s="465">
        <v>-1.9956428007311768E-3</v>
      </c>
      <c r="P109" s="465">
        <v>-1.8888388071751233E-3</v>
      </c>
      <c r="Q109" s="465">
        <v>-2.1812409614096881E-3</v>
      </c>
      <c r="R109" s="465">
        <v>-2.4651204645052458E-3</v>
      </c>
      <c r="S109" s="465">
        <v>-2.738355427453151E-3</v>
      </c>
      <c r="T109" s="465">
        <v>-3.0254146356943207E-3</v>
      </c>
      <c r="U109" s="465">
        <v>-3.3626119967813009E-3</v>
      </c>
      <c r="V109" s="465">
        <v>-3.6841835251238725E-3</v>
      </c>
      <c r="W109" s="466">
        <v>-3.9301844313675066E-3</v>
      </c>
      <c r="AE109" s="478"/>
      <c r="AF109" s="478"/>
      <c r="AG109" s="478"/>
    </row>
    <row r="110" spans="2:33">
      <c r="I110" s="438"/>
    </row>
    <row r="111" spans="2:33">
      <c r="C111" s="467" t="s">
        <v>247</v>
      </c>
      <c r="K111" s="438"/>
      <c r="N111" s="467" t="s">
        <v>248</v>
      </c>
    </row>
    <row r="112" spans="2:33">
      <c r="I112" s="438"/>
    </row>
    <row r="113" spans="3:20">
      <c r="C113" s="477"/>
      <c r="D113" s="477"/>
      <c r="I113" s="438"/>
      <c r="J113" s="477"/>
      <c r="K113" s="477"/>
      <c r="S113" s="477"/>
      <c r="T113" s="477"/>
    </row>
    <row r="114" spans="3:20">
      <c r="C114" s="477"/>
      <c r="D114" s="477"/>
      <c r="I114" s="438"/>
      <c r="J114" s="477"/>
      <c r="K114" s="477"/>
      <c r="S114" s="477"/>
      <c r="T114" s="477"/>
    </row>
    <row r="115" spans="3:20">
      <c r="I115" s="438"/>
    </row>
    <row r="116" spans="3:20">
      <c r="I116" s="438"/>
    </row>
    <row r="117" spans="3:20">
      <c r="I117" s="438"/>
    </row>
    <row r="118" spans="3:20">
      <c r="I118" s="438"/>
    </row>
    <row r="119" spans="3:20">
      <c r="I119" s="438"/>
    </row>
    <row r="120" spans="3:20">
      <c r="I120" s="438"/>
    </row>
    <row r="121" spans="3:20">
      <c r="I121" s="438"/>
    </row>
    <row r="122" spans="3:20">
      <c r="I122" s="438"/>
    </row>
    <row r="123" spans="3:20">
      <c r="I123" s="438"/>
    </row>
  </sheetData>
  <mergeCells count="1">
    <mergeCell ref="AE105:AF105"/>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Q312"/>
  <sheetViews>
    <sheetView zoomScale="90" zoomScaleNormal="90" workbookViewId="0">
      <selection activeCell="AC108" sqref="AC108"/>
    </sheetView>
  </sheetViews>
  <sheetFormatPr baseColWidth="10" defaultColWidth="11.42578125" defaultRowHeight="15"/>
  <cols>
    <col min="1" max="1" width="2.42578125" style="438" customWidth="1"/>
    <col min="2" max="2" width="43.7109375" style="438" customWidth="1"/>
    <col min="3" max="23" width="8.85546875" style="439" customWidth="1"/>
    <col min="24" max="16384" width="11.42578125" style="438"/>
  </cols>
  <sheetData>
    <row r="1" spans="1:23" ht="15.75">
      <c r="A1" s="437" t="s">
        <v>249</v>
      </c>
    </row>
    <row r="2" spans="1:23" ht="15.75">
      <c r="A2" s="437"/>
    </row>
    <row r="3" spans="1:23" ht="15.75">
      <c r="A3" s="437"/>
      <c r="B3" s="440" t="s">
        <v>250</v>
      </c>
    </row>
    <row r="4" spans="1:23" ht="15.75" thickBot="1"/>
    <row r="5" spans="1:23" ht="15.75" thickBot="1">
      <c r="B5" s="441" t="s">
        <v>230</v>
      </c>
      <c r="C5" s="442">
        <v>2010</v>
      </c>
      <c r="D5" s="443">
        <v>2011</v>
      </c>
      <c r="E5" s="442">
        <v>2012</v>
      </c>
      <c r="F5" s="443">
        <v>2013</v>
      </c>
      <c r="G5" s="442">
        <v>2014</v>
      </c>
      <c r="H5" s="443">
        <v>2015</v>
      </c>
      <c r="I5" s="442">
        <v>2016</v>
      </c>
      <c r="J5" s="443">
        <v>2017</v>
      </c>
      <c r="K5" s="442">
        <v>2018</v>
      </c>
      <c r="L5" s="443">
        <v>2019</v>
      </c>
      <c r="M5" s="442">
        <v>2020</v>
      </c>
      <c r="N5" s="443">
        <v>2021</v>
      </c>
      <c r="O5" s="442">
        <v>2022</v>
      </c>
      <c r="P5" s="443">
        <v>2023</v>
      </c>
      <c r="Q5" s="442">
        <v>2024</v>
      </c>
      <c r="R5" s="443">
        <v>2025</v>
      </c>
      <c r="S5" s="442">
        <v>2026</v>
      </c>
      <c r="T5" s="443">
        <v>2027</v>
      </c>
      <c r="U5" s="442">
        <v>2028</v>
      </c>
      <c r="V5" s="443">
        <v>2029</v>
      </c>
      <c r="W5" s="444">
        <v>2030</v>
      </c>
    </row>
    <row r="6" spans="1:23">
      <c r="B6" s="445" t="s">
        <v>104</v>
      </c>
      <c r="C6" s="446">
        <v>75.677283730392773</v>
      </c>
      <c r="D6" s="447">
        <v>76.796842155641912</v>
      </c>
      <c r="E6" s="447">
        <v>77.91034843296876</v>
      </c>
      <c r="F6" s="447">
        <v>78.303333940356808</v>
      </c>
      <c r="G6" s="447">
        <v>80.320384954201046</v>
      </c>
      <c r="H6" s="447">
        <v>81.583010018731684</v>
      </c>
      <c r="I6" s="447">
        <v>82.531123645792832</v>
      </c>
      <c r="J6" s="447">
        <v>82.847106504380776</v>
      </c>
      <c r="K6" s="447">
        <v>82.705273280987541</v>
      </c>
      <c r="L6" s="447">
        <v>82.823851572382537</v>
      </c>
      <c r="M6" s="447">
        <v>84.282456629768888</v>
      </c>
      <c r="N6" s="447">
        <v>85.414322977307194</v>
      </c>
      <c r="O6" s="447">
        <v>86.688815500587538</v>
      </c>
      <c r="P6" s="447">
        <v>88.333382976408032</v>
      </c>
      <c r="Q6" s="447">
        <v>90.304584618036586</v>
      </c>
      <c r="R6" s="447">
        <v>92.217285923797633</v>
      </c>
      <c r="S6" s="447">
        <v>94.176750874196259</v>
      </c>
      <c r="T6" s="447">
        <v>96.151129743719707</v>
      </c>
      <c r="U6" s="447">
        <v>98.166755986246542</v>
      </c>
      <c r="V6" s="447">
        <v>100.35789332397458</v>
      </c>
      <c r="W6" s="448">
        <v>102.58650329088178</v>
      </c>
    </row>
    <row r="7" spans="1:23">
      <c r="B7" s="449" t="s">
        <v>105</v>
      </c>
      <c r="C7" s="450">
        <v>75.677283730392773</v>
      </c>
      <c r="D7" s="451">
        <v>76.796842155641912</v>
      </c>
      <c r="E7" s="451">
        <v>77.91034843296876</v>
      </c>
      <c r="F7" s="451">
        <v>78.303333940356808</v>
      </c>
      <c r="G7" s="451">
        <v>80.320384954201046</v>
      </c>
      <c r="H7" s="451">
        <v>81.583010018731684</v>
      </c>
      <c r="I7" s="451">
        <v>82.531123645792832</v>
      </c>
      <c r="J7" s="451">
        <v>82.847106504380776</v>
      </c>
      <c r="K7" s="451">
        <v>82.705273280987541</v>
      </c>
      <c r="L7" s="451">
        <v>82.823851572382537</v>
      </c>
      <c r="M7" s="451">
        <v>84.282456629768888</v>
      </c>
      <c r="N7" s="451">
        <v>85.414322977307194</v>
      </c>
      <c r="O7" s="451">
        <v>86.688815500587538</v>
      </c>
      <c r="P7" s="451">
        <v>88.333382976408032</v>
      </c>
      <c r="Q7" s="451">
        <v>90.264521744260364</v>
      </c>
      <c r="R7" s="451">
        <v>92.115401449530466</v>
      </c>
      <c r="S7" s="451">
        <v>93.984502231363194</v>
      </c>
      <c r="T7" s="451">
        <v>95.83481782084435</v>
      </c>
      <c r="U7" s="451">
        <v>97.692003477377739</v>
      </c>
      <c r="V7" s="451">
        <v>99.685117882224887</v>
      </c>
      <c r="W7" s="452">
        <v>101.67667432864455</v>
      </c>
    </row>
    <row r="8" spans="1:23">
      <c r="B8" s="449" t="s">
        <v>106</v>
      </c>
      <c r="C8" s="450">
        <v>75.677283730392773</v>
      </c>
      <c r="D8" s="451">
        <v>76.796842155641912</v>
      </c>
      <c r="E8" s="451">
        <v>77.91034843296876</v>
      </c>
      <c r="F8" s="451">
        <v>78.303333940356808</v>
      </c>
      <c r="G8" s="451">
        <v>80.320384954201046</v>
      </c>
      <c r="H8" s="451">
        <v>81.583010018731684</v>
      </c>
      <c r="I8" s="451">
        <v>82.531123645792832</v>
      </c>
      <c r="J8" s="451">
        <v>82.847106504380776</v>
      </c>
      <c r="K8" s="451">
        <v>82.705273280987541</v>
      </c>
      <c r="L8" s="451">
        <v>82.823851572382537</v>
      </c>
      <c r="M8" s="451">
        <v>84.282456629768888</v>
      </c>
      <c r="N8" s="451">
        <v>85.414322977307194</v>
      </c>
      <c r="O8" s="451">
        <v>86.688815500587538</v>
      </c>
      <c r="P8" s="451">
        <v>88.333382976408032</v>
      </c>
      <c r="Q8" s="451">
        <v>90.23996707968783</v>
      </c>
      <c r="R8" s="451">
        <v>92.05295612659252</v>
      </c>
      <c r="S8" s="451">
        <v>93.866672418013863</v>
      </c>
      <c r="T8" s="451">
        <v>95.640949222953026</v>
      </c>
      <c r="U8" s="451">
        <v>97.401026133232349</v>
      </c>
      <c r="V8" s="451">
        <v>99.272771643733137</v>
      </c>
      <c r="W8" s="452">
        <v>101.11903722275721</v>
      </c>
    </row>
    <row r="9" spans="1:23" ht="15.75" thickBot="1">
      <c r="B9" s="453" t="s">
        <v>107</v>
      </c>
      <c r="C9" s="454">
        <v>75.677283730392773</v>
      </c>
      <c r="D9" s="455">
        <v>76.796842155641912</v>
      </c>
      <c r="E9" s="455">
        <v>77.91034843296876</v>
      </c>
      <c r="F9" s="455">
        <v>78.303333940356808</v>
      </c>
      <c r="G9" s="455">
        <v>80.320384954201046</v>
      </c>
      <c r="H9" s="455">
        <v>81.583010018731684</v>
      </c>
      <c r="I9" s="455">
        <v>82.531123645792832</v>
      </c>
      <c r="J9" s="455">
        <v>82.847106504380776</v>
      </c>
      <c r="K9" s="455">
        <v>82.705273280987541</v>
      </c>
      <c r="L9" s="455">
        <v>82.823851572382537</v>
      </c>
      <c r="M9" s="455">
        <v>84.282456629768888</v>
      </c>
      <c r="N9" s="455">
        <v>85.414322977307194</v>
      </c>
      <c r="O9" s="455">
        <v>86.688815500587538</v>
      </c>
      <c r="P9" s="455">
        <v>88.333382976408032</v>
      </c>
      <c r="Q9" s="455">
        <v>90.207179502170632</v>
      </c>
      <c r="R9" s="455">
        <v>91.961727859113054</v>
      </c>
      <c r="S9" s="455">
        <v>93.687098306286799</v>
      </c>
      <c r="T9" s="455">
        <v>95.339309616834456</v>
      </c>
      <c r="U9" s="455">
        <v>96.947624777080989</v>
      </c>
      <c r="V9" s="455">
        <v>98.631301293751818</v>
      </c>
      <c r="W9" s="456">
        <v>100.25532111871318</v>
      </c>
    </row>
    <row r="10" spans="1:23" ht="15.75" thickBot="1"/>
    <row r="11" spans="1:23" ht="15.75" thickBot="1">
      <c r="B11" s="457" t="s">
        <v>231</v>
      </c>
      <c r="C11" s="442">
        <v>2010</v>
      </c>
      <c r="D11" s="443">
        <v>2011</v>
      </c>
      <c r="E11" s="442">
        <v>2012</v>
      </c>
      <c r="F11" s="443">
        <v>2013</v>
      </c>
      <c r="G11" s="442">
        <v>2014</v>
      </c>
      <c r="H11" s="443">
        <v>2015</v>
      </c>
      <c r="I11" s="442">
        <v>2016</v>
      </c>
      <c r="J11" s="443">
        <v>2017</v>
      </c>
      <c r="K11" s="442">
        <v>2018</v>
      </c>
      <c r="L11" s="443">
        <v>2019</v>
      </c>
      <c r="M11" s="442">
        <v>2020</v>
      </c>
      <c r="N11" s="443">
        <v>2021</v>
      </c>
      <c r="O11" s="442">
        <v>2022</v>
      </c>
      <c r="P11" s="443">
        <v>2023</v>
      </c>
      <c r="Q11" s="442">
        <v>2024</v>
      </c>
      <c r="R11" s="443">
        <v>2025</v>
      </c>
      <c r="S11" s="442">
        <v>2026</v>
      </c>
      <c r="T11" s="443">
        <v>2027</v>
      </c>
      <c r="U11" s="442">
        <v>2028</v>
      </c>
      <c r="V11" s="443">
        <v>2029</v>
      </c>
      <c r="W11" s="444">
        <v>2030</v>
      </c>
    </row>
    <row r="12" spans="1:23">
      <c r="B12" s="445" t="s">
        <v>104</v>
      </c>
      <c r="C12" s="458">
        <v>3.4844884256668554E-2</v>
      </c>
      <c r="D12" s="459">
        <v>3.5000560454450449E-2</v>
      </c>
      <c r="E12" s="459">
        <v>3.5674488245269066E-2</v>
      </c>
      <c r="F12" s="459">
        <v>3.5682273635467061E-2</v>
      </c>
      <c r="G12" s="459">
        <v>3.6228011853590578E-2</v>
      </c>
      <c r="H12" s="459">
        <v>3.5997318286348397E-2</v>
      </c>
      <c r="I12" s="459">
        <v>3.5898309684705761E-2</v>
      </c>
      <c r="J12" s="459">
        <v>3.5443167470253896E-2</v>
      </c>
      <c r="K12" s="459">
        <v>3.5147522395560321E-2</v>
      </c>
      <c r="L12" s="459">
        <v>3.4677681236764263E-2</v>
      </c>
      <c r="M12" s="459">
        <v>3.483552562259315E-2</v>
      </c>
      <c r="N12" s="459">
        <v>3.4850293471985046E-2</v>
      </c>
      <c r="O12" s="459">
        <v>3.4916324122079241E-2</v>
      </c>
      <c r="P12" s="459">
        <v>3.5139296755146716E-2</v>
      </c>
      <c r="Q12" s="459">
        <v>3.5416984077425856E-2</v>
      </c>
      <c r="R12" s="459">
        <v>3.5611594613779961E-2</v>
      </c>
      <c r="S12" s="459">
        <v>3.5753324966976002E-2</v>
      </c>
      <c r="T12" s="459">
        <v>3.5850402167874641E-2</v>
      </c>
      <c r="U12" s="459">
        <v>3.5926519354115193E-2</v>
      </c>
      <c r="V12" s="459">
        <v>3.6022380855853457E-2</v>
      </c>
      <c r="W12" s="460">
        <v>3.6064952311789009E-2</v>
      </c>
    </row>
    <row r="13" spans="1:23">
      <c r="B13" s="449" t="s">
        <v>105</v>
      </c>
      <c r="C13" s="461">
        <v>3.4844884256668554E-2</v>
      </c>
      <c r="D13" s="462">
        <v>3.5000560454450449E-2</v>
      </c>
      <c r="E13" s="462">
        <v>3.5674488245269066E-2</v>
      </c>
      <c r="F13" s="462">
        <v>3.5682273635467061E-2</v>
      </c>
      <c r="G13" s="462">
        <v>3.6228011853590578E-2</v>
      </c>
      <c r="H13" s="462">
        <v>3.5997318286348397E-2</v>
      </c>
      <c r="I13" s="462">
        <v>3.5898309684705761E-2</v>
      </c>
      <c r="J13" s="462">
        <v>3.5443167470253896E-2</v>
      </c>
      <c r="K13" s="462">
        <v>3.5147522395560321E-2</v>
      </c>
      <c r="L13" s="462">
        <v>3.4677681236764263E-2</v>
      </c>
      <c r="M13" s="462">
        <v>3.483552562259315E-2</v>
      </c>
      <c r="N13" s="462">
        <v>3.4850293471985046E-2</v>
      </c>
      <c r="O13" s="462">
        <v>3.4916324122079241E-2</v>
      </c>
      <c r="P13" s="462">
        <v>3.5139296755146716E-2</v>
      </c>
      <c r="Q13" s="462">
        <v>3.5411745377623829E-2</v>
      </c>
      <c r="R13" s="462">
        <v>3.5607316432777418E-2</v>
      </c>
      <c r="S13" s="462">
        <v>3.575065885795882E-2</v>
      </c>
      <c r="T13" s="462">
        <v>3.585218166722845E-2</v>
      </c>
      <c r="U13" s="462">
        <v>3.5932516088941394E-2</v>
      </c>
      <c r="V13" s="462">
        <v>3.6031458405024142E-2</v>
      </c>
      <c r="W13" s="463">
        <v>3.6076678048145017E-2</v>
      </c>
    </row>
    <row r="14" spans="1:23">
      <c r="B14" s="449" t="s">
        <v>106</v>
      </c>
      <c r="C14" s="461">
        <v>3.4844884256668554E-2</v>
      </c>
      <c r="D14" s="462">
        <v>3.5000560454450449E-2</v>
      </c>
      <c r="E14" s="462">
        <v>3.5674488245269066E-2</v>
      </c>
      <c r="F14" s="462">
        <v>3.5682273635467061E-2</v>
      </c>
      <c r="G14" s="462">
        <v>3.6228011853590578E-2</v>
      </c>
      <c r="H14" s="462">
        <v>3.5997318286348397E-2</v>
      </c>
      <c r="I14" s="462">
        <v>3.5898309684705761E-2</v>
      </c>
      <c r="J14" s="462">
        <v>3.5443167470253896E-2</v>
      </c>
      <c r="K14" s="462">
        <v>3.5147522395560321E-2</v>
      </c>
      <c r="L14" s="462">
        <v>3.4677681236764263E-2</v>
      </c>
      <c r="M14" s="462">
        <v>3.483552562259315E-2</v>
      </c>
      <c r="N14" s="462">
        <v>3.4850293471985046E-2</v>
      </c>
      <c r="O14" s="462">
        <v>3.4916324122079241E-2</v>
      </c>
      <c r="P14" s="462">
        <v>3.5139296755146716E-2</v>
      </c>
      <c r="Q14" s="462">
        <v>3.5412589415351636E-2</v>
      </c>
      <c r="R14" s="462">
        <v>3.5607742793715071E-2</v>
      </c>
      <c r="S14" s="462">
        <v>3.5755116641682717E-2</v>
      </c>
      <c r="T14" s="462">
        <v>3.5860776917545335E-2</v>
      </c>
      <c r="U14" s="462">
        <v>3.5945592018675143E-2</v>
      </c>
      <c r="V14" s="462">
        <v>3.6048759979152911E-2</v>
      </c>
      <c r="W14" s="463">
        <v>3.6101849762726082E-2</v>
      </c>
    </row>
    <row r="15" spans="1:23" ht="15.75" thickBot="1">
      <c r="B15" s="453" t="s">
        <v>107</v>
      </c>
      <c r="C15" s="464">
        <v>3.4844884256668554E-2</v>
      </c>
      <c r="D15" s="465">
        <v>3.5000560454450449E-2</v>
      </c>
      <c r="E15" s="465">
        <v>3.5674488245269066E-2</v>
      </c>
      <c r="F15" s="465">
        <v>3.5682273635467061E-2</v>
      </c>
      <c r="G15" s="465">
        <v>3.6228011853590578E-2</v>
      </c>
      <c r="H15" s="465">
        <v>3.5997318286348397E-2</v>
      </c>
      <c r="I15" s="465">
        <v>3.5898309684705761E-2</v>
      </c>
      <c r="J15" s="465">
        <v>3.5443167470253896E-2</v>
      </c>
      <c r="K15" s="465">
        <v>3.5147522395560321E-2</v>
      </c>
      <c r="L15" s="465">
        <v>3.4677681236764263E-2</v>
      </c>
      <c r="M15" s="465">
        <v>3.483552562259315E-2</v>
      </c>
      <c r="N15" s="465">
        <v>3.4850293471985046E-2</v>
      </c>
      <c r="O15" s="465">
        <v>3.4916324122079241E-2</v>
      </c>
      <c r="P15" s="465">
        <v>3.5139296755146716E-2</v>
      </c>
      <c r="Q15" s="465">
        <v>3.5410202179974468E-2</v>
      </c>
      <c r="R15" s="465">
        <v>3.5607553717758679E-2</v>
      </c>
      <c r="S15" s="465">
        <v>3.5757138139509169E-2</v>
      </c>
      <c r="T15" s="465">
        <v>3.5864114214702321E-2</v>
      </c>
      <c r="U15" s="465">
        <v>3.5954963649718737E-2</v>
      </c>
      <c r="V15" s="465">
        <v>3.606367812833234E-2</v>
      </c>
      <c r="W15" s="466">
        <v>3.612286841073975E-2</v>
      </c>
    </row>
    <row r="17" spans="3:14">
      <c r="C17" s="467" t="s">
        <v>251</v>
      </c>
      <c r="I17" s="467" t="s">
        <v>252</v>
      </c>
      <c r="K17" s="438"/>
      <c r="N17" s="438"/>
    </row>
    <row r="35" spans="2:23">
      <c r="B35" s="440" t="s">
        <v>253</v>
      </c>
    </row>
    <row r="36" spans="2:23" ht="15.75" thickBot="1"/>
    <row r="37" spans="2:23" ht="15.75" thickBot="1">
      <c r="B37" s="468" t="s">
        <v>235</v>
      </c>
      <c r="C37" s="442">
        <v>2010</v>
      </c>
      <c r="D37" s="443">
        <v>2011</v>
      </c>
      <c r="E37" s="442">
        <v>2012</v>
      </c>
      <c r="F37" s="443">
        <v>2013</v>
      </c>
      <c r="G37" s="442">
        <v>2014</v>
      </c>
      <c r="H37" s="443">
        <v>2015</v>
      </c>
      <c r="I37" s="442">
        <v>2016</v>
      </c>
      <c r="J37" s="443">
        <v>2017</v>
      </c>
      <c r="K37" s="442">
        <v>2018</v>
      </c>
      <c r="L37" s="443">
        <v>2019</v>
      </c>
      <c r="M37" s="442">
        <v>2020</v>
      </c>
      <c r="N37" s="443">
        <v>2021</v>
      </c>
      <c r="O37" s="442">
        <v>2022</v>
      </c>
      <c r="P37" s="443">
        <v>2023</v>
      </c>
      <c r="Q37" s="442">
        <v>2024</v>
      </c>
      <c r="R37" s="443">
        <v>2025</v>
      </c>
      <c r="S37" s="442">
        <v>2026</v>
      </c>
      <c r="T37" s="443">
        <v>2027</v>
      </c>
      <c r="U37" s="442">
        <v>2028</v>
      </c>
      <c r="V37" s="443">
        <v>2029</v>
      </c>
      <c r="W37" s="444">
        <v>2030</v>
      </c>
    </row>
    <row r="38" spans="2:23">
      <c r="B38" s="445" t="s">
        <v>104</v>
      </c>
      <c r="C38" s="446">
        <v>73.565286012285725</v>
      </c>
      <c r="D38" s="469">
        <v>71.813235218272553</v>
      </c>
      <c r="E38" s="469">
        <v>72.535948449389736</v>
      </c>
      <c r="F38" s="469">
        <v>72.876139216966195</v>
      </c>
      <c r="G38" s="469">
        <v>73.610492050608883</v>
      </c>
      <c r="H38" s="469">
        <v>75.448697321254315</v>
      </c>
      <c r="I38" s="469">
        <v>77.25599906911026</v>
      </c>
      <c r="J38" s="469">
        <v>79.692916103092543</v>
      </c>
      <c r="K38" s="469">
        <v>80.053328291</v>
      </c>
      <c r="L38" s="469">
        <v>83.357419952494794</v>
      </c>
      <c r="M38" s="469">
        <v>84.594232606185955</v>
      </c>
      <c r="N38" s="469">
        <v>85.969011474343674</v>
      </c>
      <c r="O38" s="469">
        <v>87.521022652873</v>
      </c>
      <c r="P38" s="469">
        <v>88.974216635423332</v>
      </c>
      <c r="Q38" s="469">
        <v>90.662962418090586</v>
      </c>
      <c r="R38" s="469">
        <v>92.087233496506045</v>
      </c>
      <c r="S38" s="469">
        <v>93.763159400225575</v>
      </c>
      <c r="T38" s="469">
        <v>95.561293453535754</v>
      </c>
      <c r="U38" s="469">
        <v>97.4555079924491</v>
      </c>
      <c r="V38" s="469">
        <v>99.462207656286338</v>
      </c>
      <c r="W38" s="470">
        <v>101.64637978025269</v>
      </c>
    </row>
    <row r="39" spans="2:23">
      <c r="B39" s="449" t="s">
        <v>105</v>
      </c>
      <c r="C39" s="450">
        <v>73.565286012285725</v>
      </c>
      <c r="D39" s="471">
        <v>71.813235218272553</v>
      </c>
      <c r="E39" s="471">
        <v>72.535948449389736</v>
      </c>
      <c r="F39" s="471">
        <v>72.876139216966195</v>
      </c>
      <c r="G39" s="471">
        <v>73.610492050608883</v>
      </c>
      <c r="H39" s="471">
        <v>75.448697321254315</v>
      </c>
      <c r="I39" s="471">
        <v>77.25599906911026</v>
      </c>
      <c r="J39" s="471">
        <v>79.692916103092543</v>
      </c>
      <c r="K39" s="471">
        <v>80.053328291</v>
      </c>
      <c r="L39" s="471">
        <v>83.357419952494794</v>
      </c>
      <c r="M39" s="471">
        <v>84.594232606185955</v>
      </c>
      <c r="N39" s="471">
        <v>85.969011474343674</v>
      </c>
      <c r="O39" s="471">
        <v>87.521022652873</v>
      </c>
      <c r="P39" s="471">
        <v>88.974216635423332</v>
      </c>
      <c r="Q39" s="471">
        <v>90.638817821313523</v>
      </c>
      <c r="R39" s="471">
        <v>91.933114016925643</v>
      </c>
      <c r="S39" s="471">
        <v>93.459844498639441</v>
      </c>
      <c r="T39" s="471">
        <v>95.069411051830926</v>
      </c>
      <c r="U39" s="471">
        <v>96.758099763450602</v>
      </c>
      <c r="V39" s="471">
        <v>98.575570118775829</v>
      </c>
      <c r="W39" s="472">
        <v>100.48016968511664</v>
      </c>
    </row>
    <row r="40" spans="2:23">
      <c r="B40" s="449" t="s">
        <v>106</v>
      </c>
      <c r="C40" s="450">
        <v>73.565286012285725</v>
      </c>
      <c r="D40" s="471">
        <v>71.813235218272553</v>
      </c>
      <c r="E40" s="471">
        <v>72.535948449389736</v>
      </c>
      <c r="F40" s="471">
        <v>72.876139216966195</v>
      </c>
      <c r="G40" s="471">
        <v>73.610492050608883</v>
      </c>
      <c r="H40" s="471">
        <v>75.448697321254315</v>
      </c>
      <c r="I40" s="471">
        <v>77.25599906911026</v>
      </c>
      <c r="J40" s="471">
        <v>79.692916103092543</v>
      </c>
      <c r="K40" s="471">
        <v>80.053328291</v>
      </c>
      <c r="L40" s="471">
        <v>83.357419952494794</v>
      </c>
      <c r="M40" s="471">
        <v>84.594232606185955</v>
      </c>
      <c r="N40" s="471">
        <v>85.969011474343674</v>
      </c>
      <c r="O40" s="471">
        <v>87.521022652873</v>
      </c>
      <c r="P40" s="471">
        <v>88.974216635423332</v>
      </c>
      <c r="Q40" s="471">
        <v>90.389172273839961</v>
      </c>
      <c r="R40" s="471">
        <v>91.767343281285463</v>
      </c>
      <c r="S40" s="471">
        <v>93.238430055022377</v>
      </c>
      <c r="T40" s="471">
        <v>94.781631402396059</v>
      </c>
      <c r="U40" s="471">
        <v>96.359379890556838</v>
      </c>
      <c r="V40" s="471">
        <v>97.98916568316325</v>
      </c>
      <c r="W40" s="472">
        <v>99.731366684458536</v>
      </c>
    </row>
    <row r="41" spans="2:23" ht="15.75" thickBot="1">
      <c r="B41" s="453" t="s">
        <v>107</v>
      </c>
      <c r="C41" s="454">
        <v>73.565286012285725</v>
      </c>
      <c r="D41" s="473">
        <v>71.813235218272553</v>
      </c>
      <c r="E41" s="473">
        <v>72.535948449389736</v>
      </c>
      <c r="F41" s="473">
        <v>72.876139216966195</v>
      </c>
      <c r="G41" s="473">
        <v>73.610492050608883</v>
      </c>
      <c r="H41" s="473">
        <v>75.448697321254315</v>
      </c>
      <c r="I41" s="473">
        <v>77.25599906911026</v>
      </c>
      <c r="J41" s="473">
        <v>79.692916103092543</v>
      </c>
      <c r="K41" s="473">
        <v>80.053328291</v>
      </c>
      <c r="L41" s="473">
        <v>83.357419952494794</v>
      </c>
      <c r="M41" s="473">
        <v>84.594232606185955</v>
      </c>
      <c r="N41" s="473">
        <v>85.969011474343674</v>
      </c>
      <c r="O41" s="473">
        <v>87.521022652873</v>
      </c>
      <c r="P41" s="473">
        <v>88.974216635423332</v>
      </c>
      <c r="Q41" s="473">
        <v>90.290273861568835</v>
      </c>
      <c r="R41" s="473">
        <v>91.58132482321875</v>
      </c>
      <c r="S41" s="473">
        <v>92.932677650345425</v>
      </c>
      <c r="T41" s="473">
        <v>94.32102639091508</v>
      </c>
      <c r="U41" s="473">
        <v>95.713894407004432</v>
      </c>
      <c r="V41" s="473">
        <v>97.125270649143545</v>
      </c>
      <c r="W41" s="474">
        <v>98.613903517749122</v>
      </c>
    </row>
    <row r="42" spans="2:23" ht="15.75" thickBot="1"/>
    <row r="43" spans="2:23" ht="15.75" thickBot="1">
      <c r="B43" s="475" t="s">
        <v>236</v>
      </c>
      <c r="C43" s="442">
        <v>2010</v>
      </c>
      <c r="D43" s="443">
        <v>2011</v>
      </c>
      <c r="E43" s="442">
        <v>2012</v>
      </c>
      <c r="F43" s="443">
        <v>2013</v>
      </c>
      <c r="G43" s="442">
        <v>2014</v>
      </c>
      <c r="H43" s="443">
        <v>2015</v>
      </c>
      <c r="I43" s="442">
        <v>2016</v>
      </c>
      <c r="J43" s="443">
        <v>2017</v>
      </c>
      <c r="K43" s="442">
        <v>2018</v>
      </c>
      <c r="L43" s="443">
        <v>2019</v>
      </c>
      <c r="M43" s="442">
        <v>2020</v>
      </c>
      <c r="N43" s="443">
        <v>2021</v>
      </c>
      <c r="O43" s="442">
        <v>2022</v>
      </c>
      <c r="P43" s="443">
        <v>2023</v>
      </c>
      <c r="Q43" s="442">
        <v>2024</v>
      </c>
      <c r="R43" s="443">
        <v>2025</v>
      </c>
      <c r="S43" s="442">
        <v>2026</v>
      </c>
      <c r="T43" s="443">
        <v>2027</v>
      </c>
      <c r="U43" s="442">
        <v>2028</v>
      </c>
      <c r="V43" s="443">
        <v>2029</v>
      </c>
      <c r="W43" s="444">
        <v>2030</v>
      </c>
    </row>
    <row r="44" spans="2:23">
      <c r="B44" s="445" t="s">
        <v>104</v>
      </c>
      <c r="C44" s="458">
        <v>3.3872435030029194E-2</v>
      </c>
      <c r="D44" s="459">
        <v>3.2729255658621677E-2</v>
      </c>
      <c r="E44" s="459">
        <v>3.3213596041654796E-2</v>
      </c>
      <c r="F44" s="459">
        <v>3.3209139511439952E-2</v>
      </c>
      <c r="G44" s="459">
        <v>3.3201556243520128E-2</v>
      </c>
      <c r="H44" s="459">
        <v>3.329064190129738E-2</v>
      </c>
      <c r="I44" s="459">
        <v>3.3603804929240616E-2</v>
      </c>
      <c r="J44" s="459">
        <v>3.4093760069767144E-2</v>
      </c>
      <c r="K44" s="459">
        <v>3.4020516919008585E-2</v>
      </c>
      <c r="L44" s="459">
        <v>3.4901082030765966E-2</v>
      </c>
      <c r="M44" s="459">
        <v>3.4964388501646321E-2</v>
      </c>
      <c r="N44" s="459">
        <v>3.5076614494425173E-2</v>
      </c>
      <c r="O44" s="459">
        <v>3.5251518627830852E-2</v>
      </c>
      <c r="P44" s="459">
        <v>3.5394222394311239E-2</v>
      </c>
      <c r="Q44" s="459">
        <v>3.5557537969477977E-2</v>
      </c>
      <c r="R44" s="459">
        <v>3.5561372204034859E-2</v>
      </c>
      <c r="S44" s="459">
        <v>3.5596308821959514E-2</v>
      </c>
      <c r="T44" s="459">
        <v>3.5630478925447184E-2</v>
      </c>
      <c r="U44" s="459">
        <v>3.5666220798274972E-2</v>
      </c>
      <c r="V44" s="459">
        <v>3.5700884168548164E-2</v>
      </c>
      <c r="W44" s="460">
        <v>3.5734445778372113E-2</v>
      </c>
    </row>
    <row r="45" spans="2:23">
      <c r="B45" s="449" t="s">
        <v>105</v>
      </c>
      <c r="C45" s="461">
        <v>3.3872435030029194E-2</v>
      </c>
      <c r="D45" s="462">
        <v>3.2729255658621677E-2</v>
      </c>
      <c r="E45" s="462">
        <v>3.3213596041654796E-2</v>
      </c>
      <c r="F45" s="462">
        <v>3.3209139511439952E-2</v>
      </c>
      <c r="G45" s="462">
        <v>3.3201556243520128E-2</v>
      </c>
      <c r="H45" s="462">
        <v>3.329064190129738E-2</v>
      </c>
      <c r="I45" s="462">
        <v>3.3603804929240616E-2</v>
      </c>
      <c r="J45" s="462">
        <v>3.4093760069767144E-2</v>
      </c>
      <c r="K45" s="462">
        <v>3.4020516919008585E-2</v>
      </c>
      <c r="L45" s="462">
        <v>3.4901082030765966E-2</v>
      </c>
      <c r="M45" s="462">
        <v>3.4964388501646321E-2</v>
      </c>
      <c r="N45" s="462">
        <v>3.5076614494425173E-2</v>
      </c>
      <c r="O45" s="462">
        <v>3.5251518627830852E-2</v>
      </c>
      <c r="P45" s="462">
        <v>3.5394222394311239E-2</v>
      </c>
      <c r="Q45" s="462">
        <v>3.5558585765412105E-2</v>
      </c>
      <c r="R45" s="462">
        <v>3.5536853011977634E-2</v>
      </c>
      <c r="S45" s="462">
        <v>3.5551084894438506E-2</v>
      </c>
      <c r="T45" s="462">
        <v>3.5565839989370872E-2</v>
      </c>
      <c r="U45" s="462">
        <v>3.5589012946087129E-2</v>
      </c>
      <c r="V45" s="462">
        <v>3.5630409332339727E-2</v>
      </c>
      <c r="W45" s="463">
        <v>3.5652137089339224E-2</v>
      </c>
    </row>
    <row r="46" spans="2:23">
      <c r="B46" s="449" t="s">
        <v>106</v>
      </c>
      <c r="C46" s="476">
        <v>3.3872435030029194E-2</v>
      </c>
      <c r="D46" s="462">
        <v>3.2729255658621677E-2</v>
      </c>
      <c r="E46" s="462">
        <v>3.3213596041654796E-2</v>
      </c>
      <c r="F46" s="462">
        <v>3.3209139511439952E-2</v>
      </c>
      <c r="G46" s="462">
        <v>3.3201556243520128E-2</v>
      </c>
      <c r="H46" s="462">
        <v>3.329064190129738E-2</v>
      </c>
      <c r="I46" s="462">
        <v>3.3603804929240616E-2</v>
      </c>
      <c r="J46" s="462">
        <v>3.4093760069767144E-2</v>
      </c>
      <c r="K46" s="462">
        <v>3.4020516919008585E-2</v>
      </c>
      <c r="L46" s="462">
        <v>3.4901082030765966E-2</v>
      </c>
      <c r="M46" s="462">
        <v>3.4964388501646321E-2</v>
      </c>
      <c r="N46" s="462">
        <v>3.5076614494425173E-2</v>
      </c>
      <c r="O46" s="462">
        <v>3.5251518627830852E-2</v>
      </c>
      <c r="P46" s="462">
        <v>3.5394222394311239E-2</v>
      </c>
      <c r="Q46" s="462">
        <v>3.5471141545301781E-2</v>
      </c>
      <c r="R46" s="462">
        <v>3.5497262596639281E-2</v>
      </c>
      <c r="S46" s="462">
        <v>3.5515810417339602E-2</v>
      </c>
      <c r="T46" s="462">
        <v>3.5538573876749198E-2</v>
      </c>
      <c r="U46" s="462">
        <v>3.5561175217811228E-2</v>
      </c>
      <c r="V46" s="462">
        <v>3.5582646236036575E-2</v>
      </c>
      <c r="W46" s="463">
        <v>3.5606419083501366E-2</v>
      </c>
    </row>
    <row r="47" spans="2:23" ht="15.75" thickBot="1">
      <c r="B47" s="453" t="s">
        <v>107</v>
      </c>
      <c r="C47" s="464">
        <v>3.3872435030029194E-2</v>
      </c>
      <c r="D47" s="465">
        <v>3.2729255658621677E-2</v>
      </c>
      <c r="E47" s="465">
        <v>3.3213596041654796E-2</v>
      </c>
      <c r="F47" s="465">
        <v>3.3209139511439952E-2</v>
      </c>
      <c r="G47" s="465">
        <v>3.3201556243520128E-2</v>
      </c>
      <c r="H47" s="465">
        <v>3.329064190129738E-2</v>
      </c>
      <c r="I47" s="465">
        <v>3.3603804929240616E-2</v>
      </c>
      <c r="J47" s="465">
        <v>3.4093760069767144E-2</v>
      </c>
      <c r="K47" s="465">
        <v>3.4020516919008585E-2</v>
      </c>
      <c r="L47" s="465">
        <v>3.4901082030765966E-2</v>
      </c>
      <c r="M47" s="465">
        <v>3.4964388501646321E-2</v>
      </c>
      <c r="N47" s="465">
        <v>3.5076614494425173E-2</v>
      </c>
      <c r="O47" s="465">
        <v>3.5251518627830852E-2</v>
      </c>
      <c r="P47" s="465">
        <v>3.5394222394311239E-2</v>
      </c>
      <c r="Q47" s="465">
        <v>3.5442820293993156E-2</v>
      </c>
      <c r="R47" s="465">
        <v>3.5460261775226272E-2</v>
      </c>
      <c r="S47" s="465">
        <v>3.5469201763023227E-2</v>
      </c>
      <c r="T47" s="465">
        <v>3.5481063130484707E-2</v>
      </c>
      <c r="U47" s="465">
        <v>3.5497410092200914E-2</v>
      </c>
      <c r="V47" s="465">
        <v>3.5513011111815963E-2</v>
      </c>
      <c r="W47" s="466">
        <v>3.5531451303447377E-2</v>
      </c>
    </row>
    <row r="48" spans="2:23">
      <c r="I48" s="438"/>
      <c r="M48" s="438"/>
      <c r="U48" s="438"/>
      <c r="V48" s="438"/>
      <c r="W48" s="438"/>
    </row>
    <row r="49" spans="1:43">
      <c r="C49" s="467" t="s">
        <v>254</v>
      </c>
      <c r="K49" s="438"/>
      <c r="N49" s="467" t="s">
        <v>255</v>
      </c>
      <c r="U49" s="438"/>
      <c r="V49" s="438"/>
      <c r="W49" s="438"/>
    </row>
    <row r="50" spans="1:43">
      <c r="C50" s="477"/>
      <c r="D50" s="477"/>
      <c r="I50" s="438"/>
      <c r="J50" s="477"/>
      <c r="K50" s="477"/>
      <c r="S50" s="477"/>
      <c r="T50" s="477"/>
      <c r="U50" s="438"/>
      <c r="V50" s="438"/>
      <c r="W50" s="438"/>
    </row>
    <row r="51" spans="1:43">
      <c r="C51" s="477"/>
      <c r="D51" s="477"/>
      <c r="I51" s="438"/>
      <c r="J51" s="477"/>
      <c r="K51" s="477"/>
      <c r="S51" s="477"/>
      <c r="T51" s="477"/>
      <c r="U51" s="438"/>
      <c r="V51" s="438"/>
      <c r="W51" s="438"/>
    </row>
    <row r="52" spans="1:43">
      <c r="I52" s="438"/>
      <c r="U52" s="438"/>
      <c r="V52" s="438"/>
      <c r="W52" s="438"/>
    </row>
    <row r="53" spans="1:43">
      <c r="I53" s="438"/>
      <c r="U53" s="438"/>
      <c r="V53" s="438"/>
      <c r="W53" s="438"/>
    </row>
    <row r="54" spans="1:43">
      <c r="I54" s="438"/>
      <c r="U54" s="438"/>
      <c r="V54" s="438"/>
      <c r="W54" s="438"/>
    </row>
    <row r="55" spans="1:43">
      <c r="I55" s="438"/>
      <c r="U55" s="438"/>
      <c r="V55" s="438"/>
      <c r="W55" s="438"/>
    </row>
    <row r="56" spans="1:43">
      <c r="I56" s="438"/>
      <c r="U56" s="438"/>
      <c r="V56" s="438"/>
      <c r="W56" s="438"/>
    </row>
    <row r="57" spans="1:43">
      <c r="I57" s="438"/>
      <c r="U57" s="438"/>
      <c r="V57" s="438"/>
      <c r="W57" s="438"/>
    </row>
    <row r="58" spans="1:43">
      <c r="I58" s="438"/>
      <c r="U58" s="438"/>
      <c r="V58" s="438"/>
      <c r="W58" s="438"/>
    </row>
    <row r="59" spans="1:43">
      <c r="I59" s="438"/>
      <c r="U59" s="438"/>
      <c r="V59" s="438"/>
      <c r="W59" s="438"/>
    </row>
    <row r="60" spans="1:43">
      <c r="I60" s="438"/>
      <c r="U60" s="438"/>
      <c r="V60" s="438"/>
      <c r="W60" s="438"/>
    </row>
    <row r="64" spans="1:43" s="479" customFormat="1">
      <c r="A64" s="438"/>
      <c r="X64" s="438"/>
      <c r="Y64" s="438"/>
      <c r="Z64" s="438"/>
      <c r="AA64" s="438"/>
      <c r="AB64" s="438"/>
      <c r="AC64" s="438"/>
      <c r="AD64" s="438"/>
      <c r="AE64" s="438"/>
      <c r="AF64" s="438"/>
      <c r="AG64" s="438"/>
      <c r="AH64" s="438"/>
      <c r="AI64" s="438"/>
      <c r="AJ64" s="438"/>
      <c r="AK64" s="438"/>
      <c r="AL64" s="438"/>
      <c r="AM64" s="438"/>
      <c r="AN64" s="438"/>
      <c r="AO64" s="438"/>
      <c r="AP64" s="438"/>
      <c r="AQ64" s="438"/>
    </row>
    <row r="65" spans="2:23" hidden="1">
      <c r="B65" s="480" t="s">
        <v>256</v>
      </c>
    </row>
    <row r="66" spans="2:23" hidden="1"/>
    <row r="67" spans="2:23" ht="15.75" hidden="1" thickBot="1">
      <c r="B67" s="468" t="s">
        <v>235</v>
      </c>
      <c r="C67" s="442">
        <v>2010</v>
      </c>
      <c r="D67" s="443">
        <v>2011</v>
      </c>
      <c r="E67" s="442">
        <v>2012</v>
      </c>
      <c r="F67" s="443">
        <v>2013</v>
      </c>
      <c r="G67" s="442">
        <v>2014</v>
      </c>
      <c r="H67" s="443">
        <v>2015</v>
      </c>
      <c r="I67" s="442">
        <v>2016</v>
      </c>
      <c r="J67" s="443">
        <v>2017</v>
      </c>
      <c r="K67" s="442">
        <v>2018</v>
      </c>
      <c r="L67" s="443">
        <v>2019</v>
      </c>
      <c r="M67" s="442">
        <v>2020</v>
      </c>
      <c r="N67" s="443">
        <v>2021</v>
      </c>
      <c r="O67" s="442">
        <v>2022</v>
      </c>
      <c r="P67" s="443">
        <v>2023</v>
      </c>
      <c r="Q67" s="442">
        <v>2024</v>
      </c>
      <c r="R67" s="443">
        <v>2025</v>
      </c>
      <c r="S67" s="442">
        <v>2026</v>
      </c>
      <c r="T67" s="443">
        <v>2027</v>
      </c>
      <c r="U67" s="442">
        <v>2028</v>
      </c>
      <c r="V67" s="443">
        <v>2029</v>
      </c>
      <c r="W67" s="444">
        <v>2030</v>
      </c>
    </row>
    <row r="68" spans="2:23" hidden="1">
      <c r="B68" s="445" t="s">
        <v>104</v>
      </c>
      <c r="C68" s="446">
        <v>73.565286012285725</v>
      </c>
      <c r="D68" s="469">
        <v>71.813235218272553</v>
      </c>
      <c r="E68" s="469">
        <v>72.535948449389736</v>
      </c>
      <c r="F68" s="469">
        <v>72.876139216966195</v>
      </c>
      <c r="G68" s="469">
        <v>73.610492050608883</v>
      </c>
      <c r="H68" s="469">
        <v>75.448697321254315</v>
      </c>
      <c r="I68" s="469">
        <v>77.25599906911026</v>
      </c>
      <c r="J68" s="469">
        <v>79.692916103092543</v>
      </c>
      <c r="K68" s="469">
        <v>80.053328291</v>
      </c>
      <c r="L68" s="469">
        <v>83.357419952494794</v>
      </c>
      <c r="M68" s="469">
        <v>84.594232606185955</v>
      </c>
      <c r="N68" s="469">
        <v>85.969011474343674</v>
      </c>
      <c r="O68" s="469">
        <v>87.521022652873</v>
      </c>
      <c r="P68" s="469">
        <v>88.974216635423332</v>
      </c>
      <c r="Q68" s="469">
        <v>90.662962418090586</v>
      </c>
      <c r="R68" s="469">
        <v>92.087233496506045</v>
      </c>
      <c r="S68" s="469">
        <v>93.763159400225575</v>
      </c>
      <c r="T68" s="469">
        <v>95.561293453535754</v>
      </c>
      <c r="U68" s="469">
        <v>97.4555079924491</v>
      </c>
      <c r="V68" s="469">
        <v>99.462207656286338</v>
      </c>
      <c r="W68" s="470">
        <v>101.64637978025269</v>
      </c>
    </row>
    <row r="69" spans="2:23" hidden="1">
      <c r="B69" s="449" t="s">
        <v>105</v>
      </c>
      <c r="C69" s="450">
        <v>73.565286012285725</v>
      </c>
      <c r="D69" s="471">
        <v>71.813235218272553</v>
      </c>
      <c r="E69" s="471">
        <v>72.535948449389736</v>
      </c>
      <c r="F69" s="471">
        <v>72.876139216966195</v>
      </c>
      <c r="G69" s="471">
        <v>73.610492050608883</v>
      </c>
      <c r="H69" s="471">
        <v>75.448697321254315</v>
      </c>
      <c r="I69" s="471">
        <v>77.25599906911026</v>
      </c>
      <c r="J69" s="471">
        <v>79.692916103092543</v>
      </c>
      <c r="K69" s="471">
        <v>80.053328291</v>
      </c>
      <c r="L69" s="471">
        <v>83.357419952494794</v>
      </c>
      <c r="M69" s="471">
        <v>84.594232606185955</v>
      </c>
      <c r="N69" s="471">
        <v>85.969011474343674</v>
      </c>
      <c r="O69" s="471">
        <v>87.521022652873</v>
      </c>
      <c r="P69" s="471">
        <v>88.974216635423332</v>
      </c>
      <c r="Q69" s="471">
        <v>90.638817821313523</v>
      </c>
      <c r="R69" s="471">
        <v>91.933114016925643</v>
      </c>
      <c r="S69" s="471">
        <v>93.459844498639441</v>
      </c>
      <c r="T69" s="471">
        <v>95.069411051830926</v>
      </c>
      <c r="U69" s="471">
        <v>96.758099763450602</v>
      </c>
      <c r="V69" s="471">
        <v>98.575570118775829</v>
      </c>
      <c r="W69" s="472">
        <v>100.48016968511664</v>
      </c>
    </row>
    <row r="70" spans="2:23" hidden="1">
      <c r="B70" s="449" t="s">
        <v>106</v>
      </c>
      <c r="C70" s="450">
        <v>73.565286012285725</v>
      </c>
      <c r="D70" s="471">
        <v>71.813235218272553</v>
      </c>
      <c r="E70" s="471">
        <v>72.535948449389736</v>
      </c>
      <c r="F70" s="471">
        <v>72.876139216966195</v>
      </c>
      <c r="G70" s="471">
        <v>73.610492050608883</v>
      </c>
      <c r="H70" s="471">
        <v>75.448697321254315</v>
      </c>
      <c r="I70" s="471">
        <v>77.25599906911026</v>
      </c>
      <c r="J70" s="471">
        <v>79.692916103092543</v>
      </c>
      <c r="K70" s="471">
        <v>80.053328291</v>
      </c>
      <c r="L70" s="471">
        <v>83.357419952494794</v>
      </c>
      <c r="M70" s="471">
        <v>84.594232606185955</v>
      </c>
      <c r="N70" s="471">
        <v>85.969011474343674</v>
      </c>
      <c r="O70" s="471">
        <v>87.521022652873</v>
      </c>
      <c r="P70" s="471">
        <v>88.974216635423332</v>
      </c>
      <c r="Q70" s="471">
        <v>90.389172273839961</v>
      </c>
      <c r="R70" s="471">
        <v>91.767343281285463</v>
      </c>
      <c r="S70" s="471">
        <v>93.238430055022377</v>
      </c>
      <c r="T70" s="471">
        <v>94.781631402396059</v>
      </c>
      <c r="U70" s="471">
        <v>96.359379890556838</v>
      </c>
      <c r="V70" s="471">
        <v>97.98916568316325</v>
      </c>
      <c r="W70" s="472">
        <v>99.731366684458536</v>
      </c>
    </row>
    <row r="71" spans="2:23" ht="15.75" hidden="1" thickBot="1">
      <c r="B71" s="453" t="s">
        <v>107</v>
      </c>
      <c r="C71" s="454">
        <v>73.565286012285725</v>
      </c>
      <c r="D71" s="473">
        <v>71.813235218272553</v>
      </c>
      <c r="E71" s="473">
        <v>72.535948449389736</v>
      </c>
      <c r="F71" s="473">
        <v>72.876139216966195</v>
      </c>
      <c r="G71" s="473">
        <v>73.610492050608883</v>
      </c>
      <c r="H71" s="473">
        <v>75.448697321254315</v>
      </c>
      <c r="I71" s="473">
        <v>77.25599906911026</v>
      </c>
      <c r="J71" s="473">
        <v>79.692916103092543</v>
      </c>
      <c r="K71" s="473">
        <v>80.053328291</v>
      </c>
      <c r="L71" s="473">
        <v>83.357419952494794</v>
      </c>
      <c r="M71" s="473">
        <v>84.594232606185955</v>
      </c>
      <c r="N71" s="473">
        <v>85.969011474343674</v>
      </c>
      <c r="O71" s="473">
        <v>87.521022652873</v>
      </c>
      <c r="P71" s="473">
        <v>88.974216635423332</v>
      </c>
      <c r="Q71" s="473">
        <v>90.290273861568835</v>
      </c>
      <c r="R71" s="473">
        <v>91.58132482321875</v>
      </c>
      <c r="S71" s="473">
        <v>92.932677650345425</v>
      </c>
      <c r="T71" s="473">
        <v>94.32102639091508</v>
      </c>
      <c r="U71" s="473">
        <v>95.713894407004432</v>
      </c>
      <c r="V71" s="473">
        <v>97.125270649143545</v>
      </c>
      <c r="W71" s="474">
        <v>98.613903517749122</v>
      </c>
    </row>
    <row r="72" spans="2:23" hidden="1"/>
    <row r="73" spans="2:23" ht="15.75" hidden="1" thickBot="1">
      <c r="B73" s="475" t="s">
        <v>236</v>
      </c>
      <c r="C73" s="442">
        <v>2010</v>
      </c>
      <c r="D73" s="443">
        <v>2011</v>
      </c>
      <c r="E73" s="442">
        <v>2012</v>
      </c>
      <c r="F73" s="443">
        <v>2013</v>
      </c>
      <c r="G73" s="442">
        <v>2014</v>
      </c>
      <c r="H73" s="443">
        <v>2015</v>
      </c>
      <c r="I73" s="442">
        <v>2016</v>
      </c>
      <c r="J73" s="443">
        <v>2017</v>
      </c>
      <c r="K73" s="442">
        <v>2018</v>
      </c>
      <c r="L73" s="443">
        <v>2019</v>
      </c>
      <c r="M73" s="442">
        <v>2020</v>
      </c>
      <c r="N73" s="443">
        <v>2021</v>
      </c>
      <c r="O73" s="442">
        <v>2022</v>
      </c>
      <c r="P73" s="443">
        <v>2023</v>
      </c>
      <c r="Q73" s="442">
        <v>2024</v>
      </c>
      <c r="R73" s="443">
        <v>2025</v>
      </c>
      <c r="S73" s="442">
        <v>2026</v>
      </c>
      <c r="T73" s="443">
        <v>2027</v>
      </c>
      <c r="U73" s="442">
        <v>2028</v>
      </c>
      <c r="V73" s="443">
        <v>2029</v>
      </c>
      <c r="W73" s="444">
        <v>2030</v>
      </c>
    </row>
    <row r="74" spans="2:23" hidden="1">
      <c r="B74" s="445" t="s">
        <v>104</v>
      </c>
      <c r="C74" s="458">
        <v>3.3872435030029194E-2</v>
      </c>
      <c r="D74" s="459">
        <v>3.2729255658621677E-2</v>
      </c>
      <c r="E74" s="459">
        <v>3.3213596041654796E-2</v>
      </c>
      <c r="F74" s="459">
        <v>3.3209139511439952E-2</v>
      </c>
      <c r="G74" s="459">
        <v>3.3201556243520128E-2</v>
      </c>
      <c r="H74" s="459">
        <v>3.329064190129738E-2</v>
      </c>
      <c r="I74" s="459">
        <v>3.3603804929240616E-2</v>
      </c>
      <c r="J74" s="459">
        <v>3.4093760069767144E-2</v>
      </c>
      <c r="K74" s="459">
        <v>3.4020516919008585E-2</v>
      </c>
      <c r="L74" s="459">
        <v>3.4901082030765966E-2</v>
      </c>
      <c r="M74" s="459">
        <v>3.4964388501646321E-2</v>
      </c>
      <c r="N74" s="459">
        <v>3.5076614494425173E-2</v>
      </c>
      <c r="O74" s="459">
        <v>3.5251518627830852E-2</v>
      </c>
      <c r="P74" s="459">
        <v>3.5394222394311239E-2</v>
      </c>
      <c r="Q74" s="459">
        <v>3.5557537969477977E-2</v>
      </c>
      <c r="R74" s="459">
        <v>3.5561372204034859E-2</v>
      </c>
      <c r="S74" s="459">
        <v>3.5596308821959514E-2</v>
      </c>
      <c r="T74" s="459">
        <v>3.5630478925447184E-2</v>
      </c>
      <c r="U74" s="459">
        <v>3.5666220798274972E-2</v>
      </c>
      <c r="V74" s="459">
        <v>3.5700884168548164E-2</v>
      </c>
      <c r="W74" s="460">
        <v>3.5734445778372113E-2</v>
      </c>
    </row>
    <row r="75" spans="2:23" hidden="1">
      <c r="B75" s="449" t="s">
        <v>105</v>
      </c>
      <c r="C75" s="461">
        <v>3.3872435030029194E-2</v>
      </c>
      <c r="D75" s="462">
        <v>3.2729255658621677E-2</v>
      </c>
      <c r="E75" s="462">
        <v>3.3213596041654796E-2</v>
      </c>
      <c r="F75" s="462">
        <v>3.3209139511439952E-2</v>
      </c>
      <c r="G75" s="462">
        <v>3.3201556243520128E-2</v>
      </c>
      <c r="H75" s="462">
        <v>3.329064190129738E-2</v>
      </c>
      <c r="I75" s="462">
        <v>3.3603804929240616E-2</v>
      </c>
      <c r="J75" s="462">
        <v>3.4093760069767144E-2</v>
      </c>
      <c r="K75" s="462">
        <v>3.4020516919008585E-2</v>
      </c>
      <c r="L75" s="462">
        <v>3.4901082030765966E-2</v>
      </c>
      <c r="M75" s="462">
        <v>3.4964388501646321E-2</v>
      </c>
      <c r="N75" s="462">
        <v>3.5076614494425173E-2</v>
      </c>
      <c r="O75" s="462">
        <v>3.5251518627830852E-2</v>
      </c>
      <c r="P75" s="462">
        <v>3.5394222394311239E-2</v>
      </c>
      <c r="Q75" s="462">
        <v>3.5558585765412105E-2</v>
      </c>
      <c r="R75" s="462">
        <v>3.5536853011977634E-2</v>
      </c>
      <c r="S75" s="462">
        <v>3.5551084894438506E-2</v>
      </c>
      <c r="T75" s="462">
        <v>3.5565839989370872E-2</v>
      </c>
      <c r="U75" s="462">
        <v>3.5589012946087129E-2</v>
      </c>
      <c r="V75" s="462">
        <v>3.5630409332339727E-2</v>
      </c>
      <c r="W75" s="463">
        <v>3.5652137089339224E-2</v>
      </c>
    </row>
    <row r="76" spans="2:23" hidden="1">
      <c r="B76" s="449" t="s">
        <v>106</v>
      </c>
      <c r="C76" s="476">
        <v>3.3872435030029194E-2</v>
      </c>
      <c r="D76" s="462">
        <v>3.2729255658621677E-2</v>
      </c>
      <c r="E76" s="462">
        <v>3.3213596041654796E-2</v>
      </c>
      <c r="F76" s="462">
        <v>3.3209139511439952E-2</v>
      </c>
      <c r="G76" s="462">
        <v>3.3201556243520128E-2</v>
      </c>
      <c r="H76" s="462">
        <v>3.329064190129738E-2</v>
      </c>
      <c r="I76" s="462">
        <v>3.3603804929240616E-2</v>
      </c>
      <c r="J76" s="462">
        <v>3.4093760069767144E-2</v>
      </c>
      <c r="K76" s="462">
        <v>3.4020516919008585E-2</v>
      </c>
      <c r="L76" s="462">
        <v>3.4901082030765966E-2</v>
      </c>
      <c r="M76" s="462">
        <v>3.4964388501646321E-2</v>
      </c>
      <c r="N76" s="462">
        <v>3.5076614494425173E-2</v>
      </c>
      <c r="O76" s="462">
        <v>3.5251518627830852E-2</v>
      </c>
      <c r="P76" s="462">
        <v>3.5394222394311239E-2</v>
      </c>
      <c r="Q76" s="462">
        <v>3.5471141545301781E-2</v>
      </c>
      <c r="R76" s="462">
        <v>3.5497262596639281E-2</v>
      </c>
      <c r="S76" s="462">
        <v>3.5515810417339602E-2</v>
      </c>
      <c r="T76" s="462">
        <v>3.5538573876749198E-2</v>
      </c>
      <c r="U76" s="462">
        <v>3.5561175217811228E-2</v>
      </c>
      <c r="V76" s="462">
        <v>3.5582646236036575E-2</v>
      </c>
      <c r="W76" s="463">
        <v>3.5606419083501366E-2</v>
      </c>
    </row>
    <row r="77" spans="2:23" ht="15.75" hidden="1" thickBot="1">
      <c r="B77" s="453" t="s">
        <v>107</v>
      </c>
      <c r="C77" s="464">
        <v>3.3872435030029194E-2</v>
      </c>
      <c r="D77" s="465">
        <v>3.2729255658621677E-2</v>
      </c>
      <c r="E77" s="465">
        <v>3.3213596041654796E-2</v>
      </c>
      <c r="F77" s="465">
        <v>3.3209139511439952E-2</v>
      </c>
      <c r="G77" s="465">
        <v>3.3201556243520128E-2</v>
      </c>
      <c r="H77" s="465">
        <v>3.329064190129738E-2</v>
      </c>
      <c r="I77" s="465">
        <v>3.3603804929240616E-2</v>
      </c>
      <c r="J77" s="465">
        <v>3.4093760069767144E-2</v>
      </c>
      <c r="K77" s="465">
        <v>3.4020516919008585E-2</v>
      </c>
      <c r="L77" s="465">
        <v>3.4901082030765966E-2</v>
      </c>
      <c r="M77" s="465">
        <v>3.4964388501646321E-2</v>
      </c>
      <c r="N77" s="465">
        <v>3.5076614494425173E-2</v>
      </c>
      <c r="O77" s="465">
        <v>3.5251518627830852E-2</v>
      </c>
      <c r="P77" s="465">
        <v>3.5394222394311239E-2</v>
      </c>
      <c r="Q77" s="465">
        <v>3.5442820293993156E-2</v>
      </c>
      <c r="R77" s="465">
        <v>3.5460261775226272E-2</v>
      </c>
      <c r="S77" s="465">
        <v>3.5469201763023227E-2</v>
      </c>
      <c r="T77" s="465">
        <v>3.5481063130484707E-2</v>
      </c>
      <c r="U77" s="465">
        <v>3.5497410092200914E-2</v>
      </c>
      <c r="V77" s="465">
        <v>3.5513011111815963E-2</v>
      </c>
      <c r="W77" s="466">
        <v>3.5531451303447377E-2</v>
      </c>
    </row>
    <row r="78" spans="2:23" hidden="1">
      <c r="I78" s="438"/>
      <c r="M78" s="438"/>
      <c r="O78" s="438"/>
      <c r="P78" s="438"/>
      <c r="Q78" s="438"/>
      <c r="R78" s="438"/>
      <c r="S78" s="438"/>
      <c r="T78" s="438"/>
      <c r="U78" s="438"/>
      <c r="V78" s="438"/>
      <c r="W78" s="438"/>
    </row>
    <row r="79" spans="2:23" hidden="1">
      <c r="I79" s="438"/>
      <c r="O79" s="438"/>
      <c r="P79" s="438"/>
      <c r="Q79" s="438"/>
      <c r="R79" s="438"/>
      <c r="S79" s="438"/>
      <c r="T79" s="438"/>
      <c r="U79" s="438"/>
      <c r="V79" s="438"/>
      <c r="W79" s="438"/>
    </row>
    <row r="80" spans="2:23" hidden="1">
      <c r="C80" s="467" t="s">
        <v>257</v>
      </c>
      <c r="K80" s="438"/>
      <c r="N80" s="467" t="s">
        <v>258</v>
      </c>
      <c r="O80" s="438"/>
      <c r="P80" s="438"/>
      <c r="Q80" s="438"/>
      <c r="R80" s="438"/>
      <c r="S80" s="438"/>
      <c r="T80" s="438"/>
      <c r="U80" s="438"/>
      <c r="V80" s="438"/>
      <c r="W80" s="438"/>
    </row>
    <row r="81" spans="3:23" hidden="1">
      <c r="O81" s="438"/>
      <c r="P81" s="438"/>
      <c r="Q81" s="438"/>
      <c r="R81" s="438"/>
      <c r="S81" s="438"/>
      <c r="T81" s="438"/>
      <c r="U81" s="438"/>
      <c r="V81" s="438"/>
      <c r="W81" s="438"/>
    </row>
    <row r="82" spans="3:23" hidden="1">
      <c r="O82" s="438"/>
      <c r="P82" s="438"/>
      <c r="Q82" s="438"/>
      <c r="R82" s="438"/>
      <c r="S82" s="438"/>
      <c r="T82" s="438"/>
      <c r="U82" s="438"/>
      <c r="V82" s="438"/>
      <c r="W82" s="438"/>
    </row>
    <row r="83" spans="3:23" hidden="1">
      <c r="O83" s="438"/>
      <c r="P83" s="438"/>
      <c r="Q83" s="438"/>
      <c r="R83" s="438"/>
      <c r="S83" s="438"/>
      <c r="T83" s="438"/>
      <c r="U83" s="438"/>
      <c r="V83" s="438"/>
      <c r="W83" s="438"/>
    </row>
    <row r="84" spans="3:23" hidden="1">
      <c r="O84" s="438"/>
      <c r="P84" s="438"/>
      <c r="Q84" s="438"/>
      <c r="R84" s="438"/>
      <c r="S84" s="438"/>
      <c r="T84" s="438"/>
      <c r="U84" s="438"/>
      <c r="V84" s="438"/>
      <c r="W84" s="438"/>
    </row>
    <row r="85" spans="3:23" hidden="1">
      <c r="O85" s="438"/>
      <c r="P85" s="438"/>
      <c r="Q85" s="438"/>
      <c r="R85" s="438"/>
      <c r="S85" s="438"/>
      <c r="T85" s="438"/>
      <c r="U85" s="438"/>
      <c r="V85" s="438"/>
      <c r="W85" s="438"/>
    </row>
    <row r="86" spans="3:23" hidden="1">
      <c r="K86" s="438"/>
      <c r="O86" s="438"/>
      <c r="P86" s="438"/>
      <c r="Q86" s="438"/>
      <c r="R86" s="438"/>
      <c r="S86" s="438"/>
      <c r="T86" s="438"/>
      <c r="U86" s="438"/>
      <c r="V86" s="438"/>
      <c r="W86" s="438"/>
    </row>
    <row r="87" spans="3:23" hidden="1">
      <c r="C87" s="477"/>
      <c r="D87" s="477"/>
      <c r="K87" s="438"/>
      <c r="L87" s="477"/>
      <c r="M87" s="477"/>
      <c r="O87" s="438"/>
      <c r="P87" s="438"/>
      <c r="Q87" s="438"/>
      <c r="R87" s="438"/>
      <c r="S87" s="438"/>
      <c r="T87" s="438"/>
      <c r="U87" s="438"/>
      <c r="V87" s="438"/>
      <c r="W87" s="438"/>
    </row>
    <row r="88" spans="3:23" hidden="1">
      <c r="C88" s="477"/>
      <c r="D88" s="477"/>
      <c r="K88" s="438"/>
      <c r="L88" s="477"/>
      <c r="M88" s="477"/>
      <c r="O88" s="438"/>
      <c r="P88" s="438"/>
      <c r="Q88" s="438"/>
      <c r="R88" s="438"/>
      <c r="S88" s="438"/>
      <c r="T88" s="438"/>
      <c r="U88" s="438"/>
      <c r="V88" s="438"/>
      <c r="W88" s="438"/>
    </row>
    <row r="89" spans="3:23" hidden="1">
      <c r="K89" s="438"/>
      <c r="O89" s="438"/>
      <c r="P89" s="438"/>
      <c r="Q89" s="438"/>
      <c r="R89" s="438"/>
      <c r="S89" s="438"/>
      <c r="T89" s="438"/>
      <c r="U89" s="438"/>
      <c r="V89" s="438"/>
      <c r="W89" s="438"/>
    </row>
    <row r="90" spans="3:23" hidden="1">
      <c r="K90" s="438"/>
      <c r="O90" s="438"/>
      <c r="P90" s="438"/>
      <c r="Q90" s="438"/>
      <c r="R90" s="438"/>
      <c r="S90" s="438"/>
      <c r="T90" s="438"/>
      <c r="U90" s="438"/>
      <c r="V90" s="438"/>
      <c r="W90" s="438"/>
    </row>
    <row r="91" spans="3:23" hidden="1">
      <c r="K91" s="438"/>
      <c r="O91" s="438"/>
      <c r="P91" s="438"/>
      <c r="Q91" s="438"/>
      <c r="R91" s="438"/>
      <c r="S91" s="438"/>
      <c r="T91" s="438"/>
      <c r="U91" s="438"/>
      <c r="V91" s="438"/>
      <c r="W91" s="438"/>
    </row>
    <row r="92" spans="3:23" hidden="1">
      <c r="K92" s="438"/>
      <c r="O92" s="438"/>
      <c r="P92" s="438"/>
      <c r="Q92" s="438"/>
      <c r="R92" s="438"/>
      <c r="S92" s="438"/>
      <c r="T92" s="438"/>
      <c r="U92" s="438"/>
      <c r="V92" s="438"/>
      <c r="W92" s="438"/>
    </row>
    <row r="93" spans="3:23" hidden="1">
      <c r="K93" s="438"/>
      <c r="O93" s="438"/>
      <c r="P93" s="438"/>
      <c r="Q93" s="438"/>
      <c r="R93" s="438"/>
      <c r="S93" s="438"/>
      <c r="T93" s="438"/>
      <c r="U93" s="438"/>
      <c r="V93" s="438"/>
      <c r="W93" s="438"/>
    </row>
    <row r="94" spans="3:23" hidden="1">
      <c r="K94" s="438"/>
    </row>
    <row r="95" spans="3:23" hidden="1">
      <c r="K95" s="438"/>
    </row>
    <row r="96" spans="3:23" hidden="1">
      <c r="K96" s="438"/>
    </row>
    <row r="97" spans="2:43" hidden="1">
      <c r="K97" s="438"/>
    </row>
    <row r="98" spans="2:43" hidden="1">
      <c r="B98" s="480" t="s">
        <v>259</v>
      </c>
    </row>
    <row r="99" spans="2:43" hidden="1">
      <c r="B99" s="480"/>
    </row>
    <row r="100" spans="2:43" ht="15.75" hidden="1" thickBot="1">
      <c r="C100" s="481" t="s">
        <v>119</v>
      </c>
      <c r="Q100" s="481" t="s">
        <v>118</v>
      </c>
      <c r="X100" s="439"/>
      <c r="Y100" s="439"/>
      <c r="Z100" s="439"/>
      <c r="AA100" s="439"/>
      <c r="AB100" s="439"/>
      <c r="AC100" s="439"/>
      <c r="AE100" s="481" t="s">
        <v>154</v>
      </c>
      <c r="AF100" s="439"/>
      <c r="AG100" s="439"/>
      <c r="AH100" s="439"/>
      <c r="AI100" s="439"/>
      <c r="AJ100" s="439"/>
      <c r="AK100" s="439"/>
      <c r="AL100" s="439"/>
      <c r="AM100" s="439"/>
      <c r="AN100" s="439"/>
      <c r="AO100" s="439"/>
      <c r="AP100" s="439"/>
      <c r="AQ100" s="439"/>
    </row>
    <row r="101" spans="2:43" ht="15.75" hidden="1" thickBot="1">
      <c r="B101" s="468"/>
      <c r="C101" s="442">
        <v>2018</v>
      </c>
      <c r="D101" s="443">
        <v>2019</v>
      </c>
      <c r="E101" s="442">
        <v>2020</v>
      </c>
      <c r="F101" s="443">
        <v>2021</v>
      </c>
      <c r="G101" s="442">
        <v>2022</v>
      </c>
      <c r="H101" s="443">
        <v>2023</v>
      </c>
      <c r="I101" s="442">
        <v>2024</v>
      </c>
      <c r="J101" s="443">
        <v>2025</v>
      </c>
      <c r="K101" s="442">
        <v>2026</v>
      </c>
      <c r="L101" s="443">
        <v>2027</v>
      </c>
      <c r="M101" s="442">
        <v>2028</v>
      </c>
      <c r="N101" s="443">
        <v>2029</v>
      </c>
      <c r="O101" s="444">
        <v>2030</v>
      </c>
      <c r="P101" s="438"/>
      <c r="Q101" s="482">
        <v>2018</v>
      </c>
      <c r="R101" s="443">
        <v>2019</v>
      </c>
      <c r="S101" s="442">
        <v>2020</v>
      </c>
      <c r="T101" s="443">
        <v>2021</v>
      </c>
      <c r="U101" s="442">
        <v>2022</v>
      </c>
      <c r="V101" s="443">
        <v>2023</v>
      </c>
      <c r="W101" s="442">
        <v>2024</v>
      </c>
      <c r="X101" s="443">
        <v>2025</v>
      </c>
      <c r="Y101" s="442">
        <v>2026</v>
      </c>
      <c r="Z101" s="443">
        <v>2027</v>
      </c>
      <c r="AA101" s="442">
        <v>2028</v>
      </c>
      <c r="AB101" s="443">
        <v>2029</v>
      </c>
      <c r="AC101" s="444">
        <v>2030</v>
      </c>
      <c r="AE101" s="483">
        <v>2018</v>
      </c>
      <c r="AF101" s="443">
        <v>2019</v>
      </c>
      <c r="AG101" s="442">
        <v>2020</v>
      </c>
      <c r="AH101" s="443">
        <v>2021</v>
      </c>
      <c r="AI101" s="442">
        <v>2022</v>
      </c>
      <c r="AJ101" s="443">
        <v>2023</v>
      </c>
      <c r="AK101" s="442">
        <v>2024</v>
      </c>
      <c r="AL101" s="443">
        <v>2025</v>
      </c>
      <c r="AM101" s="442">
        <v>2026</v>
      </c>
      <c r="AN101" s="443">
        <v>2027</v>
      </c>
      <c r="AO101" s="442">
        <v>2028</v>
      </c>
      <c r="AP101" s="443">
        <v>2029</v>
      </c>
      <c r="AQ101" s="444">
        <v>2030</v>
      </c>
    </row>
    <row r="102" spans="2:43" hidden="1">
      <c r="B102" s="445" t="s">
        <v>104</v>
      </c>
      <c r="C102" s="484">
        <v>3.4020516919008585E-2</v>
      </c>
      <c r="D102" s="485">
        <v>3.4901082030765966E-2</v>
      </c>
      <c r="E102" s="485">
        <v>3.4964388501646321E-2</v>
      </c>
      <c r="F102" s="485">
        <v>3.5076614494425173E-2</v>
      </c>
      <c r="G102" s="485">
        <v>3.5251518627830852E-2</v>
      </c>
      <c r="H102" s="485">
        <v>3.5394222394311239E-2</v>
      </c>
      <c r="I102" s="485">
        <v>3.5557537969477977E-2</v>
      </c>
      <c r="J102" s="485">
        <v>3.5561372204034859E-2</v>
      </c>
      <c r="K102" s="485">
        <v>3.5596308821959514E-2</v>
      </c>
      <c r="L102" s="485">
        <v>3.5630478925447184E-2</v>
      </c>
      <c r="M102" s="485">
        <v>3.5666220798274972E-2</v>
      </c>
      <c r="N102" s="485">
        <v>3.5700884168548164E-2</v>
      </c>
      <c r="O102" s="486">
        <v>3.5734445778372113E-2</v>
      </c>
      <c r="P102" s="438"/>
      <c r="Q102" s="484">
        <v>3.4020516919008585E-2</v>
      </c>
      <c r="R102" s="485">
        <v>3.4901082030765966E-2</v>
      </c>
      <c r="S102" s="485">
        <v>3.4964388501646321E-2</v>
      </c>
      <c r="T102" s="485">
        <v>3.5076614494425173E-2</v>
      </c>
      <c r="U102" s="485">
        <v>3.5251518627830852E-2</v>
      </c>
      <c r="V102" s="485">
        <v>3.5394222394311239E-2</v>
      </c>
      <c r="W102" s="485">
        <v>3.5557537969477977E-2</v>
      </c>
      <c r="X102" s="485">
        <v>3.5561372204034859E-2</v>
      </c>
      <c r="Y102" s="485">
        <v>3.5596308821959514E-2</v>
      </c>
      <c r="Z102" s="485">
        <v>3.5630478925447184E-2</v>
      </c>
      <c r="AA102" s="485">
        <v>3.5666220798274972E-2</v>
      </c>
      <c r="AB102" s="485">
        <v>3.5700884168548164E-2</v>
      </c>
      <c r="AC102" s="486">
        <v>3.5734445778372113E-2</v>
      </c>
      <c r="AE102" s="484">
        <v>3.4020516919008585E-2</v>
      </c>
      <c r="AF102" s="485">
        <v>3.4901082030765966E-2</v>
      </c>
      <c r="AG102" s="485">
        <v>3.4964388501646321E-2</v>
      </c>
      <c r="AH102" s="485">
        <v>3.5076614494425173E-2</v>
      </c>
      <c r="AI102" s="485">
        <v>3.5251518627830852E-2</v>
      </c>
      <c r="AJ102" s="485">
        <v>3.5394222394311239E-2</v>
      </c>
      <c r="AK102" s="485">
        <v>3.5557537969477977E-2</v>
      </c>
      <c r="AL102" s="485">
        <v>3.5561372204034859E-2</v>
      </c>
      <c r="AM102" s="485">
        <v>3.5596308821959514E-2</v>
      </c>
      <c r="AN102" s="485">
        <v>3.5630478925447184E-2</v>
      </c>
      <c r="AO102" s="485">
        <v>3.5666220798274972E-2</v>
      </c>
      <c r="AP102" s="485">
        <v>3.5700884168548164E-2</v>
      </c>
      <c r="AQ102" s="486">
        <v>3.5734445778372113E-2</v>
      </c>
    </row>
    <row r="103" spans="2:43" hidden="1">
      <c r="B103" s="449" t="s">
        <v>105</v>
      </c>
      <c r="C103" s="476">
        <v>3.4020516919008585E-2</v>
      </c>
      <c r="D103" s="487">
        <v>3.4901082030765966E-2</v>
      </c>
      <c r="E103" s="487">
        <v>3.4964388501646321E-2</v>
      </c>
      <c r="F103" s="487">
        <v>3.5076614494425173E-2</v>
      </c>
      <c r="G103" s="487">
        <v>3.5251518627830852E-2</v>
      </c>
      <c r="H103" s="487">
        <v>3.5394222394311239E-2</v>
      </c>
      <c r="I103" s="487">
        <v>3.5558585765412105E-2</v>
      </c>
      <c r="J103" s="487">
        <v>3.5536853011977634E-2</v>
      </c>
      <c r="K103" s="487">
        <v>3.5551084894438506E-2</v>
      </c>
      <c r="L103" s="487">
        <v>3.5565839989370872E-2</v>
      </c>
      <c r="M103" s="487">
        <v>3.5589012946087129E-2</v>
      </c>
      <c r="N103" s="487">
        <v>3.5630409332339727E-2</v>
      </c>
      <c r="O103" s="488">
        <v>3.5652137089339224E-2</v>
      </c>
      <c r="P103" s="438"/>
      <c r="Q103" s="476">
        <v>3.4020516919008585E-2</v>
      </c>
      <c r="R103" s="487">
        <v>3.4901082030765966E-2</v>
      </c>
      <c r="S103" s="487">
        <v>3.4964388501646321E-2</v>
      </c>
      <c r="T103" s="487">
        <v>3.5076614494425173E-2</v>
      </c>
      <c r="U103" s="487">
        <v>3.5251518627830852E-2</v>
      </c>
      <c r="V103" s="487">
        <v>3.5394222394311239E-2</v>
      </c>
      <c r="W103" s="487">
        <v>3.5558585765412105E-2</v>
      </c>
      <c r="X103" s="487">
        <v>3.5536853011977634E-2</v>
      </c>
      <c r="Y103" s="487">
        <v>3.5551084894438506E-2</v>
      </c>
      <c r="Z103" s="487">
        <v>3.5565839989370872E-2</v>
      </c>
      <c r="AA103" s="487">
        <v>3.5589012946087129E-2</v>
      </c>
      <c r="AB103" s="487">
        <v>3.5630409332339727E-2</v>
      </c>
      <c r="AC103" s="488">
        <v>3.5652137089339224E-2</v>
      </c>
      <c r="AE103" s="476">
        <v>3.4020516919008585E-2</v>
      </c>
      <c r="AF103" s="487">
        <v>3.4901082030765966E-2</v>
      </c>
      <c r="AG103" s="487">
        <v>3.4964388501646321E-2</v>
      </c>
      <c r="AH103" s="487">
        <v>3.5076614494425173E-2</v>
      </c>
      <c r="AI103" s="487">
        <v>3.5251518627830852E-2</v>
      </c>
      <c r="AJ103" s="487">
        <v>3.5394222394311239E-2</v>
      </c>
      <c r="AK103" s="487">
        <v>3.5558585765412105E-2</v>
      </c>
      <c r="AL103" s="487">
        <v>3.5536853011977634E-2</v>
      </c>
      <c r="AM103" s="487">
        <v>3.5551084894438506E-2</v>
      </c>
      <c r="AN103" s="487">
        <v>3.5565839989370872E-2</v>
      </c>
      <c r="AO103" s="487">
        <v>3.5589012946087129E-2</v>
      </c>
      <c r="AP103" s="487">
        <v>3.5630409332339727E-2</v>
      </c>
      <c r="AQ103" s="488">
        <v>3.5652137089339224E-2</v>
      </c>
    </row>
    <row r="104" spans="2:43" hidden="1">
      <c r="B104" s="449" t="s">
        <v>106</v>
      </c>
      <c r="C104" s="476">
        <v>3.4020516919008585E-2</v>
      </c>
      <c r="D104" s="487">
        <v>3.4901082030765966E-2</v>
      </c>
      <c r="E104" s="487">
        <v>3.4964388501646321E-2</v>
      </c>
      <c r="F104" s="487">
        <v>3.5076614494425173E-2</v>
      </c>
      <c r="G104" s="487">
        <v>3.5251518627830852E-2</v>
      </c>
      <c r="H104" s="487">
        <v>3.5394222394311239E-2</v>
      </c>
      <c r="I104" s="487">
        <v>3.5471141545301781E-2</v>
      </c>
      <c r="J104" s="487">
        <v>3.5497262596639281E-2</v>
      </c>
      <c r="K104" s="487">
        <v>3.5515810417339602E-2</v>
      </c>
      <c r="L104" s="487">
        <v>3.5538573876749198E-2</v>
      </c>
      <c r="M104" s="487">
        <v>3.5561175217811228E-2</v>
      </c>
      <c r="N104" s="487">
        <v>3.5582646236036575E-2</v>
      </c>
      <c r="O104" s="488">
        <v>3.5606419083501366E-2</v>
      </c>
      <c r="P104" s="438"/>
      <c r="Q104" s="476">
        <v>3.4020516919008585E-2</v>
      </c>
      <c r="R104" s="487">
        <v>3.4901082030765966E-2</v>
      </c>
      <c r="S104" s="487">
        <v>3.4964388501646321E-2</v>
      </c>
      <c r="T104" s="487">
        <v>3.5076614494425173E-2</v>
      </c>
      <c r="U104" s="487">
        <v>3.5251518627830852E-2</v>
      </c>
      <c r="V104" s="487">
        <v>3.5394222394311239E-2</v>
      </c>
      <c r="W104" s="487">
        <v>3.5471141545301781E-2</v>
      </c>
      <c r="X104" s="487">
        <v>3.5497262596639281E-2</v>
      </c>
      <c r="Y104" s="487">
        <v>3.5515810417339602E-2</v>
      </c>
      <c r="Z104" s="487">
        <v>3.5538573876749198E-2</v>
      </c>
      <c r="AA104" s="487">
        <v>3.5561175217811228E-2</v>
      </c>
      <c r="AB104" s="487">
        <v>3.5582646236036575E-2</v>
      </c>
      <c r="AC104" s="488">
        <v>3.5606419083501366E-2</v>
      </c>
      <c r="AE104" s="476">
        <v>3.4020516919008585E-2</v>
      </c>
      <c r="AF104" s="487">
        <v>3.4901082030765966E-2</v>
      </c>
      <c r="AG104" s="487">
        <v>3.4964388501646321E-2</v>
      </c>
      <c r="AH104" s="487">
        <v>3.5076614494425173E-2</v>
      </c>
      <c r="AI104" s="487">
        <v>3.5251518627830852E-2</v>
      </c>
      <c r="AJ104" s="487">
        <v>3.5394222394311239E-2</v>
      </c>
      <c r="AK104" s="487">
        <v>3.5471141545301781E-2</v>
      </c>
      <c r="AL104" s="487">
        <v>3.5497262596639281E-2</v>
      </c>
      <c r="AM104" s="487">
        <v>3.5515810417339602E-2</v>
      </c>
      <c r="AN104" s="487">
        <v>3.5538573876749198E-2</v>
      </c>
      <c r="AO104" s="487">
        <v>3.5561175217811228E-2</v>
      </c>
      <c r="AP104" s="487">
        <v>3.5582646236036575E-2</v>
      </c>
      <c r="AQ104" s="488">
        <v>3.5606419083501366E-2</v>
      </c>
    </row>
    <row r="105" spans="2:43" ht="15.75" hidden="1" thickBot="1">
      <c r="B105" s="453" t="s">
        <v>107</v>
      </c>
      <c r="C105" s="489">
        <v>3.4020516919008585E-2</v>
      </c>
      <c r="D105" s="490">
        <v>3.4901082030765966E-2</v>
      </c>
      <c r="E105" s="490">
        <v>3.4964388501646321E-2</v>
      </c>
      <c r="F105" s="490">
        <v>3.5076614494425173E-2</v>
      </c>
      <c r="G105" s="490">
        <v>3.5251518627830852E-2</v>
      </c>
      <c r="H105" s="490">
        <v>3.5394222394311239E-2</v>
      </c>
      <c r="I105" s="490">
        <v>3.5442820293993156E-2</v>
      </c>
      <c r="J105" s="490">
        <v>3.5460261775226272E-2</v>
      </c>
      <c r="K105" s="490">
        <v>3.5469201763023227E-2</v>
      </c>
      <c r="L105" s="490">
        <v>3.5481063130484707E-2</v>
      </c>
      <c r="M105" s="490">
        <v>3.5497410092200914E-2</v>
      </c>
      <c r="N105" s="490">
        <v>3.5513011111815963E-2</v>
      </c>
      <c r="O105" s="491">
        <v>3.5531451303447377E-2</v>
      </c>
      <c r="P105" s="438"/>
      <c r="Q105" s="489">
        <v>3.4020516919008585E-2</v>
      </c>
      <c r="R105" s="490">
        <v>3.4901082030765966E-2</v>
      </c>
      <c r="S105" s="490">
        <v>3.4964388501646321E-2</v>
      </c>
      <c r="T105" s="490">
        <v>3.5076614494425173E-2</v>
      </c>
      <c r="U105" s="490">
        <v>3.5251518627830852E-2</v>
      </c>
      <c r="V105" s="490">
        <v>3.5394222394311239E-2</v>
      </c>
      <c r="W105" s="490">
        <v>3.5442820293993156E-2</v>
      </c>
      <c r="X105" s="490">
        <v>3.5460261775226272E-2</v>
      </c>
      <c r="Y105" s="490">
        <v>3.5469201763023227E-2</v>
      </c>
      <c r="Z105" s="490">
        <v>3.5481063130484707E-2</v>
      </c>
      <c r="AA105" s="490">
        <v>3.5497410092200914E-2</v>
      </c>
      <c r="AB105" s="490">
        <v>3.5513011111815963E-2</v>
      </c>
      <c r="AC105" s="491">
        <v>3.5531451303447377E-2</v>
      </c>
      <c r="AE105" s="489">
        <v>3.4020516919008585E-2</v>
      </c>
      <c r="AF105" s="490">
        <v>3.4901082030765966E-2</v>
      </c>
      <c r="AG105" s="490">
        <v>3.4964388501646321E-2</v>
      </c>
      <c r="AH105" s="490">
        <v>3.5076614494425173E-2</v>
      </c>
      <c r="AI105" s="490">
        <v>3.5251518627830852E-2</v>
      </c>
      <c r="AJ105" s="490">
        <v>3.5394222394311239E-2</v>
      </c>
      <c r="AK105" s="490">
        <v>3.5442820293993156E-2</v>
      </c>
      <c r="AL105" s="490">
        <v>3.5460261775226272E-2</v>
      </c>
      <c r="AM105" s="490">
        <v>3.5469201763023227E-2</v>
      </c>
      <c r="AN105" s="490">
        <v>3.5481063130484707E-2</v>
      </c>
      <c r="AO105" s="490">
        <v>3.5497410092200914E-2</v>
      </c>
      <c r="AP105" s="490">
        <v>3.5513011111815963E-2</v>
      </c>
      <c r="AQ105" s="491">
        <v>3.5531451303447377E-2</v>
      </c>
    </row>
    <row r="106" spans="2:43" hidden="1"/>
    <row r="107" spans="2:43" hidden="1"/>
    <row r="108" spans="2:43" hidden="1"/>
    <row r="109" spans="2:43" hidden="1"/>
    <row r="110" spans="2:43" hidden="1">
      <c r="C110" s="438"/>
      <c r="D110" s="438"/>
      <c r="E110" s="438"/>
      <c r="F110" s="438"/>
      <c r="G110" s="438"/>
      <c r="H110" s="438"/>
      <c r="I110" s="438"/>
      <c r="J110" s="438"/>
      <c r="K110" s="438"/>
      <c r="L110" s="438"/>
      <c r="M110" s="438"/>
      <c r="N110" s="438"/>
      <c r="O110" s="438"/>
      <c r="P110" s="438"/>
      <c r="Q110" s="438"/>
      <c r="R110" s="438"/>
      <c r="S110" s="438"/>
      <c r="T110" s="438"/>
      <c r="U110" s="438"/>
      <c r="V110" s="438"/>
      <c r="W110" s="438"/>
    </row>
    <row r="111" spans="2:43" hidden="1">
      <c r="C111" s="438"/>
      <c r="D111" s="438"/>
      <c r="E111" s="438"/>
      <c r="F111" s="438"/>
      <c r="G111" s="438"/>
      <c r="H111" s="438"/>
      <c r="I111" s="438"/>
      <c r="J111" s="438"/>
      <c r="K111" s="438"/>
      <c r="L111" s="438"/>
      <c r="M111" s="438"/>
      <c r="N111" s="438"/>
      <c r="O111" s="438"/>
      <c r="P111" s="438"/>
      <c r="Q111" s="438"/>
      <c r="R111" s="438"/>
      <c r="S111" s="438"/>
      <c r="T111" s="438"/>
      <c r="U111" s="438"/>
      <c r="V111" s="438"/>
      <c r="W111" s="438"/>
    </row>
    <row r="112" spans="2:43" hidden="1">
      <c r="C112" s="438"/>
      <c r="D112" s="438"/>
      <c r="E112" s="438"/>
      <c r="F112" s="438"/>
      <c r="G112" s="438"/>
      <c r="H112" s="438"/>
      <c r="I112" s="438"/>
      <c r="J112" s="438"/>
      <c r="K112" s="438"/>
      <c r="L112" s="438"/>
      <c r="M112" s="438"/>
      <c r="N112" s="438"/>
      <c r="O112" s="438"/>
      <c r="P112" s="438"/>
      <c r="Q112" s="438"/>
      <c r="R112" s="438"/>
      <c r="S112" s="438"/>
      <c r="T112" s="438"/>
      <c r="U112" s="438"/>
      <c r="V112" s="438"/>
      <c r="W112" s="438"/>
    </row>
    <row r="113" spans="2:23" hidden="1">
      <c r="C113" s="438"/>
      <c r="D113" s="438"/>
      <c r="E113" s="438"/>
      <c r="F113" s="438"/>
      <c r="G113" s="438"/>
      <c r="H113" s="438"/>
      <c r="I113" s="438"/>
      <c r="J113" s="438"/>
      <c r="K113" s="438"/>
      <c r="L113" s="438"/>
      <c r="M113" s="438"/>
      <c r="N113" s="438"/>
      <c r="O113" s="438"/>
      <c r="P113" s="438"/>
      <c r="Q113" s="438"/>
      <c r="R113" s="438"/>
      <c r="S113" s="438"/>
      <c r="T113" s="438"/>
      <c r="U113" s="438"/>
      <c r="V113" s="438"/>
      <c r="W113" s="438"/>
    </row>
    <row r="114" spans="2:23" hidden="1">
      <c r="C114" s="438"/>
      <c r="D114" s="438"/>
      <c r="E114" s="438"/>
      <c r="F114" s="438"/>
      <c r="G114" s="438"/>
      <c r="H114" s="438"/>
      <c r="I114" s="438"/>
      <c r="J114" s="438"/>
      <c r="K114" s="438"/>
      <c r="L114" s="438"/>
      <c r="M114" s="438"/>
      <c r="N114" s="438"/>
      <c r="O114" s="438"/>
      <c r="P114" s="438"/>
      <c r="Q114" s="438"/>
      <c r="R114" s="438"/>
      <c r="S114" s="438"/>
      <c r="T114" s="438"/>
      <c r="U114" s="438"/>
      <c r="V114" s="438"/>
      <c r="W114" s="438"/>
    </row>
    <row r="115" spans="2:23" hidden="1">
      <c r="C115" s="438"/>
      <c r="D115" s="438"/>
      <c r="E115" s="438"/>
      <c r="F115" s="438"/>
      <c r="G115" s="438"/>
      <c r="H115" s="438"/>
      <c r="I115" s="438"/>
      <c r="J115" s="438"/>
      <c r="K115" s="438"/>
      <c r="L115" s="438"/>
      <c r="M115" s="438"/>
      <c r="N115" s="438"/>
      <c r="O115" s="438"/>
      <c r="P115" s="438"/>
      <c r="Q115" s="438"/>
      <c r="R115" s="438"/>
      <c r="S115" s="438"/>
      <c r="T115" s="438"/>
      <c r="U115" s="438"/>
      <c r="V115" s="438"/>
      <c r="W115" s="438"/>
    </row>
    <row r="116" spans="2:23" hidden="1">
      <c r="C116" s="438"/>
      <c r="D116" s="438"/>
      <c r="E116" s="438"/>
      <c r="F116" s="438"/>
      <c r="G116" s="438"/>
      <c r="H116" s="438"/>
      <c r="I116" s="438"/>
      <c r="J116" s="438"/>
      <c r="K116" s="438"/>
      <c r="L116" s="438"/>
      <c r="M116" s="438"/>
      <c r="N116" s="438"/>
      <c r="O116" s="438"/>
      <c r="P116" s="438"/>
      <c r="Q116" s="438"/>
      <c r="R116" s="438"/>
      <c r="S116" s="438"/>
      <c r="T116" s="438"/>
      <c r="U116" s="438"/>
      <c r="V116" s="438"/>
      <c r="W116" s="438"/>
    </row>
    <row r="117" spans="2:23" hidden="1">
      <c r="C117" s="438"/>
      <c r="D117" s="438"/>
      <c r="E117" s="438"/>
      <c r="F117" s="438"/>
      <c r="G117" s="438"/>
      <c r="H117" s="438"/>
      <c r="I117" s="438"/>
      <c r="J117" s="438"/>
      <c r="K117" s="438"/>
      <c r="L117" s="438"/>
      <c r="M117" s="438"/>
      <c r="N117" s="438"/>
      <c r="O117" s="438"/>
      <c r="P117" s="438"/>
      <c r="Q117" s="438"/>
      <c r="R117" s="438"/>
      <c r="S117" s="438"/>
      <c r="T117" s="438"/>
      <c r="U117" s="438"/>
      <c r="V117" s="438"/>
      <c r="W117" s="438"/>
    </row>
    <row r="118" spans="2:23" hidden="1">
      <c r="C118" s="438"/>
      <c r="D118" s="438"/>
      <c r="E118" s="438"/>
      <c r="F118" s="438"/>
      <c r="G118" s="438"/>
      <c r="H118" s="438"/>
      <c r="I118" s="438"/>
      <c r="J118" s="438"/>
      <c r="K118" s="438"/>
      <c r="L118" s="438"/>
      <c r="M118" s="438"/>
      <c r="N118" s="438"/>
      <c r="O118" s="438"/>
      <c r="P118" s="438"/>
      <c r="Q118" s="438"/>
      <c r="R118" s="438"/>
      <c r="S118" s="438"/>
      <c r="T118" s="438"/>
      <c r="U118" s="438"/>
      <c r="V118" s="438"/>
      <c r="W118" s="438"/>
    </row>
    <row r="119" spans="2:23" hidden="1">
      <c r="C119" s="438"/>
      <c r="D119" s="438"/>
      <c r="E119" s="438"/>
      <c r="F119" s="438"/>
      <c r="G119" s="438"/>
      <c r="H119" s="438"/>
      <c r="I119" s="438"/>
      <c r="J119" s="438"/>
      <c r="K119" s="438"/>
      <c r="L119" s="438"/>
      <c r="M119" s="438"/>
      <c r="N119" s="438"/>
      <c r="O119" s="438"/>
      <c r="P119" s="438"/>
      <c r="Q119" s="438"/>
      <c r="R119" s="438"/>
      <c r="S119" s="438"/>
      <c r="T119" s="438"/>
      <c r="U119" s="438"/>
      <c r="V119" s="438"/>
      <c r="W119" s="438"/>
    </row>
    <row r="120" spans="2:23" hidden="1">
      <c r="C120" s="438"/>
      <c r="D120" s="438"/>
      <c r="E120" s="438"/>
      <c r="F120" s="438"/>
      <c r="G120" s="438"/>
      <c r="H120" s="438"/>
      <c r="I120" s="438"/>
      <c r="J120" s="438"/>
      <c r="K120" s="438"/>
      <c r="L120" s="438"/>
      <c r="M120" s="438"/>
      <c r="N120" s="438"/>
      <c r="O120" s="438"/>
      <c r="P120" s="438"/>
      <c r="Q120" s="438"/>
      <c r="R120" s="438"/>
      <c r="S120" s="438"/>
      <c r="T120" s="438"/>
      <c r="U120" s="438"/>
      <c r="V120" s="438"/>
      <c r="W120" s="438"/>
    </row>
    <row r="121" spans="2:23" hidden="1">
      <c r="C121" s="438"/>
      <c r="D121" s="438"/>
      <c r="E121" s="438"/>
      <c r="F121" s="438"/>
      <c r="G121" s="438"/>
      <c r="H121" s="438"/>
      <c r="I121" s="438"/>
      <c r="J121" s="438"/>
      <c r="K121" s="438"/>
      <c r="L121" s="438"/>
      <c r="M121" s="438"/>
      <c r="N121" s="438"/>
      <c r="O121" s="438"/>
      <c r="P121" s="438"/>
      <c r="Q121" s="438"/>
      <c r="R121" s="438"/>
      <c r="S121" s="438"/>
      <c r="T121" s="438"/>
      <c r="U121" s="438"/>
      <c r="V121" s="438"/>
      <c r="W121" s="438"/>
    </row>
    <row r="122" spans="2:23" hidden="1">
      <c r="C122" s="438"/>
      <c r="D122" s="438"/>
      <c r="E122" s="438"/>
      <c r="F122" s="438"/>
      <c r="G122" s="438"/>
      <c r="H122" s="438"/>
      <c r="I122" s="438"/>
      <c r="J122" s="438"/>
      <c r="K122" s="438"/>
      <c r="L122" s="438"/>
      <c r="M122" s="438"/>
      <c r="N122" s="438"/>
      <c r="O122" s="438"/>
      <c r="P122" s="438"/>
      <c r="Q122" s="438"/>
      <c r="R122" s="438"/>
      <c r="S122" s="438"/>
      <c r="T122" s="438"/>
      <c r="U122" s="438"/>
      <c r="V122" s="438"/>
      <c r="W122" s="438"/>
    </row>
    <row r="123" spans="2:23" hidden="1">
      <c r="C123" s="438"/>
      <c r="D123" s="438"/>
      <c r="E123" s="438"/>
      <c r="F123" s="438"/>
      <c r="G123" s="438"/>
      <c r="H123" s="438"/>
      <c r="I123" s="438"/>
      <c r="J123" s="438"/>
      <c r="K123" s="438"/>
      <c r="L123" s="438"/>
      <c r="M123" s="438"/>
      <c r="N123" s="438"/>
      <c r="O123" s="438"/>
      <c r="P123" s="438"/>
      <c r="Q123" s="438"/>
      <c r="R123" s="438"/>
      <c r="S123" s="438"/>
      <c r="T123" s="438"/>
      <c r="U123" s="438"/>
      <c r="V123" s="438"/>
      <c r="W123" s="438"/>
    </row>
    <row r="125" spans="2:23">
      <c r="B125" s="440" t="s">
        <v>260</v>
      </c>
      <c r="C125" s="438"/>
      <c r="D125" s="438"/>
      <c r="E125" s="438"/>
      <c r="F125" s="438"/>
      <c r="G125" s="438"/>
      <c r="H125" s="438"/>
      <c r="I125" s="438"/>
      <c r="J125" s="438"/>
      <c r="K125" s="438"/>
      <c r="L125" s="438"/>
      <c r="M125" s="438"/>
      <c r="N125" s="438"/>
      <c r="O125" s="438"/>
      <c r="P125" s="438"/>
      <c r="Q125" s="438"/>
      <c r="R125" s="438"/>
      <c r="S125" s="438"/>
      <c r="T125" s="438"/>
      <c r="U125" s="438"/>
      <c r="V125" s="438"/>
      <c r="W125" s="438"/>
    </row>
    <row r="126" spans="2:23" ht="15.75" thickBot="1"/>
    <row r="127" spans="2:23" ht="15.75" thickBot="1">
      <c r="B127" s="468" t="s">
        <v>240</v>
      </c>
      <c r="C127" s="442">
        <v>2010</v>
      </c>
      <c r="D127" s="443">
        <v>2011</v>
      </c>
      <c r="E127" s="442">
        <v>2012</v>
      </c>
      <c r="F127" s="443">
        <v>2013</v>
      </c>
      <c r="G127" s="442">
        <v>2014</v>
      </c>
      <c r="H127" s="443">
        <v>2015</v>
      </c>
      <c r="I127" s="442">
        <v>2016</v>
      </c>
      <c r="J127" s="443">
        <v>2017</v>
      </c>
      <c r="K127" s="442">
        <v>2018</v>
      </c>
      <c r="L127" s="443">
        <v>2019</v>
      </c>
      <c r="M127" s="442">
        <v>2020</v>
      </c>
      <c r="N127" s="443">
        <v>2021</v>
      </c>
      <c r="O127" s="442">
        <v>2022</v>
      </c>
      <c r="P127" s="443">
        <v>2023</v>
      </c>
      <c r="Q127" s="442">
        <v>2024</v>
      </c>
      <c r="R127" s="443">
        <v>2025</v>
      </c>
      <c r="S127" s="442">
        <v>2026</v>
      </c>
      <c r="T127" s="443">
        <v>2027</v>
      </c>
      <c r="U127" s="442">
        <v>2028</v>
      </c>
      <c r="V127" s="443">
        <v>2029</v>
      </c>
      <c r="W127" s="444">
        <v>2030</v>
      </c>
    </row>
    <row r="128" spans="2:23">
      <c r="B128" s="445" t="s">
        <v>104</v>
      </c>
      <c r="C128" s="446">
        <v>-1.0931924681765313</v>
      </c>
      <c r="D128" s="469">
        <v>-2.2819027468244339</v>
      </c>
      <c r="E128" s="469">
        <v>-3.4299646525010616</v>
      </c>
      <c r="F128" s="469">
        <v>-2.9003614099119988</v>
      </c>
      <c r="G128" s="469">
        <v>-3.8153031212210178</v>
      </c>
      <c r="H128" s="469">
        <v>-3.3191946514588824</v>
      </c>
      <c r="I128" s="469">
        <v>-2.2021408548432562</v>
      </c>
      <c r="J128" s="469">
        <v>-1.1327888170996501</v>
      </c>
      <c r="K128" s="469">
        <v>-0.77366290948000094</v>
      </c>
      <c r="L128" s="469">
        <v>2.0397411722905932</v>
      </c>
      <c r="M128" s="469">
        <v>1.8100954623466647</v>
      </c>
      <c r="N128" s="469">
        <v>2.0404756860038971</v>
      </c>
      <c r="O128" s="469">
        <v>2.2916005580828256</v>
      </c>
      <c r="P128" s="469">
        <v>2.1689367680266796</v>
      </c>
      <c r="Q128" s="469">
        <v>1.8693300261045307</v>
      </c>
      <c r="R128" s="469">
        <v>1.3617187411388636</v>
      </c>
      <c r="S128" s="469">
        <v>1.0575950248613371</v>
      </c>
      <c r="T128" s="469">
        <v>0.8585452190911369</v>
      </c>
      <c r="U128" s="469">
        <v>0.71160554778823526</v>
      </c>
      <c r="V128" s="469">
        <v>0.5000092697556473</v>
      </c>
      <c r="W128" s="470">
        <v>0.42660948782355657</v>
      </c>
    </row>
    <row r="129" spans="2:23">
      <c r="B129" s="449" t="s">
        <v>105</v>
      </c>
      <c r="C129" s="450">
        <v>-1.0931924681765313</v>
      </c>
      <c r="D129" s="471">
        <v>-2.2819027468244339</v>
      </c>
      <c r="E129" s="471">
        <v>-3.4299646525010616</v>
      </c>
      <c r="F129" s="471">
        <v>-2.9003614099119988</v>
      </c>
      <c r="G129" s="471">
        <v>-3.8153031212210178</v>
      </c>
      <c r="H129" s="471">
        <v>-3.3191946514588824</v>
      </c>
      <c r="I129" s="471">
        <v>-2.2021408548432562</v>
      </c>
      <c r="J129" s="471">
        <v>-1.1327888170996501</v>
      </c>
      <c r="K129" s="471">
        <v>-0.77366290948000094</v>
      </c>
      <c r="L129" s="471">
        <v>2.0397411722905932</v>
      </c>
      <c r="M129" s="471">
        <v>1.8100954623466647</v>
      </c>
      <c r="N129" s="471">
        <v>2.0404756860038971</v>
      </c>
      <c r="O129" s="471">
        <v>2.2916005580828256</v>
      </c>
      <c r="P129" s="471">
        <v>2.1689367680266796</v>
      </c>
      <c r="Q129" s="471">
        <v>1.8855957839948003</v>
      </c>
      <c r="R129" s="471">
        <v>1.3106565166417166</v>
      </c>
      <c r="S129" s="471">
        <v>0.94889051836594562</v>
      </c>
      <c r="T129" s="471">
        <v>0.68702605020308416</v>
      </c>
      <c r="U129" s="471">
        <v>0.49508277522018901</v>
      </c>
      <c r="V129" s="471">
        <v>0.29477055314061584</v>
      </c>
      <c r="W129" s="472">
        <v>0.18176809127777255</v>
      </c>
    </row>
    <row r="130" spans="2:23">
      <c r="B130" s="449" t="s">
        <v>106</v>
      </c>
      <c r="C130" s="450">
        <v>-1.0931924681765313</v>
      </c>
      <c r="D130" s="471">
        <v>-2.2819027468244339</v>
      </c>
      <c r="E130" s="471">
        <v>-3.4299646525010616</v>
      </c>
      <c r="F130" s="471">
        <v>-2.9003614099119988</v>
      </c>
      <c r="G130" s="471">
        <v>-3.8153031212210178</v>
      </c>
      <c r="H130" s="471">
        <v>-3.3191946514588824</v>
      </c>
      <c r="I130" s="471">
        <v>-2.2021408548432562</v>
      </c>
      <c r="J130" s="471">
        <v>-1.1327888170996501</v>
      </c>
      <c r="K130" s="471">
        <v>-0.77366290948000094</v>
      </c>
      <c r="L130" s="471">
        <v>2.0397411722905932</v>
      </c>
      <c r="M130" s="471">
        <v>1.8100954623466647</v>
      </c>
      <c r="N130" s="471">
        <v>2.0404756860038971</v>
      </c>
      <c r="O130" s="471">
        <v>2.2916005580828256</v>
      </c>
      <c r="P130" s="471">
        <v>2.1689367680266796</v>
      </c>
      <c r="Q130" s="471">
        <v>1.6607365253368964</v>
      </c>
      <c r="R130" s="471">
        <v>1.2080317146875243</v>
      </c>
      <c r="S130" s="471">
        <v>0.84683874745362098</v>
      </c>
      <c r="T130" s="471">
        <v>0.595728982843302</v>
      </c>
      <c r="U130" s="471">
        <v>0.39129220915207047</v>
      </c>
      <c r="V130" s="471">
        <v>0.12626813945935697</v>
      </c>
      <c r="W130" s="472">
        <v>-1.8339236758460548E-3</v>
      </c>
    </row>
    <row r="131" spans="2:23" ht="15.75" thickBot="1">
      <c r="B131" s="453" t="s">
        <v>107</v>
      </c>
      <c r="C131" s="454">
        <v>-1.0931924681765313</v>
      </c>
      <c r="D131" s="473">
        <v>-2.2819027468244339</v>
      </c>
      <c r="E131" s="473">
        <v>-3.4299646525010616</v>
      </c>
      <c r="F131" s="473">
        <v>-2.9003614099119988</v>
      </c>
      <c r="G131" s="473">
        <v>-3.8153031212210178</v>
      </c>
      <c r="H131" s="473">
        <v>-3.3191946514588824</v>
      </c>
      <c r="I131" s="473">
        <v>-2.2021408548432562</v>
      </c>
      <c r="J131" s="473">
        <v>-1.1327888170996501</v>
      </c>
      <c r="K131" s="473">
        <v>-0.77366290948000094</v>
      </c>
      <c r="L131" s="473">
        <v>2.0397411722905932</v>
      </c>
      <c r="M131" s="473">
        <v>1.8100954623466647</v>
      </c>
      <c r="N131" s="473">
        <v>2.0404756860038971</v>
      </c>
      <c r="O131" s="473">
        <v>2.2916005580828256</v>
      </c>
      <c r="P131" s="473">
        <v>2.1689367680266796</v>
      </c>
      <c r="Q131" s="473">
        <v>1.5950941974859794</v>
      </c>
      <c r="R131" s="473">
        <v>1.1145359383266593</v>
      </c>
      <c r="S131" s="473">
        <v>0.72314293805032737</v>
      </c>
      <c r="T131" s="473">
        <v>0.44080393993031414</v>
      </c>
      <c r="U131" s="473">
        <v>0.20531042893558785</v>
      </c>
      <c r="V131" s="473">
        <v>-8.7603079761683078E-2</v>
      </c>
      <c r="W131" s="474">
        <v>-0.24417724520809131</v>
      </c>
    </row>
    <row r="132" spans="2:23" ht="15.75" thickBot="1"/>
    <row r="133" spans="2:23" ht="15.75" thickBot="1">
      <c r="B133" s="475" t="s">
        <v>241</v>
      </c>
      <c r="C133" s="442">
        <v>2010</v>
      </c>
      <c r="D133" s="443">
        <v>2011</v>
      </c>
      <c r="E133" s="442">
        <v>2012</v>
      </c>
      <c r="F133" s="443">
        <v>2013</v>
      </c>
      <c r="G133" s="442">
        <v>2014</v>
      </c>
      <c r="H133" s="443">
        <v>2015</v>
      </c>
      <c r="I133" s="442">
        <v>2016</v>
      </c>
      <c r="J133" s="443">
        <v>2017</v>
      </c>
      <c r="K133" s="442">
        <v>2018</v>
      </c>
      <c r="L133" s="443">
        <v>2019</v>
      </c>
      <c r="M133" s="442">
        <v>2020</v>
      </c>
      <c r="N133" s="443">
        <v>2021</v>
      </c>
      <c r="O133" s="442">
        <v>2022</v>
      </c>
      <c r="P133" s="443">
        <v>2023</v>
      </c>
      <c r="Q133" s="442">
        <v>2024</v>
      </c>
      <c r="R133" s="443">
        <v>2025</v>
      </c>
      <c r="S133" s="442">
        <v>2026</v>
      </c>
      <c r="T133" s="443">
        <v>2027</v>
      </c>
      <c r="U133" s="442">
        <v>2028</v>
      </c>
      <c r="V133" s="443">
        <v>2029</v>
      </c>
      <c r="W133" s="444">
        <v>2030</v>
      </c>
    </row>
    <row r="134" spans="2:23">
      <c r="B134" s="445" t="s">
        <v>104</v>
      </c>
      <c r="C134" s="458">
        <v>-5.0335005626760956E-4</v>
      </c>
      <c r="D134" s="459">
        <v>-1.0399890516271393E-3</v>
      </c>
      <c r="E134" s="459">
        <v>-1.5705517449022006E-3</v>
      </c>
      <c r="F134" s="459">
        <v>-1.3216741135065571E-3</v>
      </c>
      <c r="G134" s="459">
        <v>-1.7208688277508899E-3</v>
      </c>
      <c r="H134" s="459">
        <v>-1.4645464330805789E-3</v>
      </c>
      <c r="I134" s="459">
        <v>-9.5785845247650095E-4</v>
      </c>
      <c r="J134" s="459">
        <v>-4.8462312622554521E-4</v>
      </c>
      <c r="K134" s="459">
        <v>-3.2878598133855296E-4</v>
      </c>
      <c r="L134" s="459">
        <v>8.5402324131691315E-4</v>
      </c>
      <c r="M134" s="459">
        <v>7.4814652276812435E-4</v>
      </c>
      <c r="N134" s="459">
        <v>8.3254393409614184E-4</v>
      </c>
      <c r="O134" s="459">
        <v>9.2300566552112277E-4</v>
      </c>
      <c r="P134" s="459">
        <v>8.628098479506179E-4</v>
      </c>
      <c r="Q134" s="459">
        <v>7.3314142410411845E-4</v>
      </c>
      <c r="R134" s="459">
        <v>5.2585559531100729E-4</v>
      </c>
      <c r="S134" s="459">
        <v>4.0150608569874551E-4</v>
      </c>
      <c r="T134" s="459">
        <v>3.2011263378560256E-4</v>
      </c>
      <c r="U134" s="459">
        <v>2.6042941144649396E-4</v>
      </c>
      <c r="V134" s="459">
        <v>1.7947292186027095E-4</v>
      </c>
      <c r="W134" s="460">
        <v>1.4997733951889971E-4</v>
      </c>
    </row>
    <row r="135" spans="2:23">
      <c r="B135" s="449" t="s">
        <v>105</v>
      </c>
      <c r="C135" s="461">
        <v>-5.0335005626760956E-4</v>
      </c>
      <c r="D135" s="462">
        <v>-1.0399890516271393E-3</v>
      </c>
      <c r="E135" s="462">
        <v>-1.5705517449022006E-3</v>
      </c>
      <c r="F135" s="462">
        <v>-1.3216741135065571E-3</v>
      </c>
      <c r="G135" s="462">
        <v>-1.7208688277508899E-3</v>
      </c>
      <c r="H135" s="462">
        <v>-1.4645464330805789E-3</v>
      </c>
      <c r="I135" s="462">
        <v>-9.5785845247650095E-4</v>
      </c>
      <c r="J135" s="462">
        <v>-4.8462312622554521E-4</v>
      </c>
      <c r="K135" s="462">
        <v>-3.2878598133855296E-4</v>
      </c>
      <c r="L135" s="462">
        <v>8.5402324131691315E-4</v>
      </c>
      <c r="M135" s="462">
        <v>7.4814652276812435E-4</v>
      </c>
      <c r="N135" s="462">
        <v>8.3254393409614184E-4</v>
      </c>
      <c r="O135" s="462">
        <v>9.2300566552112277E-4</v>
      </c>
      <c r="P135" s="462">
        <v>8.628098479506179E-4</v>
      </c>
      <c r="Q135" s="462">
        <v>7.3973956209645228E-4</v>
      </c>
      <c r="R135" s="462">
        <v>5.0663581321211599E-4</v>
      </c>
      <c r="S135" s="462">
        <v>3.6094739462621921E-4</v>
      </c>
      <c r="T135" s="462">
        <v>2.5701914316825659E-4</v>
      </c>
      <c r="U135" s="462">
        <v>1.8209852549576054E-4</v>
      </c>
      <c r="V135" s="462">
        <v>1.0654562235719558E-4</v>
      </c>
      <c r="W135" s="463">
        <v>6.4494525924975305E-5</v>
      </c>
    </row>
    <row r="136" spans="2:23">
      <c r="B136" s="449" t="s">
        <v>106</v>
      </c>
      <c r="C136" s="476">
        <v>-5.0335005626760956E-4</v>
      </c>
      <c r="D136" s="462">
        <v>-1.0399890516271393E-3</v>
      </c>
      <c r="E136" s="462">
        <v>-1.5705517449022006E-3</v>
      </c>
      <c r="F136" s="462">
        <v>-1.3216741135065571E-3</v>
      </c>
      <c r="G136" s="462">
        <v>-1.7208688277508899E-3</v>
      </c>
      <c r="H136" s="462">
        <v>-1.4645464330805789E-3</v>
      </c>
      <c r="I136" s="462">
        <v>-9.5785845247650095E-4</v>
      </c>
      <c r="J136" s="462">
        <v>-4.8462312622554521E-4</v>
      </c>
      <c r="K136" s="462">
        <v>-3.2878598133855296E-4</v>
      </c>
      <c r="L136" s="462">
        <v>8.5402324131691315E-4</v>
      </c>
      <c r="M136" s="462">
        <v>7.4814652276812435E-4</v>
      </c>
      <c r="N136" s="462">
        <v>8.3254393409614184E-4</v>
      </c>
      <c r="O136" s="462">
        <v>9.2300566552112277E-4</v>
      </c>
      <c r="P136" s="462">
        <v>8.628098479506179E-4</v>
      </c>
      <c r="Q136" s="462">
        <v>6.5171766570902296E-4</v>
      </c>
      <c r="R136" s="462">
        <v>4.6728844344866809E-4</v>
      </c>
      <c r="S136" s="462">
        <v>3.2257261722308512E-4</v>
      </c>
      <c r="T136" s="462">
        <v>2.2336984660470966E-4</v>
      </c>
      <c r="U136" s="462">
        <v>1.4440535863582141E-4</v>
      </c>
      <c r="V136" s="462">
        <v>4.5851543953259929E-5</v>
      </c>
      <c r="W136" s="463">
        <v>-6.5475343555585471E-7</v>
      </c>
    </row>
    <row r="137" spans="2:23" ht="15.75" thickBot="1">
      <c r="B137" s="453" t="s">
        <v>107</v>
      </c>
      <c r="C137" s="464">
        <v>-5.0335005626760956E-4</v>
      </c>
      <c r="D137" s="465">
        <v>-1.0399890516271393E-3</v>
      </c>
      <c r="E137" s="465">
        <v>-1.5705517449022006E-3</v>
      </c>
      <c r="F137" s="465">
        <v>-1.3216741135065571E-3</v>
      </c>
      <c r="G137" s="465">
        <v>-1.7208688277508899E-3</v>
      </c>
      <c r="H137" s="465">
        <v>-1.4645464330805789E-3</v>
      </c>
      <c r="I137" s="465">
        <v>-9.5785845247650095E-4</v>
      </c>
      <c r="J137" s="465">
        <v>-4.8462312622554521E-4</v>
      </c>
      <c r="K137" s="465">
        <v>-3.2878598133855296E-4</v>
      </c>
      <c r="L137" s="465">
        <v>8.5402324131691315E-4</v>
      </c>
      <c r="M137" s="465">
        <v>7.4814652276812435E-4</v>
      </c>
      <c r="N137" s="465">
        <v>8.3254393409614184E-4</v>
      </c>
      <c r="O137" s="465">
        <v>9.2300566552112277E-4</v>
      </c>
      <c r="P137" s="465">
        <v>8.628098479506179E-4</v>
      </c>
      <c r="Q137" s="465">
        <v>6.2614315557581006E-4</v>
      </c>
      <c r="R137" s="465">
        <v>4.3154798434342785E-4</v>
      </c>
      <c r="S137" s="465">
        <v>2.7599874900534652E-4</v>
      </c>
      <c r="T137" s="465">
        <v>1.6581872589058584E-4</v>
      </c>
      <c r="U137" s="465">
        <v>7.6143474646862686E-5</v>
      </c>
      <c r="V137" s="465">
        <v>-3.2031304769737441E-5</v>
      </c>
      <c r="W137" s="466">
        <v>-8.7979195509278992E-5</v>
      </c>
    </row>
    <row r="138" spans="2:23">
      <c r="I138" s="438"/>
      <c r="M138" s="438"/>
    </row>
    <row r="139" spans="2:23">
      <c r="C139" s="467" t="s">
        <v>261</v>
      </c>
      <c r="K139" s="438"/>
      <c r="N139" s="467" t="s">
        <v>262</v>
      </c>
      <c r="U139" s="438"/>
      <c r="V139" s="438"/>
      <c r="W139" s="438"/>
    </row>
    <row r="140" spans="2:23">
      <c r="I140" s="438"/>
      <c r="U140" s="438"/>
      <c r="V140" s="438"/>
      <c r="W140" s="438"/>
    </row>
    <row r="141" spans="2:23">
      <c r="C141" s="477"/>
      <c r="D141" s="477"/>
      <c r="I141" s="438"/>
      <c r="J141" s="477"/>
      <c r="K141" s="477"/>
      <c r="S141" s="477"/>
      <c r="T141" s="477"/>
      <c r="U141" s="438"/>
      <c r="V141" s="438"/>
      <c r="W141" s="438"/>
    </row>
    <row r="142" spans="2:23">
      <c r="C142" s="477"/>
      <c r="D142" s="477"/>
      <c r="I142" s="438"/>
      <c r="J142" s="477"/>
      <c r="K142" s="477"/>
      <c r="S142" s="477"/>
      <c r="T142" s="477"/>
      <c r="U142" s="438"/>
      <c r="V142" s="438"/>
      <c r="W142" s="438"/>
    </row>
    <row r="143" spans="2:23">
      <c r="I143" s="438"/>
      <c r="U143" s="438"/>
      <c r="V143" s="438"/>
      <c r="W143" s="438"/>
    </row>
    <row r="144" spans="2:23">
      <c r="I144" s="438"/>
      <c r="U144" s="438"/>
      <c r="V144" s="438"/>
      <c r="W144" s="438"/>
    </row>
    <row r="145" spans="1:43">
      <c r="I145" s="438"/>
      <c r="U145" s="438"/>
      <c r="V145" s="438"/>
      <c r="W145" s="438"/>
    </row>
    <row r="146" spans="1:43">
      <c r="I146" s="438"/>
      <c r="U146" s="438"/>
      <c r="V146" s="438"/>
      <c r="W146" s="438"/>
    </row>
    <row r="147" spans="1:43">
      <c r="I147" s="438"/>
      <c r="U147" s="438"/>
      <c r="V147" s="438"/>
      <c r="W147" s="438"/>
    </row>
    <row r="148" spans="1:43">
      <c r="I148" s="438"/>
      <c r="U148" s="438"/>
      <c r="V148" s="438"/>
      <c r="W148" s="438"/>
    </row>
    <row r="149" spans="1:43">
      <c r="I149" s="438"/>
      <c r="U149" s="438"/>
      <c r="V149" s="438"/>
      <c r="W149" s="438"/>
    </row>
    <row r="150" spans="1:43">
      <c r="I150" s="438"/>
      <c r="U150" s="438"/>
      <c r="V150" s="438"/>
      <c r="W150" s="438"/>
    </row>
    <row r="151" spans="1:43">
      <c r="I151" s="438"/>
      <c r="U151" s="438"/>
      <c r="V151" s="438"/>
      <c r="W151" s="438"/>
    </row>
    <row r="155" spans="1:43" s="479" customFormat="1">
      <c r="A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8"/>
    </row>
    <row r="156" spans="1:43" hidden="1">
      <c r="B156" s="480" t="s">
        <v>263</v>
      </c>
    </row>
    <row r="157" spans="1:43" hidden="1"/>
    <row r="158" spans="1:43" ht="15.75" hidden="1" thickBot="1">
      <c r="B158" s="468" t="s">
        <v>240</v>
      </c>
      <c r="C158" s="442">
        <v>2010</v>
      </c>
      <c r="D158" s="443">
        <v>2011</v>
      </c>
      <c r="E158" s="442">
        <v>2012</v>
      </c>
      <c r="F158" s="443">
        <v>2013</v>
      </c>
      <c r="G158" s="442">
        <v>2014</v>
      </c>
      <c r="H158" s="443">
        <v>2015</v>
      </c>
      <c r="I158" s="442">
        <v>2016</v>
      </c>
      <c r="J158" s="443">
        <v>2017</v>
      </c>
      <c r="K158" s="442">
        <v>2018</v>
      </c>
      <c r="L158" s="443">
        <v>2019</v>
      </c>
      <c r="M158" s="442">
        <v>2020</v>
      </c>
      <c r="N158" s="443">
        <v>2021</v>
      </c>
      <c r="O158" s="442">
        <v>2022</v>
      </c>
      <c r="P158" s="443">
        <v>2023</v>
      </c>
      <c r="Q158" s="442">
        <v>2024</v>
      </c>
      <c r="R158" s="443">
        <v>2025</v>
      </c>
      <c r="S158" s="442">
        <v>2026</v>
      </c>
      <c r="T158" s="443">
        <v>2027</v>
      </c>
      <c r="U158" s="442">
        <v>2028</v>
      </c>
      <c r="V158" s="443">
        <v>2029</v>
      </c>
      <c r="W158" s="444">
        <v>2030</v>
      </c>
    </row>
    <row r="159" spans="1:43" hidden="1">
      <c r="B159" s="445" t="s">
        <v>104</v>
      </c>
      <c r="C159" s="446">
        <v>-1.0931924681765313</v>
      </c>
      <c r="D159" s="469">
        <v>-2.2819027468244339</v>
      </c>
      <c r="E159" s="469">
        <v>-3.4299646525010616</v>
      </c>
      <c r="F159" s="469">
        <v>-2.9003614099119988</v>
      </c>
      <c r="G159" s="469">
        <v>-3.8153031212210178</v>
      </c>
      <c r="H159" s="469">
        <v>-3.3191946514588824</v>
      </c>
      <c r="I159" s="469">
        <v>-2.2021408548432562</v>
      </c>
      <c r="J159" s="469">
        <v>-1.1327888170996501</v>
      </c>
      <c r="K159" s="469">
        <v>-0.77366290948000094</v>
      </c>
      <c r="L159" s="469">
        <v>2.0397411722905932</v>
      </c>
      <c r="M159" s="469">
        <v>1.8100954623466647</v>
      </c>
      <c r="N159" s="469">
        <v>2.0404756860038971</v>
      </c>
      <c r="O159" s="469">
        <v>2.2916005580828256</v>
      </c>
      <c r="P159" s="469">
        <v>2.1689367680266796</v>
      </c>
      <c r="Q159" s="469">
        <v>1.8693300261045307</v>
      </c>
      <c r="R159" s="469">
        <v>1.3617187411388636</v>
      </c>
      <c r="S159" s="469">
        <v>1.0575950248613371</v>
      </c>
      <c r="T159" s="469">
        <v>0.8585452190911369</v>
      </c>
      <c r="U159" s="469">
        <v>0.71160554778823526</v>
      </c>
      <c r="V159" s="469">
        <v>0.5000092697556473</v>
      </c>
      <c r="W159" s="470">
        <v>0.42660948782355657</v>
      </c>
    </row>
    <row r="160" spans="1:43" hidden="1">
      <c r="B160" s="449" t="s">
        <v>105</v>
      </c>
      <c r="C160" s="450">
        <v>-1.0931924681765313</v>
      </c>
      <c r="D160" s="471">
        <v>-2.2819027468244339</v>
      </c>
      <c r="E160" s="471">
        <v>-3.4299646525010616</v>
      </c>
      <c r="F160" s="471">
        <v>-2.9003614099119988</v>
      </c>
      <c r="G160" s="471">
        <v>-3.8153031212210178</v>
      </c>
      <c r="H160" s="471">
        <v>-3.3191946514588824</v>
      </c>
      <c r="I160" s="471">
        <v>-2.2021408548432562</v>
      </c>
      <c r="J160" s="471">
        <v>-1.1327888170996501</v>
      </c>
      <c r="K160" s="471">
        <v>-0.77366290948000094</v>
      </c>
      <c r="L160" s="471">
        <v>2.0397411722905932</v>
      </c>
      <c r="M160" s="471">
        <v>1.8100954623466647</v>
      </c>
      <c r="N160" s="471">
        <v>2.0404756860038971</v>
      </c>
      <c r="O160" s="471">
        <v>2.2916005580828256</v>
      </c>
      <c r="P160" s="471">
        <v>2.1689367680266796</v>
      </c>
      <c r="Q160" s="471">
        <v>1.8855957839948003</v>
      </c>
      <c r="R160" s="471">
        <v>1.3106565166417166</v>
      </c>
      <c r="S160" s="471">
        <v>0.94889051836594562</v>
      </c>
      <c r="T160" s="471">
        <v>0.68702605020308416</v>
      </c>
      <c r="U160" s="471">
        <v>0.49508277522018901</v>
      </c>
      <c r="V160" s="471">
        <v>0.29477055314061584</v>
      </c>
      <c r="W160" s="472">
        <v>0.18176809127777255</v>
      </c>
    </row>
    <row r="161" spans="2:23" hidden="1">
      <c r="B161" s="449" t="s">
        <v>106</v>
      </c>
      <c r="C161" s="450">
        <v>-1.0931924681765313</v>
      </c>
      <c r="D161" s="471">
        <v>-2.2819027468244339</v>
      </c>
      <c r="E161" s="471">
        <v>-3.4299646525010616</v>
      </c>
      <c r="F161" s="471">
        <v>-2.9003614099119988</v>
      </c>
      <c r="G161" s="471">
        <v>-3.8153031212210178</v>
      </c>
      <c r="H161" s="471">
        <v>-3.3191946514588824</v>
      </c>
      <c r="I161" s="471">
        <v>-2.2021408548432562</v>
      </c>
      <c r="J161" s="471">
        <v>-1.1327888170996501</v>
      </c>
      <c r="K161" s="471">
        <v>-0.77366290948000094</v>
      </c>
      <c r="L161" s="471">
        <v>2.0397411722905932</v>
      </c>
      <c r="M161" s="471">
        <v>1.8100954623466647</v>
      </c>
      <c r="N161" s="471">
        <v>2.0404756860038971</v>
      </c>
      <c r="O161" s="471">
        <v>2.2916005580828256</v>
      </c>
      <c r="P161" s="471">
        <v>2.1689367680266796</v>
      </c>
      <c r="Q161" s="471">
        <v>1.6607365253368964</v>
      </c>
      <c r="R161" s="471">
        <v>1.2080317146875243</v>
      </c>
      <c r="S161" s="471">
        <v>0.84683874745362098</v>
      </c>
      <c r="T161" s="471">
        <v>0.595728982843302</v>
      </c>
      <c r="U161" s="471">
        <v>0.39129220915207047</v>
      </c>
      <c r="V161" s="471">
        <v>0.12626813945935697</v>
      </c>
      <c r="W161" s="472">
        <v>-1.8339236758460548E-3</v>
      </c>
    </row>
    <row r="162" spans="2:23" ht="15.75" hidden="1" thickBot="1">
      <c r="B162" s="453" t="s">
        <v>107</v>
      </c>
      <c r="C162" s="454">
        <v>-1.0931924681765313</v>
      </c>
      <c r="D162" s="473">
        <v>-2.2819027468244339</v>
      </c>
      <c r="E162" s="473">
        <v>-3.4299646525010616</v>
      </c>
      <c r="F162" s="473">
        <v>-2.9003614099119988</v>
      </c>
      <c r="G162" s="473">
        <v>-3.8153031212210178</v>
      </c>
      <c r="H162" s="473">
        <v>-3.3191946514588824</v>
      </c>
      <c r="I162" s="473">
        <v>-2.2021408548432562</v>
      </c>
      <c r="J162" s="473">
        <v>-1.1327888170996501</v>
      </c>
      <c r="K162" s="473">
        <v>-0.77366290948000094</v>
      </c>
      <c r="L162" s="473">
        <v>2.0397411722905932</v>
      </c>
      <c r="M162" s="473">
        <v>1.8100954623466647</v>
      </c>
      <c r="N162" s="473">
        <v>2.0404756860038971</v>
      </c>
      <c r="O162" s="473">
        <v>2.2916005580828256</v>
      </c>
      <c r="P162" s="473">
        <v>2.1689367680266796</v>
      </c>
      <c r="Q162" s="473">
        <v>1.5950941974859794</v>
      </c>
      <c r="R162" s="473">
        <v>1.1145359383266593</v>
      </c>
      <c r="S162" s="473">
        <v>0.72314293805032737</v>
      </c>
      <c r="T162" s="473">
        <v>0.44080393993031414</v>
      </c>
      <c r="U162" s="473">
        <v>0.20531042893558785</v>
      </c>
      <c r="V162" s="473">
        <v>-8.7603079761683078E-2</v>
      </c>
      <c r="W162" s="474">
        <v>-0.24417724520809131</v>
      </c>
    </row>
    <row r="163" spans="2:23" hidden="1"/>
    <row r="164" spans="2:23" ht="15.75" hidden="1" thickBot="1">
      <c r="B164" s="475" t="s">
        <v>241</v>
      </c>
      <c r="C164" s="442">
        <v>2010</v>
      </c>
      <c r="D164" s="443">
        <v>2011</v>
      </c>
      <c r="E164" s="442">
        <v>2012</v>
      </c>
      <c r="F164" s="443">
        <v>2013</v>
      </c>
      <c r="G164" s="442">
        <v>2014</v>
      </c>
      <c r="H164" s="443">
        <v>2015</v>
      </c>
      <c r="I164" s="442">
        <v>2016</v>
      </c>
      <c r="J164" s="443">
        <v>2017</v>
      </c>
      <c r="K164" s="442">
        <v>2018</v>
      </c>
      <c r="L164" s="443">
        <v>2019</v>
      </c>
      <c r="M164" s="442">
        <v>2020</v>
      </c>
      <c r="N164" s="443">
        <v>2021</v>
      </c>
      <c r="O164" s="442">
        <v>2022</v>
      </c>
      <c r="P164" s="443">
        <v>2023</v>
      </c>
      <c r="Q164" s="442">
        <v>2024</v>
      </c>
      <c r="R164" s="443">
        <v>2025</v>
      </c>
      <c r="S164" s="442">
        <v>2026</v>
      </c>
      <c r="T164" s="443">
        <v>2027</v>
      </c>
      <c r="U164" s="442">
        <v>2028</v>
      </c>
      <c r="V164" s="443">
        <v>2029</v>
      </c>
      <c r="W164" s="444">
        <v>2030</v>
      </c>
    </row>
    <row r="165" spans="2:23" hidden="1">
      <c r="B165" s="445" t="s">
        <v>104</v>
      </c>
      <c r="C165" s="458">
        <v>-5.0335005626760956E-4</v>
      </c>
      <c r="D165" s="459">
        <v>-1.0399890516271393E-3</v>
      </c>
      <c r="E165" s="459">
        <v>-1.5705517449022006E-3</v>
      </c>
      <c r="F165" s="459">
        <v>-1.3216741135065571E-3</v>
      </c>
      <c r="G165" s="459">
        <v>-1.7208688277508899E-3</v>
      </c>
      <c r="H165" s="459">
        <v>-1.4645464330805789E-3</v>
      </c>
      <c r="I165" s="459">
        <v>-9.5785845247650095E-4</v>
      </c>
      <c r="J165" s="459">
        <v>-4.8462312622554521E-4</v>
      </c>
      <c r="K165" s="459">
        <v>-3.2878598133855296E-4</v>
      </c>
      <c r="L165" s="459">
        <v>8.5402324131691315E-4</v>
      </c>
      <c r="M165" s="459">
        <v>7.4814652276812435E-4</v>
      </c>
      <c r="N165" s="459">
        <v>8.3254393409614184E-4</v>
      </c>
      <c r="O165" s="459">
        <v>9.2300566552112277E-4</v>
      </c>
      <c r="P165" s="459">
        <v>8.628098479506179E-4</v>
      </c>
      <c r="Q165" s="459">
        <v>7.3314142410411845E-4</v>
      </c>
      <c r="R165" s="459">
        <v>5.2585559531100729E-4</v>
      </c>
      <c r="S165" s="459">
        <v>4.0150608569874551E-4</v>
      </c>
      <c r="T165" s="459">
        <v>3.2011263378560256E-4</v>
      </c>
      <c r="U165" s="459">
        <v>2.6042941144649396E-4</v>
      </c>
      <c r="V165" s="459">
        <v>1.7947292186027095E-4</v>
      </c>
      <c r="W165" s="460">
        <v>1.4997733951889971E-4</v>
      </c>
    </row>
    <row r="166" spans="2:23" hidden="1">
      <c r="B166" s="449" t="s">
        <v>105</v>
      </c>
      <c r="C166" s="461">
        <v>-5.0335005626760956E-4</v>
      </c>
      <c r="D166" s="462">
        <v>-1.0399890516271393E-3</v>
      </c>
      <c r="E166" s="462">
        <v>-1.5705517449022006E-3</v>
      </c>
      <c r="F166" s="462">
        <v>-1.3216741135065571E-3</v>
      </c>
      <c r="G166" s="462">
        <v>-1.7208688277508899E-3</v>
      </c>
      <c r="H166" s="462">
        <v>-1.4645464330805789E-3</v>
      </c>
      <c r="I166" s="462">
        <v>-9.5785845247650095E-4</v>
      </c>
      <c r="J166" s="462">
        <v>-4.8462312622554521E-4</v>
      </c>
      <c r="K166" s="462">
        <v>-3.2878598133855296E-4</v>
      </c>
      <c r="L166" s="462">
        <v>8.5402324131691315E-4</v>
      </c>
      <c r="M166" s="462">
        <v>7.4814652276812435E-4</v>
      </c>
      <c r="N166" s="462">
        <v>8.3254393409614184E-4</v>
      </c>
      <c r="O166" s="462">
        <v>9.2300566552112277E-4</v>
      </c>
      <c r="P166" s="462">
        <v>8.628098479506179E-4</v>
      </c>
      <c r="Q166" s="462">
        <v>7.3973956209645228E-4</v>
      </c>
      <c r="R166" s="462">
        <v>5.0663581321211599E-4</v>
      </c>
      <c r="S166" s="462">
        <v>3.6094739462621921E-4</v>
      </c>
      <c r="T166" s="462">
        <v>2.5701914316825659E-4</v>
      </c>
      <c r="U166" s="462">
        <v>1.8209852549576054E-4</v>
      </c>
      <c r="V166" s="462">
        <v>1.0654562235719558E-4</v>
      </c>
      <c r="W166" s="463">
        <v>6.4494525924975305E-5</v>
      </c>
    </row>
    <row r="167" spans="2:23" hidden="1">
      <c r="B167" s="449" t="s">
        <v>106</v>
      </c>
      <c r="C167" s="476">
        <v>-5.0335005626760956E-4</v>
      </c>
      <c r="D167" s="462">
        <v>-1.0399890516271393E-3</v>
      </c>
      <c r="E167" s="462">
        <v>-1.5705517449022006E-3</v>
      </c>
      <c r="F167" s="462">
        <v>-1.3216741135065571E-3</v>
      </c>
      <c r="G167" s="462">
        <v>-1.7208688277508899E-3</v>
      </c>
      <c r="H167" s="462">
        <v>-1.4645464330805789E-3</v>
      </c>
      <c r="I167" s="462">
        <v>-9.5785845247650095E-4</v>
      </c>
      <c r="J167" s="462">
        <v>-4.8462312622554521E-4</v>
      </c>
      <c r="K167" s="462">
        <v>-3.2878598133855296E-4</v>
      </c>
      <c r="L167" s="462">
        <v>8.5402324131691315E-4</v>
      </c>
      <c r="M167" s="462">
        <v>7.4814652276812435E-4</v>
      </c>
      <c r="N167" s="462">
        <v>8.3254393409614184E-4</v>
      </c>
      <c r="O167" s="462">
        <v>9.2300566552112277E-4</v>
      </c>
      <c r="P167" s="462">
        <v>8.628098479506179E-4</v>
      </c>
      <c r="Q167" s="462">
        <v>6.5171766570902296E-4</v>
      </c>
      <c r="R167" s="462">
        <v>4.6728844344866809E-4</v>
      </c>
      <c r="S167" s="462">
        <v>3.2257261722308512E-4</v>
      </c>
      <c r="T167" s="462">
        <v>2.2336984660470966E-4</v>
      </c>
      <c r="U167" s="462">
        <v>1.4440535863582141E-4</v>
      </c>
      <c r="V167" s="462">
        <v>4.5851543953259929E-5</v>
      </c>
      <c r="W167" s="463">
        <v>-6.5475343555585471E-7</v>
      </c>
    </row>
    <row r="168" spans="2:23" ht="15.75" hidden="1" thickBot="1">
      <c r="B168" s="453" t="s">
        <v>107</v>
      </c>
      <c r="C168" s="464">
        <v>-5.0335005626760956E-4</v>
      </c>
      <c r="D168" s="465">
        <v>-1.0399890516271393E-3</v>
      </c>
      <c r="E168" s="465">
        <v>-1.5705517449022006E-3</v>
      </c>
      <c r="F168" s="465">
        <v>-1.3216741135065571E-3</v>
      </c>
      <c r="G168" s="465">
        <v>-1.7208688277508899E-3</v>
      </c>
      <c r="H168" s="465">
        <v>-1.4645464330805789E-3</v>
      </c>
      <c r="I168" s="465">
        <v>-9.5785845247650095E-4</v>
      </c>
      <c r="J168" s="465">
        <v>-4.8462312622554521E-4</v>
      </c>
      <c r="K168" s="465">
        <v>-3.2878598133855296E-4</v>
      </c>
      <c r="L168" s="465">
        <v>8.5402324131691315E-4</v>
      </c>
      <c r="M168" s="465">
        <v>7.4814652276812435E-4</v>
      </c>
      <c r="N168" s="465">
        <v>8.3254393409614184E-4</v>
      </c>
      <c r="O168" s="465">
        <v>9.2300566552112277E-4</v>
      </c>
      <c r="P168" s="465">
        <v>8.628098479506179E-4</v>
      </c>
      <c r="Q168" s="465">
        <v>6.2614315557581006E-4</v>
      </c>
      <c r="R168" s="465">
        <v>4.3154798434342785E-4</v>
      </c>
      <c r="S168" s="465">
        <v>2.7599874900534652E-4</v>
      </c>
      <c r="T168" s="465">
        <v>1.6581872589058584E-4</v>
      </c>
      <c r="U168" s="465">
        <v>7.6143474646862686E-5</v>
      </c>
      <c r="V168" s="465">
        <v>-3.2031304769737441E-5</v>
      </c>
      <c r="W168" s="466">
        <v>-8.7979195509278992E-5</v>
      </c>
    </row>
    <row r="169" spans="2:23" hidden="1">
      <c r="I169" s="438"/>
      <c r="M169" s="438"/>
    </row>
    <row r="170" spans="2:23" hidden="1">
      <c r="I170" s="438"/>
    </row>
    <row r="171" spans="2:23" hidden="1">
      <c r="C171" s="467" t="s">
        <v>264</v>
      </c>
      <c r="K171" s="438"/>
      <c r="N171" s="467" t="s">
        <v>265</v>
      </c>
      <c r="O171" s="438"/>
      <c r="P171" s="438"/>
      <c r="Q171" s="438"/>
      <c r="R171" s="438"/>
      <c r="S171" s="438"/>
      <c r="T171" s="438"/>
      <c r="U171" s="438"/>
      <c r="V171" s="438"/>
      <c r="W171" s="438"/>
    </row>
    <row r="172" spans="2:23" hidden="1">
      <c r="O172" s="438"/>
      <c r="P172" s="438"/>
      <c r="Q172" s="438"/>
      <c r="R172" s="438"/>
      <c r="S172" s="438"/>
      <c r="T172" s="438"/>
      <c r="U172" s="438"/>
      <c r="V172" s="438"/>
      <c r="W172" s="438"/>
    </row>
    <row r="173" spans="2:23" hidden="1">
      <c r="O173" s="438"/>
      <c r="P173" s="438"/>
      <c r="Q173" s="438"/>
      <c r="R173" s="438"/>
      <c r="S173" s="438"/>
      <c r="T173" s="438"/>
      <c r="U173" s="438"/>
      <c r="V173" s="438"/>
      <c r="W173" s="438"/>
    </row>
    <row r="174" spans="2:23" hidden="1">
      <c r="O174" s="438"/>
      <c r="P174" s="438"/>
      <c r="Q174" s="438"/>
      <c r="R174" s="438"/>
      <c r="S174" s="438"/>
      <c r="T174" s="438"/>
      <c r="U174" s="438"/>
      <c r="V174" s="438"/>
      <c r="W174" s="438"/>
    </row>
    <row r="175" spans="2:23" hidden="1">
      <c r="O175" s="438"/>
      <c r="P175" s="438"/>
      <c r="Q175" s="438"/>
      <c r="R175" s="438"/>
      <c r="S175" s="438"/>
      <c r="T175" s="438"/>
      <c r="U175" s="438"/>
      <c r="V175" s="438"/>
      <c r="W175" s="438"/>
    </row>
    <row r="176" spans="2:23" hidden="1">
      <c r="O176" s="438"/>
      <c r="P176" s="438"/>
      <c r="Q176" s="438"/>
      <c r="R176" s="438"/>
      <c r="S176" s="438"/>
      <c r="T176" s="438"/>
      <c r="U176" s="438"/>
      <c r="V176" s="438"/>
      <c r="W176" s="438"/>
    </row>
    <row r="177" spans="2:23" hidden="1">
      <c r="K177" s="438"/>
      <c r="O177" s="438"/>
      <c r="P177" s="438"/>
      <c r="Q177" s="438"/>
      <c r="R177" s="438"/>
      <c r="S177" s="438"/>
      <c r="T177" s="438"/>
      <c r="U177" s="438"/>
      <c r="V177" s="438"/>
      <c r="W177" s="438"/>
    </row>
    <row r="178" spans="2:23" hidden="1">
      <c r="C178" s="477"/>
      <c r="D178" s="477"/>
      <c r="K178" s="438"/>
      <c r="L178" s="477"/>
      <c r="M178" s="477"/>
      <c r="O178" s="438"/>
      <c r="P178" s="438"/>
      <c r="Q178" s="438"/>
      <c r="R178" s="438"/>
      <c r="S178" s="438"/>
      <c r="T178" s="438"/>
      <c r="U178" s="438"/>
      <c r="V178" s="438"/>
      <c r="W178" s="438"/>
    </row>
    <row r="179" spans="2:23" hidden="1">
      <c r="C179" s="477"/>
      <c r="D179" s="477"/>
      <c r="K179" s="438"/>
      <c r="L179" s="477"/>
      <c r="M179" s="477"/>
      <c r="O179" s="438"/>
      <c r="P179" s="438"/>
      <c r="Q179" s="438"/>
      <c r="R179" s="438"/>
      <c r="S179" s="438"/>
      <c r="T179" s="438"/>
      <c r="U179" s="438"/>
      <c r="V179" s="438"/>
      <c r="W179" s="438"/>
    </row>
    <row r="180" spans="2:23" hidden="1">
      <c r="K180" s="438"/>
      <c r="O180" s="438"/>
      <c r="P180" s="438"/>
      <c r="Q180" s="438"/>
      <c r="R180" s="438"/>
      <c r="S180" s="438"/>
      <c r="T180" s="438"/>
      <c r="U180" s="438"/>
      <c r="V180" s="438"/>
      <c r="W180" s="438"/>
    </row>
    <row r="181" spans="2:23" hidden="1">
      <c r="K181" s="438"/>
      <c r="O181" s="438"/>
      <c r="P181" s="438"/>
      <c r="Q181" s="438"/>
      <c r="R181" s="438"/>
      <c r="S181" s="438"/>
      <c r="T181" s="438"/>
      <c r="U181" s="438"/>
      <c r="V181" s="438"/>
      <c r="W181" s="438"/>
    </row>
    <row r="182" spans="2:23" hidden="1">
      <c r="K182" s="438"/>
      <c r="O182" s="438"/>
      <c r="P182" s="438"/>
      <c r="Q182" s="438"/>
      <c r="R182" s="438"/>
      <c r="S182" s="438"/>
      <c r="T182" s="438"/>
      <c r="U182" s="438"/>
      <c r="V182" s="438"/>
      <c r="W182" s="438"/>
    </row>
    <row r="183" spans="2:23" hidden="1">
      <c r="K183" s="438"/>
      <c r="O183" s="438"/>
      <c r="P183" s="438"/>
      <c r="Q183" s="438"/>
      <c r="R183" s="438"/>
      <c r="S183" s="438"/>
      <c r="T183" s="438"/>
      <c r="U183" s="438"/>
      <c r="V183" s="438"/>
      <c r="W183" s="438"/>
    </row>
    <row r="184" spans="2:23" hidden="1">
      <c r="K184" s="438"/>
      <c r="O184" s="438"/>
      <c r="P184" s="438"/>
      <c r="Q184" s="438"/>
      <c r="R184" s="438"/>
      <c r="S184" s="438"/>
      <c r="T184" s="438"/>
      <c r="U184" s="438"/>
      <c r="V184" s="438"/>
      <c r="W184" s="438"/>
    </row>
    <row r="185" spans="2:23" hidden="1">
      <c r="K185" s="438"/>
      <c r="O185" s="438"/>
      <c r="P185" s="438"/>
      <c r="Q185" s="438"/>
      <c r="R185" s="438"/>
      <c r="S185" s="438"/>
      <c r="T185" s="438"/>
      <c r="U185" s="438"/>
      <c r="V185" s="438"/>
      <c r="W185" s="438"/>
    </row>
    <row r="186" spans="2:23" hidden="1">
      <c r="K186" s="438"/>
      <c r="O186" s="438"/>
      <c r="P186" s="438"/>
      <c r="Q186" s="438"/>
      <c r="R186" s="438"/>
      <c r="S186" s="438"/>
      <c r="T186" s="438"/>
      <c r="U186" s="438"/>
      <c r="V186" s="438"/>
      <c r="W186" s="438"/>
    </row>
    <row r="187" spans="2:23" hidden="1">
      <c r="K187" s="438"/>
    </row>
    <row r="188" spans="2:23" hidden="1"/>
    <row r="190" spans="2:23">
      <c r="B190" s="440" t="s">
        <v>150</v>
      </c>
    </row>
    <row r="191" spans="2:23" ht="15.75" thickBot="1"/>
    <row r="192" spans="2:23" ht="15.75" thickBot="1">
      <c r="B192" s="468" t="s">
        <v>245</v>
      </c>
      <c r="C192" s="442">
        <v>2010</v>
      </c>
      <c r="D192" s="443">
        <v>2011</v>
      </c>
      <c r="E192" s="442">
        <v>2012</v>
      </c>
      <c r="F192" s="443">
        <v>2013</v>
      </c>
      <c r="G192" s="442">
        <v>2014</v>
      </c>
      <c r="H192" s="443">
        <v>2015</v>
      </c>
      <c r="I192" s="442">
        <v>2016</v>
      </c>
      <c r="J192" s="443">
        <v>2017</v>
      </c>
      <c r="K192" s="442">
        <v>2018</v>
      </c>
      <c r="L192" s="443">
        <v>2019</v>
      </c>
      <c r="M192" s="442">
        <v>2020</v>
      </c>
      <c r="N192" s="443">
        <v>2021</v>
      </c>
      <c r="O192" s="442">
        <v>2022</v>
      </c>
      <c r="P192" s="443">
        <v>2023</v>
      </c>
      <c r="Q192" s="442">
        <v>2024</v>
      </c>
      <c r="R192" s="443">
        <v>2025</v>
      </c>
      <c r="S192" s="442">
        <v>2026</v>
      </c>
      <c r="T192" s="443">
        <v>2027</v>
      </c>
      <c r="U192" s="442">
        <v>2028</v>
      </c>
      <c r="V192" s="443">
        <v>2029</v>
      </c>
      <c r="W192" s="444">
        <v>2030</v>
      </c>
    </row>
    <row r="193" spans="2:23">
      <c r="B193" s="445" t="s">
        <v>104</v>
      </c>
      <c r="C193" s="446">
        <v>-2.1119977181070442</v>
      </c>
      <c r="D193" s="469">
        <v>-4.9836069373693572</v>
      </c>
      <c r="E193" s="469">
        <v>-5.3743999835790257</v>
      </c>
      <c r="F193" s="469">
        <v>-5.4271947233905999</v>
      </c>
      <c r="G193" s="469">
        <v>-6.7098929035921548</v>
      </c>
      <c r="H193" s="469">
        <v>-6.134312697477367</v>
      </c>
      <c r="I193" s="469">
        <v>-5.2751245766825647</v>
      </c>
      <c r="J193" s="469">
        <v>-3.1541904012882225</v>
      </c>
      <c r="K193" s="469">
        <v>-2.6519449899875474</v>
      </c>
      <c r="L193" s="469">
        <v>0.53356838011224661</v>
      </c>
      <c r="M193" s="469">
        <v>0.31177597641706734</v>
      </c>
      <c r="N193" s="469">
        <v>0.55468849703647882</v>
      </c>
      <c r="O193" s="469">
        <v>0.83220715228545883</v>
      </c>
      <c r="P193" s="469">
        <v>0.64083365901530964</v>
      </c>
      <c r="Q193" s="469">
        <v>0.35837780005400155</v>
      </c>
      <c r="R193" s="469">
        <v>-0.13005242729159031</v>
      </c>
      <c r="S193" s="469">
        <v>-0.41359147397067819</v>
      </c>
      <c r="T193" s="469">
        <v>-0.58983629018395689</v>
      </c>
      <c r="U193" s="469">
        <v>-0.71124799379743786</v>
      </c>
      <c r="V193" s="469">
        <v>-0.89568566768825164</v>
      </c>
      <c r="W193" s="470">
        <v>-0.94012351062910005</v>
      </c>
    </row>
    <row r="194" spans="2:23">
      <c r="B194" s="449" t="s">
        <v>105</v>
      </c>
      <c r="C194" s="450">
        <v>-2.1119977181070442</v>
      </c>
      <c r="D194" s="471">
        <v>-4.9836069373693572</v>
      </c>
      <c r="E194" s="471">
        <v>-5.3743999835790257</v>
      </c>
      <c r="F194" s="471">
        <v>-5.4271947233905999</v>
      </c>
      <c r="G194" s="471">
        <v>-6.7098929035921548</v>
      </c>
      <c r="H194" s="471">
        <v>-6.134312697477367</v>
      </c>
      <c r="I194" s="471">
        <v>-5.2751245766825647</v>
      </c>
      <c r="J194" s="471">
        <v>-3.1541904012882225</v>
      </c>
      <c r="K194" s="471">
        <v>-2.6519449899875474</v>
      </c>
      <c r="L194" s="471">
        <v>0.53356838011224661</v>
      </c>
      <c r="M194" s="471">
        <v>0.31177597641706734</v>
      </c>
      <c r="N194" s="471">
        <v>0.55468849703647882</v>
      </c>
      <c r="O194" s="471">
        <v>0.83220715228545883</v>
      </c>
      <c r="P194" s="471">
        <v>0.64083365901530964</v>
      </c>
      <c r="Q194" s="471">
        <v>0.37429607705316414</v>
      </c>
      <c r="R194" s="471">
        <v>-0.18228743260483965</v>
      </c>
      <c r="S194" s="471">
        <v>-0.52465773272374716</v>
      </c>
      <c r="T194" s="471">
        <v>-0.76540676901342319</v>
      </c>
      <c r="U194" s="471">
        <v>-0.9339037139271279</v>
      </c>
      <c r="V194" s="471">
        <v>-1.1095477634490662</v>
      </c>
      <c r="W194" s="472">
        <v>-1.1965046435279199</v>
      </c>
    </row>
    <row r="195" spans="2:23">
      <c r="B195" s="449" t="s">
        <v>106</v>
      </c>
      <c r="C195" s="450">
        <v>-2.1119977181070442</v>
      </c>
      <c r="D195" s="471">
        <v>-4.9836069373693572</v>
      </c>
      <c r="E195" s="471">
        <v>-5.3743999835790257</v>
      </c>
      <c r="F195" s="471">
        <v>-5.4271947233905999</v>
      </c>
      <c r="G195" s="471">
        <v>-6.7098929035921548</v>
      </c>
      <c r="H195" s="471">
        <v>-6.134312697477367</v>
      </c>
      <c r="I195" s="471">
        <v>-5.2751245766825647</v>
      </c>
      <c r="J195" s="471">
        <v>-3.1541904012882225</v>
      </c>
      <c r="K195" s="471">
        <v>-2.6519449899875474</v>
      </c>
      <c r="L195" s="471">
        <v>0.53356838011224661</v>
      </c>
      <c r="M195" s="471">
        <v>0.31177597641706734</v>
      </c>
      <c r="N195" s="471">
        <v>0.55468849703647882</v>
      </c>
      <c r="O195" s="471">
        <v>0.83220715228545883</v>
      </c>
      <c r="P195" s="471">
        <v>0.64083365901530964</v>
      </c>
      <c r="Q195" s="471">
        <v>0.14920519415212585</v>
      </c>
      <c r="R195" s="471">
        <v>-0.28561284530705761</v>
      </c>
      <c r="S195" s="471">
        <v>-0.62824236299148939</v>
      </c>
      <c r="T195" s="471">
        <v>-0.8593178205569606</v>
      </c>
      <c r="U195" s="471">
        <v>-1.0416462426755155</v>
      </c>
      <c r="V195" s="471">
        <v>-1.2836059605698875</v>
      </c>
      <c r="W195" s="472">
        <v>-1.3876705382986703</v>
      </c>
    </row>
    <row r="196" spans="2:23" ht="15.75" thickBot="1">
      <c r="B196" s="453" t="s">
        <v>107</v>
      </c>
      <c r="C196" s="454">
        <v>-2.1119977181070442</v>
      </c>
      <c r="D196" s="473">
        <v>-4.9836069373693572</v>
      </c>
      <c r="E196" s="473">
        <v>-5.3743999835790257</v>
      </c>
      <c r="F196" s="473">
        <v>-5.4271947233905999</v>
      </c>
      <c r="G196" s="473">
        <v>-6.7098929035921548</v>
      </c>
      <c r="H196" s="473">
        <v>-6.134312697477367</v>
      </c>
      <c r="I196" s="473">
        <v>-5.2751245766825647</v>
      </c>
      <c r="J196" s="473">
        <v>-3.1541904012882225</v>
      </c>
      <c r="K196" s="473">
        <v>-2.6519449899875474</v>
      </c>
      <c r="L196" s="473">
        <v>0.53356838011224661</v>
      </c>
      <c r="M196" s="473">
        <v>0.31177597641706734</v>
      </c>
      <c r="N196" s="473">
        <v>0.55468849703647882</v>
      </c>
      <c r="O196" s="473">
        <v>0.83220715228545883</v>
      </c>
      <c r="P196" s="473">
        <v>0.64083365901530964</v>
      </c>
      <c r="Q196" s="473">
        <v>8.30943593981988E-2</v>
      </c>
      <c r="R196" s="473">
        <v>-0.38040303589431224</v>
      </c>
      <c r="S196" s="473">
        <v>-0.75442065594135976</v>
      </c>
      <c r="T196" s="473">
        <v>-1.018283225919363</v>
      </c>
      <c r="U196" s="473">
        <v>-1.2337303700765501</v>
      </c>
      <c r="V196" s="473">
        <v>-1.5060306446082834</v>
      </c>
      <c r="W196" s="474">
        <v>-1.6414176009640677</v>
      </c>
    </row>
    <row r="197" spans="2:23" ht="15.75" thickBot="1"/>
    <row r="198" spans="2:23" ht="15.75" thickBot="1">
      <c r="B198" s="475" t="s">
        <v>246</v>
      </c>
      <c r="C198" s="442">
        <v>2010</v>
      </c>
      <c r="D198" s="443">
        <v>2011</v>
      </c>
      <c r="E198" s="442">
        <v>2012</v>
      </c>
      <c r="F198" s="443">
        <v>2013</v>
      </c>
      <c r="G198" s="442">
        <v>2014</v>
      </c>
      <c r="H198" s="443">
        <v>2015</v>
      </c>
      <c r="I198" s="442">
        <v>2016</v>
      </c>
      <c r="J198" s="443">
        <v>2017</v>
      </c>
      <c r="K198" s="442">
        <v>2018</v>
      </c>
      <c r="L198" s="443">
        <v>2019</v>
      </c>
      <c r="M198" s="442">
        <v>2020</v>
      </c>
      <c r="N198" s="443">
        <v>2021</v>
      </c>
      <c r="O198" s="442">
        <v>2022</v>
      </c>
      <c r="P198" s="443">
        <v>2023</v>
      </c>
      <c r="Q198" s="442">
        <v>2024</v>
      </c>
      <c r="R198" s="443">
        <v>2025</v>
      </c>
      <c r="S198" s="442">
        <v>2026</v>
      </c>
      <c r="T198" s="443">
        <v>2027</v>
      </c>
      <c r="U198" s="442">
        <v>2028</v>
      </c>
      <c r="V198" s="443">
        <v>2029</v>
      </c>
      <c r="W198" s="444">
        <v>2030</v>
      </c>
    </row>
    <row r="199" spans="2:23">
      <c r="B199" s="445" t="s">
        <v>104</v>
      </c>
      <c r="C199" s="458">
        <v>-9.7244922663936235E-4</v>
      </c>
      <c r="D199" s="459">
        <v>-2.271304795828774E-3</v>
      </c>
      <c r="E199" s="459">
        <v>-2.4608922036142714E-3</v>
      </c>
      <c r="F199" s="459">
        <v>-2.4731341240271068E-3</v>
      </c>
      <c r="G199" s="459">
        <v>-3.0264556100704498E-3</v>
      </c>
      <c r="H199" s="459">
        <v>-2.7066763850510122E-3</v>
      </c>
      <c r="I199" s="459">
        <v>-2.2945047554651398E-3</v>
      </c>
      <c r="J199" s="459">
        <v>-1.3494074004867553E-3</v>
      </c>
      <c r="K199" s="459">
        <v>-1.1270054765517407E-3</v>
      </c>
      <c r="L199" s="459">
        <v>2.2340079400169939E-4</v>
      </c>
      <c r="M199" s="459">
        <v>1.2886287905316754E-4</v>
      </c>
      <c r="N199" s="459">
        <v>2.2632102244012927E-4</v>
      </c>
      <c r="O199" s="459">
        <v>3.3519450575160648E-4</v>
      </c>
      <c r="P199" s="459">
        <v>2.5492563916452364E-4</v>
      </c>
      <c r="Q199" s="459">
        <v>1.4055389205212476E-4</v>
      </c>
      <c r="R199" s="459">
        <v>-5.0222409745102161E-5</v>
      </c>
      <c r="S199" s="459">
        <v>-1.5701614501648577E-4</v>
      </c>
      <c r="T199" s="459">
        <v>-2.1992324242745828E-4</v>
      </c>
      <c r="U199" s="459">
        <v>-2.6029855584022005E-4</v>
      </c>
      <c r="V199" s="459">
        <v>-3.2149668730529091E-4</v>
      </c>
      <c r="W199" s="460">
        <v>-3.3050653341689431E-4</v>
      </c>
    </row>
    <row r="200" spans="2:23">
      <c r="B200" s="449" t="s">
        <v>105</v>
      </c>
      <c r="C200" s="461">
        <v>-9.7244922663936235E-4</v>
      </c>
      <c r="D200" s="462">
        <v>-2.271304795828774E-3</v>
      </c>
      <c r="E200" s="462">
        <v>-2.4608922036142714E-3</v>
      </c>
      <c r="F200" s="462">
        <v>-2.4731341240271068E-3</v>
      </c>
      <c r="G200" s="462">
        <v>-3.0264556100704498E-3</v>
      </c>
      <c r="H200" s="462">
        <v>-2.7066763850510122E-3</v>
      </c>
      <c r="I200" s="462">
        <v>-2.2945047554651398E-3</v>
      </c>
      <c r="J200" s="462">
        <v>-1.3494074004867553E-3</v>
      </c>
      <c r="K200" s="462">
        <v>-1.1270054765517407E-3</v>
      </c>
      <c r="L200" s="462">
        <v>2.2340079400169939E-4</v>
      </c>
      <c r="M200" s="462">
        <v>1.2886287905316754E-4</v>
      </c>
      <c r="N200" s="462">
        <v>2.2632102244012927E-4</v>
      </c>
      <c r="O200" s="462">
        <v>3.3519450575160648E-4</v>
      </c>
      <c r="P200" s="462">
        <v>2.5492563916452364E-4</v>
      </c>
      <c r="Q200" s="462">
        <v>1.4684038778827217E-4</v>
      </c>
      <c r="R200" s="462">
        <v>-7.0463420799781975E-5</v>
      </c>
      <c r="S200" s="462">
        <v>-1.9957396352031264E-4</v>
      </c>
      <c r="T200" s="462">
        <v>-2.863416778575751E-4</v>
      </c>
      <c r="U200" s="462">
        <v>-3.4350314285426097E-4</v>
      </c>
      <c r="V200" s="462">
        <v>-4.0104907268441204E-4</v>
      </c>
      <c r="W200" s="463">
        <v>-4.2454095880579463E-4</v>
      </c>
    </row>
    <row r="201" spans="2:23">
      <c r="B201" s="449" t="s">
        <v>106</v>
      </c>
      <c r="C201" s="476">
        <v>-9.7244922663936235E-4</v>
      </c>
      <c r="D201" s="462">
        <v>-2.271304795828774E-3</v>
      </c>
      <c r="E201" s="462">
        <v>-2.4608922036142714E-3</v>
      </c>
      <c r="F201" s="462">
        <v>-2.4731341240271068E-3</v>
      </c>
      <c r="G201" s="462">
        <v>-3.0264556100704498E-3</v>
      </c>
      <c r="H201" s="462">
        <v>-2.7066763850510122E-3</v>
      </c>
      <c r="I201" s="462">
        <v>-2.2945047554651398E-3</v>
      </c>
      <c r="J201" s="462">
        <v>-1.3494074004867553E-3</v>
      </c>
      <c r="K201" s="462">
        <v>-1.1270054765517407E-3</v>
      </c>
      <c r="L201" s="462">
        <v>2.2340079400169939E-4</v>
      </c>
      <c r="M201" s="462">
        <v>1.2886287905316754E-4</v>
      </c>
      <c r="N201" s="462">
        <v>2.2632102244012927E-4</v>
      </c>
      <c r="O201" s="462">
        <v>3.3519450575160648E-4</v>
      </c>
      <c r="P201" s="462">
        <v>2.5492563916452364E-4</v>
      </c>
      <c r="Q201" s="462">
        <v>5.8552129950149082E-5</v>
      </c>
      <c r="R201" s="462">
        <v>-1.1048019707578833E-4</v>
      </c>
      <c r="S201" s="462">
        <v>-2.3930622434311676E-4</v>
      </c>
      <c r="T201" s="462">
        <v>-3.2220304079613716E-4</v>
      </c>
      <c r="U201" s="462">
        <v>-3.8441680086391707E-4</v>
      </c>
      <c r="V201" s="462">
        <v>-4.6611374311633771E-4</v>
      </c>
      <c r="W201" s="463">
        <v>-4.9543067922471482E-4</v>
      </c>
    </row>
    <row r="202" spans="2:23" ht="15.75" thickBot="1">
      <c r="B202" s="453" t="s">
        <v>107</v>
      </c>
      <c r="C202" s="464">
        <v>-9.7244922663936235E-4</v>
      </c>
      <c r="D202" s="465">
        <v>-2.271304795828774E-3</v>
      </c>
      <c r="E202" s="465">
        <v>-2.4608922036142714E-3</v>
      </c>
      <c r="F202" s="465">
        <v>-2.4731341240271068E-3</v>
      </c>
      <c r="G202" s="465">
        <v>-3.0264556100704498E-3</v>
      </c>
      <c r="H202" s="465">
        <v>-2.7066763850510122E-3</v>
      </c>
      <c r="I202" s="465">
        <v>-2.2945047554651398E-3</v>
      </c>
      <c r="J202" s="465">
        <v>-1.3494074004867553E-3</v>
      </c>
      <c r="K202" s="465">
        <v>-1.1270054765517407E-3</v>
      </c>
      <c r="L202" s="465">
        <v>2.2340079400169939E-4</v>
      </c>
      <c r="M202" s="465">
        <v>1.2886287905316754E-4</v>
      </c>
      <c r="N202" s="465">
        <v>2.2632102244012927E-4</v>
      </c>
      <c r="O202" s="465">
        <v>3.3519450575160648E-4</v>
      </c>
      <c r="P202" s="465">
        <v>2.5492563916452364E-4</v>
      </c>
      <c r="Q202" s="465">
        <v>3.2618114018683836E-5</v>
      </c>
      <c r="R202" s="465">
        <v>-1.4729194253240561E-4</v>
      </c>
      <c r="S202" s="465">
        <v>-2.879363764859406E-4</v>
      </c>
      <c r="T202" s="465">
        <v>-3.830510842176175E-4</v>
      </c>
      <c r="U202" s="465">
        <v>-4.5755355751782252E-4</v>
      </c>
      <c r="V202" s="465">
        <v>-5.5066701651637509E-4</v>
      </c>
      <c r="W202" s="466">
        <v>-5.9141710729237139E-4</v>
      </c>
    </row>
    <row r="203" spans="2:23">
      <c r="I203" s="438"/>
    </row>
    <row r="204" spans="2:23">
      <c r="C204" s="467" t="s">
        <v>266</v>
      </c>
      <c r="K204" s="438"/>
      <c r="N204" s="467" t="s">
        <v>267</v>
      </c>
    </row>
    <row r="205" spans="2:23">
      <c r="I205" s="438"/>
    </row>
    <row r="206" spans="2:23">
      <c r="C206" s="477"/>
      <c r="D206" s="477"/>
      <c r="I206" s="438"/>
      <c r="J206" s="477"/>
      <c r="K206" s="477"/>
      <c r="S206" s="477"/>
      <c r="T206" s="477"/>
    </row>
    <row r="207" spans="2:23">
      <c r="C207" s="477"/>
      <c r="D207" s="477"/>
      <c r="I207" s="438"/>
      <c r="J207" s="477"/>
      <c r="K207" s="477"/>
      <c r="S207" s="477"/>
      <c r="T207" s="477"/>
    </row>
    <row r="208" spans="2:23">
      <c r="I208" s="438"/>
    </row>
    <row r="209" spans="1:43">
      <c r="I209" s="438"/>
    </row>
    <row r="210" spans="1:43">
      <c r="I210" s="438"/>
    </row>
    <row r="211" spans="1:43">
      <c r="I211" s="438"/>
    </row>
    <row r="212" spans="1:43">
      <c r="I212" s="438"/>
    </row>
    <row r="213" spans="1:43">
      <c r="I213" s="438"/>
    </row>
    <row r="214" spans="1:43">
      <c r="I214" s="438"/>
    </row>
    <row r="215" spans="1:43">
      <c r="I215" s="438"/>
    </row>
    <row r="216" spans="1:43">
      <c r="I216" s="438"/>
    </row>
    <row r="220" spans="1:43" s="479" customFormat="1">
      <c r="A220" s="438"/>
      <c r="X220" s="438"/>
      <c r="Y220" s="438"/>
      <c r="Z220" s="438"/>
      <c r="AA220" s="438"/>
      <c r="AB220" s="438"/>
      <c r="AC220" s="438"/>
      <c r="AD220" s="438"/>
      <c r="AE220" s="438"/>
      <c r="AF220" s="438"/>
      <c r="AG220" s="438"/>
      <c r="AH220" s="438"/>
      <c r="AI220" s="438"/>
      <c r="AJ220" s="438"/>
      <c r="AK220" s="438"/>
      <c r="AL220" s="438"/>
      <c r="AM220" s="438"/>
      <c r="AN220" s="438"/>
      <c r="AO220" s="438"/>
      <c r="AP220" s="438"/>
      <c r="AQ220" s="438"/>
    </row>
    <row r="221" spans="1:43" hidden="1">
      <c r="B221" s="480" t="s">
        <v>268</v>
      </c>
    </row>
    <row r="222" spans="1:43" hidden="1"/>
    <row r="223" spans="1:43" ht="15.75" hidden="1" thickBot="1">
      <c r="B223" s="468" t="s">
        <v>245</v>
      </c>
      <c r="C223" s="442">
        <v>2010</v>
      </c>
      <c r="D223" s="443">
        <v>2011</v>
      </c>
      <c r="E223" s="442">
        <v>2012</v>
      </c>
      <c r="F223" s="443">
        <v>2013</v>
      </c>
      <c r="G223" s="442">
        <v>2014</v>
      </c>
      <c r="H223" s="443">
        <v>2015</v>
      </c>
      <c r="I223" s="442">
        <v>2016</v>
      </c>
      <c r="J223" s="443">
        <v>2017</v>
      </c>
      <c r="K223" s="442">
        <v>2018</v>
      </c>
      <c r="L223" s="443">
        <v>2019</v>
      </c>
      <c r="M223" s="442">
        <v>2020</v>
      </c>
      <c r="N223" s="443">
        <v>2021</v>
      </c>
      <c r="O223" s="442">
        <v>2022</v>
      </c>
      <c r="P223" s="443">
        <v>2023</v>
      </c>
      <c r="Q223" s="442">
        <v>2024</v>
      </c>
      <c r="R223" s="443">
        <v>2025</v>
      </c>
      <c r="S223" s="442">
        <v>2026</v>
      </c>
      <c r="T223" s="443">
        <v>2027</v>
      </c>
      <c r="U223" s="442">
        <v>2028</v>
      </c>
      <c r="V223" s="443">
        <v>2029</v>
      </c>
      <c r="W223" s="444">
        <v>2030</v>
      </c>
    </row>
    <row r="224" spans="1:43" hidden="1">
      <c r="B224" s="445" t="s">
        <v>104</v>
      </c>
      <c r="C224" s="446">
        <v>-2.1119977181070442</v>
      </c>
      <c r="D224" s="469">
        <v>-4.9836069373693572</v>
      </c>
      <c r="E224" s="469">
        <v>-5.3743999835790257</v>
      </c>
      <c r="F224" s="469">
        <v>-5.4271947233905999</v>
      </c>
      <c r="G224" s="469">
        <v>-6.7098929035921548</v>
      </c>
      <c r="H224" s="469">
        <v>-6.134312697477367</v>
      </c>
      <c r="I224" s="469">
        <v>-5.2751245766825647</v>
      </c>
      <c r="J224" s="469">
        <v>-3.1541904012882225</v>
      </c>
      <c r="K224" s="469">
        <v>-2.6519449899875474</v>
      </c>
      <c r="L224" s="469">
        <v>0.53356838011224661</v>
      </c>
      <c r="M224" s="469">
        <v>0.31177597641706734</v>
      </c>
      <c r="N224" s="469">
        <v>0.55468849703647882</v>
      </c>
      <c r="O224" s="469">
        <v>0.83220715228545883</v>
      </c>
      <c r="P224" s="469">
        <v>0.64083365901530964</v>
      </c>
      <c r="Q224" s="469">
        <v>0.35837780005400155</v>
      </c>
      <c r="R224" s="469">
        <v>-0.13005242729159031</v>
      </c>
      <c r="S224" s="469">
        <v>-0.41359147397067819</v>
      </c>
      <c r="T224" s="469">
        <v>-0.58983629018395689</v>
      </c>
      <c r="U224" s="469">
        <v>-0.71124799379743786</v>
      </c>
      <c r="V224" s="469">
        <v>-0.89568566768825164</v>
      </c>
      <c r="W224" s="470">
        <v>-0.94012351062910005</v>
      </c>
    </row>
    <row r="225" spans="2:23" hidden="1">
      <c r="B225" s="449" t="s">
        <v>105</v>
      </c>
      <c r="C225" s="450">
        <v>-2.1119977181070442</v>
      </c>
      <c r="D225" s="471">
        <v>-4.9836069373693572</v>
      </c>
      <c r="E225" s="471">
        <v>-5.3743999835790257</v>
      </c>
      <c r="F225" s="471">
        <v>-5.4271947233905999</v>
      </c>
      <c r="G225" s="471">
        <v>-6.7098929035921548</v>
      </c>
      <c r="H225" s="471">
        <v>-6.134312697477367</v>
      </c>
      <c r="I225" s="471">
        <v>-5.2751245766825647</v>
      </c>
      <c r="J225" s="471">
        <v>-3.1541904012882225</v>
      </c>
      <c r="K225" s="471">
        <v>-2.6519449899875474</v>
      </c>
      <c r="L225" s="471">
        <v>0.53356838011224661</v>
      </c>
      <c r="M225" s="471">
        <v>0.31177597641706734</v>
      </c>
      <c r="N225" s="471">
        <v>0.55468849703647882</v>
      </c>
      <c r="O225" s="471">
        <v>0.83220715228545883</v>
      </c>
      <c r="P225" s="471">
        <v>0.64083365901530964</v>
      </c>
      <c r="Q225" s="471">
        <v>0.37429607705316414</v>
      </c>
      <c r="R225" s="471">
        <v>-0.18228743260483965</v>
      </c>
      <c r="S225" s="471">
        <v>-0.52465773272374716</v>
      </c>
      <c r="T225" s="471">
        <v>-0.76540676901342319</v>
      </c>
      <c r="U225" s="471">
        <v>-0.9339037139271279</v>
      </c>
      <c r="V225" s="471">
        <v>-1.1095477634490662</v>
      </c>
      <c r="W225" s="472">
        <v>-1.1965046435279199</v>
      </c>
    </row>
    <row r="226" spans="2:23" hidden="1">
      <c r="B226" s="449" t="s">
        <v>106</v>
      </c>
      <c r="C226" s="450">
        <v>-2.1119977181070442</v>
      </c>
      <c r="D226" s="471">
        <v>-4.9836069373693572</v>
      </c>
      <c r="E226" s="471">
        <v>-5.3743999835790257</v>
      </c>
      <c r="F226" s="471">
        <v>-5.4271947233905999</v>
      </c>
      <c r="G226" s="471">
        <v>-6.7098929035921548</v>
      </c>
      <c r="H226" s="471">
        <v>-6.134312697477367</v>
      </c>
      <c r="I226" s="471">
        <v>-5.2751245766825647</v>
      </c>
      <c r="J226" s="471">
        <v>-3.1541904012882225</v>
      </c>
      <c r="K226" s="471">
        <v>-2.6519449899875474</v>
      </c>
      <c r="L226" s="471">
        <v>0.53356838011224661</v>
      </c>
      <c r="M226" s="471">
        <v>0.31177597641706734</v>
      </c>
      <c r="N226" s="471">
        <v>0.55468849703647882</v>
      </c>
      <c r="O226" s="471">
        <v>0.83220715228545883</v>
      </c>
      <c r="P226" s="471">
        <v>0.64083365901530964</v>
      </c>
      <c r="Q226" s="471">
        <v>0.14920519415212585</v>
      </c>
      <c r="R226" s="471">
        <v>-0.28561284530705761</v>
      </c>
      <c r="S226" s="471">
        <v>-0.62824236299148939</v>
      </c>
      <c r="T226" s="471">
        <v>-0.8593178205569606</v>
      </c>
      <c r="U226" s="471">
        <v>-1.0416462426755155</v>
      </c>
      <c r="V226" s="471">
        <v>-1.2836059605698875</v>
      </c>
      <c r="W226" s="472">
        <v>-1.3876705382986703</v>
      </c>
    </row>
    <row r="227" spans="2:23" ht="15.75" hidden="1" thickBot="1">
      <c r="B227" s="453" t="s">
        <v>107</v>
      </c>
      <c r="C227" s="454">
        <v>-2.1119977181070442</v>
      </c>
      <c r="D227" s="473">
        <v>-4.9836069373693572</v>
      </c>
      <c r="E227" s="473">
        <v>-5.3743999835790257</v>
      </c>
      <c r="F227" s="473">
        <v>-5.4271947233905999</v>
      </c>
      <c r="G227" s="473">
        <v>-6.7098929035921548</v>
      </c>
      <c r="H227" s="473">
        <v>-6.134312697477367</v>
      </c>
      <c r="I227" s="473">
        <v>-5.2751245766825647</v>
      </c>
      <c r="J227" s="473">
        <v>-3.1541904012882225</v>
      </c>
      <c r="K227" s="473">
        <v>-2.6519449899875474</v>
      </c>
      <c r="L227" s="473">
        <v>0.53356838011224661</v>
      </c>
      <c r="M227" s="473">
        <v>0.31177597641706734</v>
      </c>
      <c r="N227" s="473">
        <v>0.55468849703647882</v>
      </c>
      <c r="O227" s="473">
        <v>0.83220715228545883</v>
      </c>
      <c r="P227" s="473">
        <v>0.64083365901530964</v>
      </c>
      <c r="Q227" s="473">
        <v>8.30943593981988E-2</v>
      </c>
      <c r="R227" s="473">
        <v>-0.38040303589431224</v>
      </c>
      <c r="S227" s="473">
        <v>-0.75442065594135976</v>
      </c>
      <c r="T227" s="473">
        <v>-1.018283225919363</v>
      </c>
      <c r="U227" s="473">
        <v>-1.2337303700765501</v>
      </c>
      <c r="V227" s="473">
        <v>-1.5060306446082834</v>
      </c>
      <c r="W227" s="474">
        <v>-1.6414176009640677</v>
      </c>
    </row>
    <row r="228" spans="2:23" hidden="1"/>
    <row r="229" spans="2:23" ht="15.75" hidden="1" thickBot="1">
      <c r="B229" s="475" t="s">
        <v>246</v>
      </c>
      <c r="C229" s="442">
        <v>2010</v>
      </c>
      <c r="D229" s="443">
        <v>2011</v>
      </c>
      <c r="E229" s="442">
        <v>2012</v>
      </c>
      <c r="F229" s="443">
        <v>2013</v>
      </c>
      <c r="G229" s="442">
        <v>2014</v>
      </c>
      <c r="H229" s="443">
        <v>2015</v>
      </c>
      <c r="I229" s="442">
        <v>2016</v>
      </c>
      <c r="J229" s="443">
        <v>2017</v>
      </c>
      <c r="K229" s="442">
        <v>2018</v>
      </c>
      <c r="L229" s="443">
        <v>2019</v>
      </c>
      <c r="M229" s="442">
        <v>2020</v>
      </c>
      <c r="N229" s="443">
        <v>2021</v>
      </c>
      <c r="O229" s="442">
        <v>2022</v>
      </c>
      <c r="P229" s="443">
        <v>2023</v>
      </c>
      <c r="Q229" s="442">
        <v>2024</v>
      </c>
      <c r="R229" s="443">
        <v>2025</v>
      </c>
      <c r="S229" s="442">
        <v>2026</v>
      </c>
      <c r="T229" s="443">
        <v>2027</v>
      </c>
      <c r="U229" s="442">
        <v>2028</v>
      </c>
      <c r="V229" s="443">
        <v>2029</v>
      </c>
      <c r="W229" s="444">
        <v>2030</v>
      </c>
    </row>
    <row r="230" spans="2:23" hidden="1">
      <c r="B230" s="445" t="s">
        <v>104</v>
      </c>
      <c r="C230" s="458">
        <v>-9.7244922663936235E-4</v>
      </c>
      <c r="D230" s="459">
        <v>-2.271304795828774E-3</v>
      </c>
      <c r="E230" s="459">
        <v>-2.4608922036142714E-3</v>
      </c>
      <c r="F230" s="459">
        <v>-2.4731341240271068E-3</v>
      </c>
      <c r="G230" s="459">
        <v>-3.0264556100704498E-3</v>
      </c>
      <c r="H230" s="459">
        <v>-2.7066763850510122E-3</v>
      </c>
      <c r="I230" s="459">
        <v>-2.2945047554651398E-3</v>
      </c>
      <c r="J230" s="459">
        <v>-1.3494074004867553E-3</v>
      </c>
      <c r="K230" s="459">
        <v>-1.1270054765517407E-3</v>
      </c>
      <c r="L230" s="459">
        <v>2.2340079400169939E-4</v>
      </c>
      <c r="M230" s="459">
        <v>1.2886287905316754E-4</v>
      </c>
      <c r="N230" s="459">
        <v>2.2632102244012927E-4</v>
      </c>
      <c r="O230" s="459">
        <v>3.3519450575160648E-4</v>
      </c>
      <c r="P230" s="459">
        <v>2.5492563916452364E-4</v>
      </c>
      <c r="Q230" s="459">
        <v>1.4055389205212476E-4</v>
      </c>
      <c r="R230" s="459">
        <v>-5.0222409745102161E-5</v>
      </c>
      <c r="S230" s="459">
        <v>-1.5701614501648577E-4</v>
      </c>
      <c r="T230" s="459">
        <v>-2.1992324242745828E-4</v>
      </c>
      <c r="U230" s="459">
        <v>-2.6029855584022005E-4</v>
      </c>
      <c r="V230" s="459">
        <v>-3.2149668730529091E-4</v>
      </c>
      <c r="W230" s="460">
        <v>-3.3050653341689431E-4</v>
      </c>
    </row>
    <row r="231" spans="2:23" hidden="1">
      <c r="B231" s="449" t="s">
        <v>105</v>
      </c>
      <c r="C231" s="461">
        <v>-9.7244922663936235E-4</v>
      </c>
      <c r="D231" s="462">
        <v>-2.271304795828774E-3</v>
      </c>
      <c r="E231" s="462">
        <v>-2.4608922036142714E-3</v>
      </c>
      <c r="F231" s="462">
        <v>-2.4731341240271068E-3</v>
      </c>
      <c r="G231" s="462">
        <v>-3.0264556100704498E-3</v>
      </c>
      <c r="H231" s="462">
        <v>-2.7066763850510122E-3</v>
      </c>
      <c r="I231" s="462">
        <v>-2.2945047554651398E-3</v>
      </c>
      <c r="J231" s="462">
        <v>-1.3494074004867553E-3</v>
      </c>
      <c r="K231" s="462">
        <v>-1.1270054765517407E-3</v>
      </c>
      <c r="L231" s="462">
        <v>2.2340079400169939E-4</v>
      </c>
      <c r="M231" s="462">
        <v>1.2886287905316754E-4</v>
      </c>
      <c r="N231" s="462">
        <v>2.2632102244012927E-4</v>
      </c>
      <c r="O231" s="462">
        <v>3.3519450575160648E-4</v>
      </c>
      <c r="P231" s="462">
        <v>2.5492563916452364E-4</v>
      </c>
      <c r="Q231" s="462">
        <v>1.4684038778827217E-4</v>
      </c>
      <c r="R231" s="462">
        <v>-7.0463420799781975E-5</v>
      </c>
      <c r="S231" s="462">
        <v>-1.9957396352031264E-4</v>
      </c>
      <c r="T231" s="462">
        <v>-2.863416778575751E-4</v>
      </c>
      <c r="U231" s="462">
        <v>-3.4350314285426097E-4</v>
      </c>
      <c r="V231" s="462">
        <v>-4.0104907268441204E-4</v>
      </c>
      <c r="W231" s="463">
        <v>-4.2454095880579463E-4</v>
      </c>
    </row>
    <row r="232" spans="2:23" hidden="1">
      <c r="B232" s="449" t="s">
        <v>106</v>
      </c>
      <c r="C232" s="476">
        <v>-9.7244922663936235E-4</v>
      </c>
      <c r="D232" s="462">
        <v>-2.271304795828774E-3</v>
      </c>
      <c r="E232" s="462">
        <v>-2.4608922036142714E-3</v>
      </c>
      <c r="F232" s="462">
        <v>-2.4731341240271068E-3</v>
      </c>
      <c r="G232" s="462">
        <v>-3.0264556100704498E-3</v>
      </c>
      <c r="H232" s="462">
        <v>-2.7066763850510122E-3</v>
      </c>
      <c r="I232" s="462">
        <v>-2.2945047554651398E-3</v>
      </c>
      <c r="J232" s="462">
        <v>-1.3494074004867553E-3</v>
      </c>
      <c r="K232" s="462">
        <v>-1.1270054765517407E-3</v>
      </c>
      <c r="L232" s="462">
        <v>2.2340079400169939E-4</v>
      </c>
      <c r="M232" s="462">
        <v>1.2886287905316754E-4</v>
      </c>
      <c r="N232" s="462">
        <v>2.2632102244012927E-4</v>
      </c>
      <c r="O232" s="462">
        <v>3.3519450575160648E-4</v>
      </c>
      <c r="P232" s="462">
        <v>2.5492563916452364E-4</v>
      </c>
      <c r="Q232" s="462">
        <v>5.8552129950149082E-5</v>
      </c>
      <c r="R232" s="462">
        <v>-1.1048019707578833E-4</v>
      </c>
      <c r="S232" s="462">
        <v>-2.3930622434311676E-4</v>
      </c>
      <c r="T232" s="462">
        <v>-3.2220304079613716E-4</v>
      </c>
      <c r="U232" s="462">
        <v>-3.8441680086391707E-4</v>
      </c>
      <c r="V232" s="462">
        <v>-4.6611374311633771E-4</v>
      </c>
      <c r="W232" s="463">
        <v>-4.9543067922471482E-4</v>
      </c>
    </row>
    <row r="233" spans="2:23" ht="15.75" hidden="1" thickBot="1">
      <c r="B233" s="453" t="s">
        <v>107</v>
      </c>
      <c r="C233" s="464">
        <v>-9.7244922663936235E-4</v>
      </c>
      <c r="D233" s="465">
        <v>-2.271304795828774E-3</v>
      </c>
      <c r="E233" s="465">
        <v>-2.4608922036142714E-3</v>
      </c>
      <c r="F233" s="465">
        <v>-2.4731341240271068E-3</v>
      </c>
      <c r="G233" s="465">
        <v>-3.0264556100704498E-3</v>
      </c>
      <c r="H233" s="465">
        <v>-2.7066763850510122E-3</v>
      </c>
      <c r="I233" s="465">
        <v>-2.2945047554651398E-3</v>
      </c>
      <c r="J233" s="465">
        <v>-1.3494074004867553E-3</v>
      </c>
      <c r="K233" s="465">
        <v>-1.1270054765517407E-3</v>
      </c>
      <c r="L233" s="465">
        <v>2.2340079400169939E-4</v>
      </c>
      <c r="M233" s="465">
        <v>1.2886287905316754E-4</v>
      </c>
      <c r="N233" s="465">
        <v>2.2632102244012927E-4</v>
      </c>
      <c r="O233" s="465">
        <v>3.3519450575160648E-4</v>
      </c>
      <c r="P233" s="465">
        <v>2.5492563916452364E-4</v>
      </c>
      <c r="Q233" s="465">
        <v>3.2618114018683836E-5</v>
      </c>
      <c r="R233" s="465">
        <v>-1.4729194253240561E-4</v>
      </c>
      <c r="S233" s="465">
        <v>-2.879363764859406E-4</v>
      </c>
      <c r="T233" s="465">
        <v>-3.830510842176175E-4</v>
      </c>
      <c r="U233" s="465">
        <v>-4.5755355751782252E-4</v>
      </c>
      <c r="V233" s="465">
        <v>-5.5066701651637509E-4</v>
      </c>
      <c r="W233" s="466">
        <v>-5.9141710729237139E-4</v>
      </c>
    </row>
    <row r="234" spans="2:23" hidden="1">
      <c r="I234" s="438"/>
      <c r="M234" s="438"/>
    </row>
    <row r="235" spans="2:23" hidden="1">
      <c r="I235" s="438"/>
    </row>
    <row r="236" spans="2:23" hidden="1">
      <c r="C236" s="467" t="s">
        <v>269</v>
      </c>
      <c r="K236" s="438"/>
      <c r="N236" s="467" t="s">
        <v>270</v>
      </c>
    </row>
    <row r="237" spans="2:23" hidden="1"/>
    <row r="238" spans="2:23" hidden="1"/>
    <row r="239" spans="2:23" hidden="1"/>
    <row r="240" spans="2:23" hidden="1"/>
    <row r="241" spans="2:43" hidden="1"/>
    <row r="242" spans="2:43" hidden="1">
      <c r="K242" s="438"/>
    </row>
    <row r="243" spans="2:43" hidden="1">
      <c r="C243" s="477"/>
      <c r="D243" s="477"/>
      <c r="K243" s="438"/>
      <c r="L243" s="477"/>
      <c r="M243" s="477"/>
    </row>
    <row r="244" spans="2:43" hidden="1">
      <c r="C244" s="477"/>
      <c r="D244" s="477"/>
      <c r="K244" s="438"/>
      <c r="L244" s="477"/>
      <c r="M244" s="477"/>
    </row>
    <row r="245" spans="2:43" hidden="1">
      <c r="K245" s="438"/>
    </row>
    <row r="246" spans="2:43" hidden="1">
      <c r="K246" s="438"/>
    </row>
    <row r="247" spans="2:43" hidden="1">
      <c r="K247" s="438"/>
    </row>
    <row r="248" spans="2:43" hidden="1">
      <c r="K248" s="438"/>
    </row>
    <row r="249" spans="2:43" hidden="1">
      <c r="K249" s="438"/>
    </row>
    <row r="250" spans="2:43" hidden="1">
      <c r="K250" s="438"/>
    </row>
    <row r="251" spans="2:43" hidden="1">
      <c r="K251" s="438"/>
    </row>
    <row r="252" spans="2:43" hidden="1">
      <c r="K252" s="438"/>
    </row>
    <row r="253" spans="2:43" hidden="1">
      <c r="K253" s="438"/>
    </row>
    <row r="254" spans="2:43" hidden="1">
      <c r="B254" s="480" t="s">
        <v>271</v>
      </c>
    </row>
    <row r="255" spans="2:43" hidden="1">
      <c r="B255" s="480"/>
    </row>
    <row r="256" spans="2:43" ht="15.75" hidden="1" thickBot="1">
      <c r="C256" s="481" t="s">
        <v>119</v>
      </c>
      <c r="Q256" s="481" t="s">
        <v>118</v>
      </c>
      <c r="X256" s="439"/>
      <c r="Y256" s="439"/>
      <c r="Z256" s="439"/>
      <c r="AA256" s="439"/>
      <c r="AB256" s="439"/>
      <c r="AC256" s="439"/>
      <c r="AE256" s="481" t="s">
        <v>154</v>
      </c>
      <c r="AF256" s="439"/>
      <c r="AG256" s="439"/>
      <c r="AH256" s="439"/>
      <c r="AI256" s="439"/>
      <c r="AJ256" s="439"/>
      <c r="AK256" s="439"/>
      <c r="AL256" s="439"/>
      <c r="AM256" s="439"/>
      <c r="AN256" s="439"/>
      <c r="AO256" s="439"/>
      <c r="AP256" s="439"/>
      <c r="AQ256" s="439"/>
    </row>
    <row r="257" spans="2:43" ht="15.75" hidden="1" thickBot="1">
      <c r="B257" s="468"/>
      <c r="C257" s="442">
        <v>2018</v>
      </c>
      <c r="D257" s="443">
        <v>2019</v>
      </c>
      <c r="E257" s="442">
        <v>2020</v>
      </c>
      <c r="F257" s="443">
        <v>2021</v>
      </c>
      <c r="G257" s="442">
        <v>2022</v>
      </c>
      <c r="H257" s="443">
        <v>2023</v>
      </c>
      <c r="I257" s="442">
        <v>2024</v>
      </c>
      <c r="J257" s="443">
        <v>2025</v>
      </c>
      <c r="K257" s="442">
        <v>2026</v>
      </c>
      <c r="L257" s="443">
        <v>2027</v>
      </c>
      <c r="M257" s="442">
        <v>2028</v>
      </c>
      <c r="N257" s="443">
        <v>2029</v>
      </c>
      <c r="O257" s="444">
        <v>2030</v>
      </c>
      <c r="P257" s="438"/>
      <c r="Q257" s="482">
        <v>2018</v>
      </c>
      <c r="R257" s="443">
        <v>2019</v>
      </c>
      <c r="S257" s="442">
        <v>2020</v>
      </c>
      <c r="T257" s="443">
        <v>2021</v>
      </c>
      <c r="U257" s="442">
        <v>2022</v>
      </c>
      <c r="V257" s="443">
        <v>2023</v>
      </c>
      <c r="W257" s="442">
        <v>2024</v>
      </c>
      <c r="X257" s="443">
        <v>2025</v>
      </c>
      <c r="Y257" s="442">
        <v>2026</v>
      </c>
      <c r="Z257" s="443">
        <v>2027</v>
      </c>
      <c r="AA257" s="442">
        <v>2028</v>
      </c>
      <c r="AB257" s="443">
        <v>2029</v>
      </c>
      <c r="AC257" s="444">
        <v>2030</v>
      </c>
      <c r="AE257" s="483">
        <v>2018</v>
      </c>
      <c r="AF257" s="443">
        <v>2019</v>
      </c>
      <c r="AG257" s="442">
        <v>2020</v>
      </c>
      <c r="AH257" s="443">
        <v>2021</v>
      </c>
      <c r="AI257" s="442">
        <v>2022</v>
      </c>
      <c r="AJ257" s="443">
        <v>2023</v>
      </c>
      <c r="AK257" s="442">
        <v>2024</v>
      </c>
      <c r="AL257" s="443">
        <v>2025</v>
      </c>
      <c r="AM257" s="442">
        <v>2026</v>
      </c>
      <c r="AN257" s="443">
        <v>2027</v>
      </c>
      <c r="AO257" s="442">
        <v>2028</v>
      </c>
      <c r="AP257" s="443">
        <v>2029</v>
      </c>
      <c r="AQ257" s="444">
        <v>2030</v>
      </c>
    </row>
    <row r="258" spans="2:43" hidden="1">
      <c r="B258" s="445" t="s">
        <v>104</v>
      </c>
      <c r="C258" s="484">
        <v>-9.7244922663936235E-4</v>
      </c>
      <c r="D258" s="485">
        <v>2.2340079400169939E-4</v>
      </c>
      <c r="E258" s="485">
        <v>1.2886287905316754E-4</v>
      </c>
      <c r="F258" s="485">
        <v>2.2632102244012927E-4</v>
      </c>
      <c r="G258" s="485">
        <v>3.3519450575160648E-4</v>
      </c>
      <c r="H258" s="485">
        <v>2.5492563916452364E-4</v>
      </c>
      <c r="I258" s="485">
        <v>1.4055389205212476E-4</v>
      </c>
      <c r="J258" s="485">
        <v>-5.0222409745102161E-5</v>
      </c>
      <c r="K258" s="485">
        <v>-1.5701614501648577E-4</v>
      </c>
      <c r="L258" s="485">
        <v>-2.1992324242745828E-4</v>
      </c>
      <c r="M258" s="485">
        <v>-2.6029855584022005E-4</v>
      </c>
      <c r="N258" s="485">
        <v>-3.2149668730529091E-4</v>
      </c>
      <c r="O258" s="486">
        <v>-3.3050653341689431E-4</v>
      </c>
      <c r="P258" s="438"/>
      <c r="Q258" s="484">
        <v>-1.1270054765517407E-3</v>
      </c>
      <c r="R258" s="485">
        <v>2.2340079400169939E-4</v>
      </c>
      <c r="S258" s="485">
        <v>1.2886287905316754E-4</v>
      </c>
      <c r="T258" s="485">
        <v>2.2632102244012927E-4</v>
      </c>
      <c r="U258" s="485">
        <v>3.3519450575160648E-4</v>
      </c>
      <c r="V258" s="485">
        <v>2.5492563916452364E-4</v>
      </c>
      <c r="W258" s="485">
        <v>1.4055389205212476E-4</v>
      </c>
      <c r="X258" s="485">
        <v>-5.0222409745102161E-5</v>
      </c>
      <c r="Y258" s="485">
        <v>-1.5701614501648577E-4</v>
      </c>
      <c r="Z258" s="485">
        <v>-2.1992324242745828E-4</v>
      </c>
      <c r="AA258" s="485">
        <v>-2.6029855584022005E-4</v>
      </c>
      <c r="AB258" s="485">
        <v>-3.2149668730529091E-4</v>
      </c>
      <c r="AC258" s="486">
        <v>-3.3050653341689431E-4</v>
      </c>
      <c r="AE258" s="484">
        <v>-1.1270054765517407E-3</v>
      </c>
      <c r="AF258" s="485">
        <v>2.2340079400169939E-4</v>
      </c>
      <c r="AG258" s="485">
        <v>1.2886287905316754E-4</v>
      </c>
      <c r="AH258" s="485">
        <v>2.2632102244012927E-4</v>
      </c>
      <c r="AI258" s="485">
        <v>3.3519450575160648E-4</v>
      </c>
      <c r="AJ258" s="485">
        <v>2.5492563916452364E-4</v>
      </c>
      <c r="AK258" s="485">
        <v>1.4055389205212476E-4</v>
      </c>
      <c r="AL258" s="485">
        <v>-5.0222409745102161E-5</v>
      </c>
      <c r="AM258" s="485">
        <v>-1.5701614501648577E-4</v>
      </c>
      <c r="AN258" s="485">
        <v>-2.1992324242745828E-4</v>
      </c>
      <c r="AO258" s="485">
        <v>-2.6029855584022005E-4</v>
      </c>
      <c r="AP258" s="485">
        <v>-3.2149668730529091E-4</v>
      </c>
      <c r="AQ258" s="486">
        <v>-3.3050653341689431E-4</v>
      </c>
    </row>
    <row r="259" spans="2:43" hidden="1">
      <c r="B259" s="449" t="s">
        <v>105</v>
      </c>
      <c r="C259" s="476">
        <v>-1.1270054765517407E-3</v>
      </c>
      <c r="D259" s="487">
        <v>2.2340079400169939E-4</v>
      </c>
      <c r="E259" s="487">
        <v>1.2886287905316754E-4</v>
      </c>
      <c r="F259" s="487">
        <v>2.2632102244012927E-4</v>
      </c>
      <c r="G259" s="487">
        <v>3.3519450575160648E-4</v>
      </c>
      <c r="H259" s="487">
        <v>2.5492563916452364E-4</v>
      </c>
      <c r="I259" s="487">
        <v>1.4684038778827217E-4</v>
      </c>
      <c r="J259" s="487">
        <v>-7.0463420799781975E-5</v>
      </c>
      <c r="K259" s="487">
        <v>-1.9957396352031264E-4</v>
      </c>
      <c r="L259" s="487">
        <v>-2.863416778575751E-4</v>
      </c>
      <c r="M259" s="487">
        <v>-3.4350314285426097E-4</v>
      </c>
      <c r="N259" s="487">
        <v>-4.0104907268441204E-4</v>
      </c>
      <c r="O259" s="488">
        <v>-4.2454095880579463E-4</v>
      </c>
      <c r="P259" s="438"/>
      <c r="Q259" s="476">
        <v>-1.1270054765517407E-3</v>
      </c>
      <c r="R259" s="487">
        <v>2.2340079400169939E-4</v>
      </c>
      <c r="S259" s="487">
        <v>1.2886287905316754E-4</v>
      </c>
      <c r="T259" s="487">
        <v>2.2632102244012927E-4</v>
      </c>
      <c r="U259" s="487">
        <v>3.3519450575160648E-4</v>
      </c>
      <c r="V259" s="487">
        <v>2.5492563916452364E-4</v>
      </c>
      <c r="W259" s="487">
        <v>1.4684038778827217E-4</v>
      </c>
      <c r="X259" s="487">
        <v>-7.0463420799781975E-5</v>
      </c>
      <c r="Y259" s="487">
        <v>-1.9957396352031264E-4</v>
      </c>
      <c r="Z259" s="487">
        <v>-2.863416778575751E-4</v>
      </c>
      <c r="AA259" s="487">
        <v>-3.4350314285426097E-4</v>
      </c>
      <c r="AB259" s="487">
        <v>-4.0104907268441204E-4</v>
      </c>
      <c r="AC259" s="488">
        <v>-4.2454095880579463E-4</v>
      </c>
      <c r="AE259" s="476">
        <v>-1.1270054765517407E-3</v>
      </c>
      <c r="AF259" s="487">
        <v>2.2340079400169939E-4</v>
      </c>
      <c r="AG259" s="487">
        <v>1.2886287905316754E-4</v>
      </c>
      <c r="AH259" s="487">
        <v>2.2632102244012927E-4</v>
      </c>
      <c r="AI259" s="487">
        <v>3.3519450575160648E-4</v>
      </c>
      <c r="AJ259" s="487">
        <v>2.5492563916452364E-4</v>
      </c>
      <c r="AK259" s="487">
        <v>1.4684038778827217E-4</v>
      </c>
      <c r="AL259" s="487">
        <v>-7.0463420799781975E-5</v>
      </c>
      <c r="AM259" s="487">
        <v>-1.9957396352031264E-4</v>
      </c>
      <c r="AN259" s="487">
        <v>-2.863416778575751E-4</v>
      </c>
      <c r="AO259" s="487">
        <v>-3.4350314285426097E-4</v>
      </c>
      <c r="AP259" s="487">
        <v>-4.0104907268441204E-4</v>
      </c>
      <c r="AQ259" s="488">
        <v>-4.2454095880579463E-4</v>
      </c>
    </row>
    <row r="260" spans="2:43" hidden="1">
      <c r="B260" s="449" t="s">
        <v>106</v>
      </c>
      <c r="C260" s="476">
        <v>-1.1270054765517407E-3</v>
      </c>
      <c r="D260" s="487">
        <v>2.2340079400169939E-4</v>
      </c>
      <c r="E260" s="487">
        <v>1.2886287905316754E-4</v>
      </c>
      <c r="F260" s="487">
        <v>2.2632102244012927E-4</v>
      </c>
      <c r="G260" s="487">
        <v>3.3519450575160648E-4</v>
      </c>
      <c r="H260" s="487">
        <v>2.5492563916452364E-4</v>
      </c>
      <c r="I260" s="487">
        <v>5.8552129950149082E-5</v>
      </c>
      <c r="J260" s="487">
        <v>-1.1048019707578833E-4</v>
      </c>
      <c r="K260" s="487">
        <v>-2.3930622434311676E-4</v>
      </c>
      <c r="L260" s="487">
        <v>-3.2220304079613716E-4</v>
      </c>
      <c r="M260" s="487">
        <v>-3.8441680086391707E-4</v>
      </c>
      <c r="N260" s="487">
        <v>-4.6611374311633771E-4</v>
      </c>
      <c r="O260" s="488">
        <v>-4.9543067922471482E-4</v>
      </c>
      <c r="P260" s="438"/>
      <c r="Q260" s="476">
        <v>-1.1270054765517407E-3</v>
      </c>
      <c r="R260" s="487">
        <v>2.2340079400169939E-4</v>
      </c>
      <c r="S260" s="487">
        <v>1.2886287905316754E-4</v>
      </c>
      <c r="T260" s="487">
        <v>2.2632102244012927E-4</v>
      </c>
      <c r="U260" s="487">
        <v>3.3519450575160648E-4</v>
      </c>
      <c r="V260" s="487">
        <v>2.5492563916452364E-4</v>
      </c>
      <c r="W260" s="487">
        <v>5.8552129950149082E-5</v>
      </c>
      <c r="X260" s="487">
        <v>-1.1048019707578833E-4</v>
      </c>
      <c r="Y260" s="487">
        <v>-2.3930622434311676E-4</v>
      </c>
      <c r="Z260" s="487">
        <v>-3.2220304079613716E-4</v>
      </c>
      <c r="AA260" s="487">
        <v>-3.8441680086391707E-4</v>
      </c>
      <c r="AB260" s="487">
        <v>-4.6611374311633771E-4</v>
      </c>
      <c r="AC260" s="488">
        <v>-4.9543067922471482E-4</v>
      </c>
      <c r="AE260" s="476">
        <v>-1.1270054765517407E-3</v>
      </c>
      <c r="AF260" s="487">
        <v>2.2340079400169939E-4</v>
      </c>
      <c r="AG260" s="487">
        <v>1.2886287905316754E-4</v>
      </c>
      <c r="AH260" s="487">
        <v>2.2632102244012927E-4</v>
      </c>
      <c r="AI260" s="487">
        <v>3.3519450575160648E-4</v>
      </c>
      <c r="AJ260" s="487">
        <v>2.5492563916452364E-4</v>
      </c>
      <c r="AK260" s="487">
        <v>5.8552129950149082E-5</v>
      </c>
      <c r="AL260" s="487">
        <v>-1.1048019707578833E-4</v>
      </c>
      <c r="AM260" s="487">
        <v>-2.3930622434311676E-4</v>
      </c>
      <c r="AN260" s="487">
        <v>-3.2220304079613716E-4</v>
      </c>
      <c r="AO260" s="487">
        <v>-3.8441680086391707E-4</v>
      </c>
      <c r="AP260" s="487">
        <v>-4.6611374311633771E-4</v>
      </c>
      <c r="AQ260" s="488">
        <v>-4.9543067922471482E-4</v>
      </c>
    </row>
    <row r="261" spans="2:43" ht="15.75" hidden="1" thickBot="1">
      <c r="B261" s="453" t="s">
        <v>107</v>
      </c>
      <c r="C261" s="489">
        <v>-1.1270054765517407E-3</v>
      </c>
      <c r="D261" s="490">
        <v>2.2340079400169939E-4</v>
      </c>
      <c r="E261" s="490">
        <v>1.2886287905316754E-4</v>
      </c>
      <c r="F261" s="490">
        <v>2.2632102244012927E-4</v>
      </c>
      <c r="G261" s="490">
        <v>3.3519450575160648E-4</v>
      </c>
      <c r="H261" s="490">
        <v>2.5492563916452364E-4</v>
      </c>
      <c r="I261" s="490">
        <v>3.2618114018683836E-5</v>
      </c>
      <c r="J261" s="490">
        <v>-1.4729194253240561E-4</v>
      </c>
      <c r="K261" s="490">
        <v>-2.879363764859406E-4</v>
      </c>
      <c r="L261" s="490">
        <v>-3.830510842176175E-4</v>
      </c>
      <c r="M261" s="490">
        <v>-4.5755355751782252E-4</v>
      </c>
      <c r="N261" s="490">
        <v>-5.5066701651637509E-4</v>
      </c>
      <c r="O261" s="491">
        <v>-5.9141710729237139E-4</v>
      </c>
      <c r="P261" s="438"/>
      <c r="Q261" s="489">
        <v>-1.1270054765517407E-3</v>
      </c>
      <c r="R261" s="490">
        <v>2.2340079400169939E-4</v>
      </c>
      <c r="S261" s="490">
        <v>1.2886287905316754E-4</v>
      </c>
      <c r="T261" s="490">
        <v>2.2632102244012927E-4</v>
      </c>
      <c r="U261" s="490">
        <v>3.3519450575160648E-4</v>
      </c>
      <c r="V261" s="490">
        <v>2.5492563916452364E-4</v>
      </c>
      <c r="W261" s="490">
        <v>3.2618114018683836E-5</v>
      </c>
      <c r="X261" s="490">
        <v>-1.4729194253240561E-4</v>
      </c>
      <c r="Y261" s="490">
        <v>-2.879363764859406E-4</v>
      </c>
      <c r="Z261" s="490">
        <v>-3.830510842176175E-4</v>
      </c>
      <c r="AA261" s="490">
        <v>-4.5755355751782252E-4</v>
      </c>
      <c r="AB261" s="490">
        <v>-5.5066701651637509E-4</v>
      </c>
      <c r="AC261" s="491">
        <v>-5.9141710729237139E-4</v>
      </c>
      <c r="AE261" s="489">
        <v>-1.1270054765517407E-3</v>
      </c>
      <c r="AF261" s="490">
        <v>2.2340079400169939E-4</v>
      </c>
      <c r="AG261" s="490">
        <v>1.2886287905316754E-4</v>
      </c>
      <c r="AH261" s="490">
        <v>2.2632102244012927E-4</v>
      </c>
      <c r="AI261" s="490">
        <v>3.3519450575160648E-4</v>
      </c>
      <c r="AJ261" s="490">
        <v>2.5492563916452364E-4</v>
      </c>
      <c r="AK261" s="490">
        <v>3.2618114018683836E-5</v>
      </c>
      <c r="AL261" s="490">
        <v>-1.4729194253240561E-4</v>
      </c>
      <c r="AM261" s="490">
        <v>-2.879363764859406E-4</v>
      </c>
      <c r="AN261" s="490">
        <v>-3.830510842176175E-4</v>
      </c>
      <c r="AO261" s="490">
        <v>-4.5755355751782252E-4</v>
      </c>
      <c r="AP261" s="490">
        <v>-5.5066701651637509E-4</v>
      </c>
      <c r="AQ261" s="491">
        <v>-5.9141710729237139E-4</v>
      </c>
    </row>
    <row r="262" spans="2:43" hidden="1"/>
    <row r="263" spans="2:43" hidden="1"/>
    <row r="264" spans="2:43" hidden="1">
      <c r="C264" s="438"/>
      <c r="D264" s="438"/>
      <c r="E264" s="438"/>
      <c r="F264" s="438"/>
      <c r="G264" s="438"/>
      <c r="H264" s="438"/>
      <c r="I264" s="438"/>
      <c r="J264" s="438"/>
      <c r="K264" s="438"/>
      <c r="L264" s="438"/>
      <c r="M264" s="438"/>
      <c r="N264" s="438"/>
      <c r="O264" s="438"/>
      <c r="P264" s="438"/>
      <c r="Q264" s="438"/>
      <c r="R264" s="438"/>
      <c r="S264" s="438"/>
      <c r="T264" s="438"/>
      <c r="U264" s="438"/>
      <c r="V264" s="438"/>
      <c r="W264" s="438"/>
    </row>
    <row r="265" spans="2:43" hidden="1">
      <c r="C265" s="438"/>
      <c r="D265" s="438"/>
      <c r="E265" s="438"/>
      <c r="F265" s="438"/>
      <c r="G265" s="438"/>
      <c r="H265" s="438"/>
      <c r="I265" s="438"/>
      <c r="J265" s="438"/>
      <c r="K265" s="438"/>
      <c r="L265" s="438"/>
      <c r="M265" s="438"/>
      <c r="N265" s="438"/>
      <c r="O265" s="438"/>
      <c r="P265" s="438"/>
      <c r="Q265" s="438"/>
      <c r="R265" s="438"/>
      <c r="S265" s="438"/>
      <c r="T265" s="438"/>
      <c r="U265" s="438"/>
      <c r="V265" s="438"/>
      <c r="W265" s="438"/>
    </row>
    <row r="266" spans="2:43" hidden="1">
      <c r="C266" s="438"/>
      <c r="D266" s="438"/>
      <c r="E266" s="438"/>
      <c r="F266" s="438"/>
      <c r="G266" s="438"/>
      <c r="H266" s="438"/>
      <c r="I266" s="438"/>
      <c r="J266" s="438"/>
      <c r="K266" s="438"/>
      <c r="L266" s="438"/>
      <c r="M266" s="438"/>
      <c r="N266" s="438"/>
      <c r="O266" s="438"/>
      <c r="P266" s="438"/>
      <c r="Q266" s="438"/>
      <c r="R266" s="438"/>
      <c r="S266" s="438"/>
      <c r="T266" s="438"/>
      <c r="U266" s="438"/>
      <c r="V266" s="438"/>
      <c r="W266" s="438"/>
    </row>
    <row r="267" spans="2:43" hidden="1">
      <c r="C267" s="438"/>
      <c r="D267" s="438"/>
      <c r="E267" s="438"/>
      <c r="F267" s="438"/>
      <c r="G267" s="438"/>
      <c r="H267" s="438"/>
      <c r="I267" s="438"/>
      <c r="J267" s="438"/>
      <c r="K267" s="438"/>
      <c r="L267" s="438"/>
      <c r="M267" s="438"/>
      <c r="N267" s="438"/>
      <c r="O267" s="438"/>
      <c r="P267" s="438"/>
      <c r="Q267" s="438"/>
      <c r="R267" s="438"/>
      <c r="S267" s="438"/>
      <c r="T267" s="438"/>
      <c r="U267" s="438"/>
      <c r="V267" s="438"/>
      <c r="W267" s="438"/>
    </row>
    <row r="268" spans="2:43" hidden="1">
      <c r="C268" s="438"/>
      <c r="D268" s="438"/>
      <c r="E268" s="438"/>
      <c r="F268" s="438"/>
      <c r="G268" s="438"/>
      <c r="H268" s="438"/>
      <c r="I268" s="438"/>
      <c r="J268" s="438"/>
      <c r="K268" s="438"/>
      <c r="L268" s="438"/>
      <c r="M268" s="438"/>
      <c r="N268" s="438"/>
      <c r="O268" s="438"/>
      <c r="P268" s="438"/>
      <c r="Q268" s="438"/>
      <c r="R268" s="438"/>
      <c r="S268" s="438"/>
      <c r="T268" s="438"/>
      <c r="U268" s="438"/>
      <c r="V268" s="438"/>
      <c r="W268" s="438"/>
    </row>
    <row r="269" spans="2:43" hidden="1">
      <c r="C269" s="438"/>
      <c r="D269" s="438"/>
      <c r="E269" s="438"/>
      <c r="F269" s="438"/>
      <c r="G269" s="438"/>
      <c r="H269" s="438"/>
      <c r="I269" s="438"/>
      <c r="J269" s="438"/>
      <c r="K269" s="438"/>
      <c r="L269" s="438"/>
      <c r="M269" s="438"/>
      <c r="N269" s="438"/>
      <c r="O269" s="438"/>
      <c r="P269" s="438"/>
      <c r="Q269" s="438"/>
      <c r="R269" s="438"/>
      <c r="S269" s="438"/>
      <c r="T269" s="438"/>
      <c r="U269" s="438"/>
      <c r="V269" s="438"/>
      <c r="W269" s="438"/>
    </row>
    <row r="270" spans="2:43" hidden="1">
      <c r="C270" s="438"/>
      <c r="D270" s="438"/>
      <c r="E270" s="438"/>
      <c r="F270" s="438"/>
      <c r="G270" s="438"/>
      <c r="H270" s="438"/>
      <c r="I270" s="438"/>
      <c r="J270" s="438"/>
      <c r="K270" s="438"/>
      <c r="L270" s="438"/>
      <c r="M270" s="438"/>
      <c r="N270" s="438"/>
      <c r="O270" s="438"/>
      <c r="P270" s="438"/>
      <c r="Q270" s="438"/>
      <c r="R270" s="438"/>
      <c r="S270" s="438"/>
      <c r="T270" s="438"/>
      <c r="U270" s="438"/>
      <c r="V270" s="438"/>
      <c r="W270" s="438"/>
    </row>
    <row r="271" spans="2:43" hidden="1">
      <c r="C271" s="438"/>
      <c r="D271" s="438"/>
      <c r="E271" s="438"/>
      <c r="F271" s="438"/>
      <c r="G271" s="438"/>
      <c r="H271" s="438"/>
      <c r="I271" s="438"/>
      <c r="J271" s="438"/>
      <c r="K271" s="438"/>
      <c r="L271" s="438"/>
      <c r="M271" s="438"/>
      <c r="N271" s="438"/>
      <c r="O271" s="438"/>
      <c r="P271" s="438"/>
      <c r="Q271" s="438"/>
      <c r="R271" s="438"/>
      <c r="S271" s="438"/>
      <c r="T271" s="438"/>
      <c r="U271" s="438"/>
      <c r="V271" s="438"/>
      <c r="W271" s="438"/>
    </row>
    <row r="272" spans="2:43" hidden="1">
      <c r="C272" s="438"/>
      <c r="D272" s="438"/>
      <c r="E272" s="438"/>
      <c r="F272" s="438"/>
      <c r="G272" s="438"/>
      <c r="H272" s="438"/>
      <c r="I272" s="438"/>
      <c r="J272" s="438"/>
      <c r="K272" s="438"/>
      <c r="L272" s="438"/>
      <c r="M272" s="438"/>
      <c r="N272" s="438"/>
      <c r="O272" s="438"/>
      <c r="P272" s="438"/>
      <c r="Q272" s="438"/>
      <c r="R272" s="438"/>
      <c r="S272" s="438"/>
      <c r="T272" s="438"/>
      <c r="U272" s="438"/>
      <c r="V272" s="438"/>
      <c r="W272" s="438"/>
    </row>
    <row r="273" spans="2:23" hidden="1">
      <c r="C273" s="438"/>
      <c r="D273" s="438"/>
      <c r="E273" s="438"/>
      <c r="F273" s="438"/>
      <c r="G273" s="438"/>
      <c r="H273" s="438"/>
      <c r="I273" s="438"/>
      <c r="J273" s="438"/>
      <c r="K273" s="438"/>
      <c r="L273" s="438"/>
      <c r="M273" s="438"/>
      <c r="N273" s="438"/>
      <c r="O273" s="438"/>
      <c r="P273" s="438"/>
      <c r="Q273" s="438"/>
      <c r="R273" s="438"/>
      <c r="S273" s="438"/>
      <c r="T273" s="438"/>
      <c r="U273" s="438"/>
      <c r="V273" s="438"/>
      <c r="W273" s="438"/>
    </row>
    <row r="274" spans="2:23" hidden="1">
      <c r="C274" s="438"/>
      <c r="D274" s="438"/>
      <c r="E274" s="438"/>
      <c r="F274" s="438"/>
      <c r="G274" s="438"/>
      <c r="H274" s="438"/>
      <c r="I274" s="438"/>
      <c r="J274" s="438"/>
      <c r="K274" s="438"/>
      <c r="L274" s="438"/>
      <c r="M274" s="438"/>
      <c r="N274" s="438"/>
      <c r="O274" s="438"/>
      <c r="P274" s="438"/>
      <c r="Q274" s="438"/>
      <c r="R274" s="438"/>
      <c r="S274" s="438"/>
      <c r="T274" s="438"/>
      <c r="U274" s="438"/>
      <c r="V274" s="438"/>
      <c r="W274" s="438"/>
    </row>
    <row r="275" spans="2:23" hidden="1">
      <c r="C275" s="438"/>
      <c r="D275" s="438"/>
      <c r="E275" s="438"/>
      <c r="F275" s="438"/>
      <c r="G275" s="438"/>
      <c r="H275" s="438"/>
      <c r="I275" s="438"/>
      <c r="J275" s="438"/>
      <c r="K275" s="438"/>
      <c r="L275" s="438"/>
      <c r="M275" s="438"/>
      <c r="N275" s="438"/>
      <c r="O275" s="438"/>
      <c r="P275" s="438"/>
      <c r="Q275" s="438"/>
      <c r="R275" s="438"/>
      <c r="S275" s="438"/>
      <c r="T275" s="438"/>
      <c r="U275" s="438"/>
      <c r="V275" s="438"/>
      <c r="W275" s="438"/>
    </row>
    <row r="276" spans="2:23" hidden="1">
      <c r="C276" s="438"/>
      <c r="D276" s="438"/>
      <c r="E276" s="438"/>
      <c r="F276" s="438"/>
      <c r="G276" s="438"/>
      <c r="H276" s="438"/>
      <c r="I276" s="438"/>
      <c r="J276" s="438"/>
      <c r="K276" s="438"/>
      <c r="L276" s="438"/>
      <c r="M276" s="438"/>
      <c r="N276" s="438"/>
      <c r="O276" s="438"/>
      <c r="P276" s="438"/>
      <c r="Q276" s="438"/>
      <c r="R276" s="438"/>
      <c r="S276" s="438"/>
      <c r="T276" s="438"/>
      <c r="U276" s="438"/>
      <c r="V276" s="438"/>
      <c r="W276" s="438"/>
    </row>
    <row r="277" spans="2:23" hidden="1">
      <c r="C277" s="438"/>
      <c r="D277" s="438"/>
      <c r="E277" s="438"/>
      <c r="F277" s="438"/>
      <c r="G277" s="438"/>
      <c r="H277" s="438"/>
      <c r="I277" s="438"/>
      <c r="J277" s="438"/>
      <c r="K277" s="438"/>
      <c r="L277" s="438"/>
      <c r="M277" s="438"/>
      <c r="N277" s="438"/>
      <c r="O277" s="438"/>
      <c r="P277" s="438"/>
      <c r="Q277" s="438"/>
      <c r="R277" s="438"/>
      <c r="S277" s="438"/>
      <c r="T277" s="438"/>
      <c r="U277" s="438"/>
      <c r="V277" s="438"/>
      <c r="W277" s="438"/>
    </row>
    <row r="278" spans="2:23" hidden="1">
      <c r="C278" s="438"/>
      <c r="D278" s="438"/>
      <c r="E278" s="438"/>
      <c r="F278" s="438"/>
      <c r="G278" s="438"/>
      <c r="H278" s="438"/>
      <c r="I278" s="438"/>
      <c r="J278" s="438"/>
      <c r="K278" s="438"/>
      <c r="L278" s="438"/>
      <c r="M278" s="438"/>
      <c r="N278" s="438"/>
      <c r="O278" s="438"/>
      <c r="P278" s="438"/>
      <c r="Q278" s="438"/>
      <c r="R278" s="438"/>
      <c r="S278" s="438"/>
      <c r="T278" s="438"/>
      <c r="U278" s="438"/>
      <c r="V278" s="438"/>
      <c r="W278" s="438"/>
    </row>
    <row r="279" spans="2:23" hidden="1">
      <c r="C279" s="438"/>
      <c r="D279" s="438"/>
      <c r="E279" s="438"/>
      <c r="F279" s="438"/>
      <c r="G279" s="438"/>
      <c r="H279" s="438"/>
      <c r="I279" s="438"/>
      <c r="J279" s="438"/>
      <c r="K279" s="438"/>
      <c r="L279" s="438"/>
      <c r="M279" s="438"/>
      <c r="N279" s="438"/>
      <c r="O279" s="438"/>
      <c r="P279" s="438"/>
      <c r="Q279" s="438"/>
      <c r="R279" s="438"/>
      <c r="S279" s="438"/>
      <c r="T279" s="438"/>
      <c r="U279" s="438"/>
      <c r="V279" s="438"/>
      <c r="W279" s="438"/>
    </row>
    <row r="281" spans="2:23">
      <c r="B281" s="440" t="s">
        <v>272</v>
      </c>
    </row>
    <row r="282" spans="2:23" ht="15.75" thickBot="1"/>
    <row r="283" spans="2:23" ht="15.75" thickBot="1">
      <c r="B283" s="468" t="s">
        <v>273</v>
      </c>
      <c r="C283" s="442">
        <v>2010</v>
      </c>
      <c r="D283" s="443">
        <v>2011</v>
      </c>
      <c r="E283" s="442">
        <v>2012</v>
      </c>
      <c r="F283" s="443">
        <v>2013</v>
      </c>
      <c r="G283" s="442">
        <v>2014</v>
      </c>
      <c r="H283" s="443">
        <v>2015</v>
      </c>
      <c r="I283" s="442">
        <v>2016</v>
      </c>
      <c r="J283" s="443">
        <v>2017</v>
      </c>
      <c r="K283" s="442">
        <v>2018</v>
      </c>
      <c r="L283" s="443">
        <v>2019</v>
      </c>
      <c r="M283" s="442">
        <v>2020</v>
      </c>
      <c r="N283" s="443">
        <v>2021</v>
      </c>
      <c r="O283" s="442">
        <v>2022</v>
      </c>
      <c r="P283" s="443">
        <v>2023</v>
      </c>
      <c r="Q283" s="442">
        <v>2024</v>
      </c>
      <c r="R283" s="443">
        <v>2025</v>
      </c>
      <c r="S283" s="442">
        <v>2026</v>
      </c>
      <c r="T283" s="443">
        <v>2027</v>
      </c>
      <c r="U283" s="442">
        <v>2028</v>
      </c>
      <c r="V283" s="443">
        <v>2029</v>
      </c>
      <c r="W283" s="444">
        <v>2030</v>
      </c>
    </row>
    <row r="284" spans="2:23">
      <c r="B284" s="445" t="s">
        <v>104</v>
      </c>
      <c r="C284" s="446"/>
      <c r="D284" s="469">
        <v>59.238108572019435</v>
      </c>
      <c r="E284" s="469">
        <v>59.943802941176465</v>
      </c>
      <c r="F284" s="469">
        <v>68.11651538306856</v>
      </c>
      <c r="G284" s="469">
        <v>66.392600160064021</v>
      </c>
      <c r="H284" s="469">
        <v>62.54903277999999</v>
      </c>
      <c r="I284" s="469">
        <v>67.867549031742854</v>
      </c>
      <c r="J284" s="469">
        <v>66.051744951590592</v>
      </c>
      <c r="K284" s="469">
        <v>64.120088836594292</v>
      </c>
      <c r="L284" s="469">
        <v>62.385526584911268</v>
      </c>
      <c r="M284" s="469">
        <v>62.884078812712922</v>
      </c>
      <c r="N284" s="469">
        <v>63.857738923331546</v>
      </c>
      <c r="O284" s="469">
        <v>65.349679609959807</v>
      </c>
      <c r="P284" s="469">
        <v>66.905408783514545</v>
      </c>
      <c r="Q284" s="469">
        <v>68.220533929172788</v>
      </c>
      <c r="R284" s="469">
        <v>69.154721831176317</v>
      </c>
      <c r="S284" s="469">
        <v>69.930591572701871</v>
      </c>
      <c r="T284" s="469">
        <v>70.613492049141101</v>
      </c>
      <c r="U284" s="469">
        <v>71.229777705867519</v>
      </c>
      <c r="V284" s="469">
        <v>71.730195681214269</v>
      </c>
      <c r="W284" s="470">
        <v>72.296406279890661</v>
      </c>
    </row>
    <row r="285" spans="2:23">
      <c r="B285" s="449" t="s">
        <v>105</v>
      </c>
      <c r="C285" s="450"/>
      <c r="D285" s="471">
        <v>59.238108572019435</v>
      </c>
      <c r="E285" s="471">
        <v>59.943802941176465</v>
      </c>
      <c r="F285" s="471">
        <v>68.11651538306856</v>
      </c>
      <c r="G285" s="471">
        <v>66.392600160064021</v>
      </c>
      <c r="H285" s="471">
        <v>62.54903277999999</v>
      </c>
      <c r="I285" s="471">
        <v>67.867549031742854</v>
      </c>
      <c r="J285" s="471">
        <v>66.051744951590592</v>
      </c>
      <c r="K285" s="471">
        <v>64.120088836594292</v>
      </c>
      <c r="L285" s="471">
        <v>62.385526584911268</v>
      </c>
      <c r="M285" s="471">
        <v>62.884078812712922</v>
      </c>
      <c r="N285" s="471">
        <v>63.857738923331546</v>
      </c>
      <c r="O285" s="471">
        <v>65.349679609959807</v>
      </c>
      <c r="P285" s="471">
        <v>66.905408783514545</v>
      </c>
      <c r="Q285" s="471">
        <v>68.216380583536917</v>
      </c>
      <c r="R285" s="471">
        <v>69.050517221626777</v>
      </c>
      <c r="S285" s="471">
        <v>69.6444778678934</v>
      </c>
      <c r="T285" s="471">
        <v>70.049098327060577</v>
      </c>
      <c r="U285" s="471">
        <v>70.313034194526196</v>
      </c>
      <c r="V285" s="471">
        <v>70.440995832900782</v>
      </c>
      <c r="W285" s="472">
        <v>70.561737811448097</v>
      </c>
    </row>
    <row r="286" spans="2:23">
      <c r="B286" s="449" t="s">
        <v>106</v>
      </c>
      <c r="C286" s="450"/>
      <c r="D286" s="471">
        <v>59.238108572019435</v>
      </c>
      <c r="E286" s="471">
        <v>59.943802941176465</v>
      </c>
      <c r="F286" s="471">
        <v>68.11651538306856</v>
      </c>
      <c r="G286" s="471">
        <v>66.392600160064021</v>
      </c>
      <c r="H286" s="471">
        <v>62.54903277999999</v>
      </c>
      <c r="I286" s="471">
        <v>67.867549031742854</v>
      </c>
      <c r="J286" s="471">
        <v>66.051744951590592</v>
      </c>
      <c r="K286" s="471">
        <v>64.120088836594292</v>
      </c>
      <c r="L286" s="471">
        <v>62.385526584911268</v>
      </c>
      <c r="M286" s="471">
        <v>62.884078812712922</v>
      </c>
      <c r="N286" s="471">
        <v>63.857738923331546</v>
      </c>
      <c r="O286" s="471">
        <v>65.349679609959807</v>
      </c>
      <c r="P286" s="471">
        <v>66.905408783514545</v>
      </c>
      <c r="Q286" s="471">
        <v>67.971218078000817</v>
      </c>
      <c r="R286" s="471">
        <v>68.671187894824783</v>
      </c>
      <c r="S286" s="471">
        <v>69.107348944203082</v>
      </c>
      <c r="T286" s="471">
        <v>69.34683797185896</v>
      </c>
      <c r="U286" s="471">
        <v>69.414741136733198</v>
      </c>
      <c r="V286" s="471">
        <v>69.26259545669204</v>
      </c>
      <c r="W286" s="472">
        <v>69.059315300702806</v>
      </c>
    </row>
    <row r="287" spans="2:23" ht="15.75" thickBot="1">
      <c r="B287" s="453" t="s">
        <v>107</v>
      </c>
      <c r="C287" s="454"/>
      <c r="D287" s="473">
        <v>59.238108572019435</v>
      </c>
      <c r="E287" s="473">
        <v>59.943802941176465</v>
      </c>
      <c r="F287" s="473">
        <v>68.11651538306856</v>
      </c>
      <c r="G287" s="473">
        <v>66.392600160064021</v>
      </c>
      <c r="H287" s="473">
        <v>62.54903277999999</v>
      </c>
      <c r="I287" s="473">
        <v>67.867549031742854</v>
      </c>
      <c r="J287" s="473">
        <v>66.051744951590592</v>
      </c>
      <c r="K287" s="473">
        <v>64.120088836594292</v>
      </c>
      <c r="L287" s="473">
        <v>62.385526584911268</v>
      </c>
      <c r="M287" s="473">
        <v>62.884078812712922</v>
      </c>
      <c r="N287" s="473">
        <v>63.857738923331546</v>
      </c>
      <c r="O287" s="473">
        <v>65.349679609959807</v>
      </c>
      <c r="P287" s="473">
        <v>66.905408783514545</v>
      </c>
      <c r="Q287" s="473">
        <v>67.885035620611845</v>
      </c>
      <c r="R287" s="473">
        <v>68.441446076281977</v>
      </c>
      <c r="S287" s="473">
        <v>68.679426388446714</v>
      </c>
      <c r="T287" s="473">
        <v>68.663862787798664</v>
      </c>
      <c r="U287" s="473">
        <v>68.412025655587627</v>
      </c>
      <c r="V287" s="473">
        <v>67.884286977854231</v>
      </c>
      <c r="W287" s="474">
        <v>67.247556824162402</v>
      </c>
    </row>
    <row r="288" spans="2:23" ht="15.75" thickBot="1"/>
    <row r="289" spans="2:23" ht="15.75" thickBot="1">
      <c r="B289" s="475" t="s">
        <v>274</v>
      </c>
      <c r="C289" s="442">
        <v>2010</v>
      </c>
      <c r="D289" s="443">
        <v>2011</v>
      </c>
      <c r="E289" s="442">
        <v>2012</v>
      </c>
      <c r="F289" s="443">
        <v>2013</v>
      </c>
      <c r="G289" s="442">
        <v>2014</v>
      </c>
      <c r="H289" s="443">
        <v>2015</v>
      </c>
      <c r="I289" s="442">
        <v>2016</v>
      </c>
      <c r="J289" s="443">
        <v>2017</v>
      </c>
      <c r="K289" s="442">
        <v>2018</v>
      </c>
      <c r="L289" s="443">
        <v>2019</v>
      </c>
      <c r="M289" s="442">
        <v>2020</v>
      </c>
      <c r="N289" s="443">
        <v>2021</v>
      </c>
      <c r="O289" s="442">
        <v>2022</v>
      </c>
      <c r="P289" s="443">
        <v>2023</v>
      </c>
      <c r="Q289" s="442">
        <v>2024</v>
      </c>
      <c r="R289" s="443">
        <v>2025</v>
      </c>
      <c r="S289" s="442">
        <v>2026</v>
      </c>
      <c r="T289" s="443">
        <v>2027</v>
      </c>
      <c r="U289" s="442">
        <v>2028</v>
      </c>
      <c r="V289" s="443">
        <v>2029</v>
      </c>
      <c r="W289" s="444">
        <v>2030</v>
      </c>
    </row>
    <row r="290" spans="2:23">
      <c r="B290" s="445" t="s">
        <v>104</v>
      </c>
      <c r="C290" s="458"/>
      <c r="D290" s="459">
        <v>2.6998076250065509E-2</v>
      </c>
      <c r="E290" s="459">
        <v>2.7447759333814072E-2</v>
      </c>
      <c r="F290" s="459">
        <v>3.1040212704665823E-2</v>
      </c>
      <c r="G290" s="459">
        <v>2.9945970838673067E-2</v>
      </c>
      <c r="H290" s="459">
        <v>2.7598852272892677E-2</v>
      </c>
      <c r="I290" s="459">
        <v>2.9520139615930863E-2</v>
      </c>
      <c r="J290" s="459">
        <v>2.8257873531140541E-2</v>
      </c>
      <c r="K290" s="459">
        <v>2.7249317594693106E-2</v>
      </c>
      <c r="L290" s="459">
        <v>2.612031876842362E-2</v>
      </c>
      <c r="M290" s="459">
        <v>2.5991173327519022E-2</v>
      </c>
      <c r="N290" s="459">
        <v>2.6054891783509952E-2</v>
      </c>
      <c r="O290" s="459">
        <v>2.6321395457525022E-2</v>
      </c>
      <c r="P290" s="459">
        <v>2.6615181424628809E-2</v>
      </c>
      <c r="Q290" s="459">
        <v>2.6755735316680931E-2</v>
      </c>
      <c r="R290" s="459">
        <v>2.6705512906935829E-2</v>
      </c>
      <c r="S290" s="459">
        <v>2.6548496761919338E-2</v>
      </c>
      <c r="T290" s="459">
        <v>2.6328573519491881E-2</v>
      </c>
      <c r="U290" s="459">
        <v>2.6068274963651657E-2</v>
      </c>
      <c r="V290" s="459">
        <v>2.5746778276346371E-2</v>
      </c>
      <c r="W290" s="460">
        <v>2.5416271742929476E-2</v>
      </c>
    </row>
    <row r="291" spans="2:23">
      <c r="B291" s="449" t="s">
        <v>105</v>
      </c>
      <c r="C291" s="461"/>
      <c r="D291" s="462">
        <v>2.6998076250065509E-2</v>
      </c>
      <c r="E291" s="462">
        <v>2.7447759333814072E-2</v>
      </c>
      <c r="F291" s="462">
        <v>3.1040212704665823E-2</v>
      </c>
      <c r="G291" s="462">
        <v>2.9945970838673067E-2</v>
      </c>
      <c r="H291" s="462">
        <v>2.7598852272892677E-2</v>
      </c>
      <c r="I291" s="462">
        <v>2.9520139615930863E-2</v>
      </c>
      <c r="J291" s="462">
        <v>2.8257873531140541E-2</v>
      </c>
      <c r="K291" s="462">
        <v>2.7249317594693106E-2</v>
      </c>
      <c r="L291" s="462">
        <v>2.612031876842362E-2</v>
      </c>
      <c r="M291" s="462">
        <v>2.5991173327519022E-2</v>
      </c>
      <c r="N291" s="462">
        <v>2.6054891783509952E-2</v>
      </c>
      <c r="O291" s="462">
        <v>2.6321395457525022E-2</v>
      </c>
      <c r="P291" s="462">
        <v>2.6615181424628809E-2</v>
      </c>
      <c r="Q291" s="462">
        <v>2.6762021812417078E-2</v>
      </c>
      <c r="R291" s="462">
        <v>2.6691558391617295E-2</v>
      </c>
      <c r="S291" s="462">
        <v>2.6491984428096985E-2</v>
      </c>
      <c r="T291" s="462">
        <v>2.6205642750239407E-2</v>
      </c>
      <c r="U291" s="462">
        <v>2.5862139607385148E-2</v>
      </c>
      <c r="V291" s="462">
        <v>2.5461090534700737E-2</v>
      </c>
      <c r="W291" s="463">
        <v>2.5036549575894941E-2</v>
      </c>
    </row>
    <row r="292" spans="2:23">
      <c r="B292" s="449" t="s">
        <v>106</v>
      </c>
      <c r="C292" s="476"/>
      <c r="D292" s="462">
        <v>2.6998076250065509E-2</v>
      </c>
      <c r="E292" s="462">
        <v>2.7447759333814072E-2</v>
      </c>
      <c r="F292" s="462">
        <v>3.1040212704665823E-2</v>
      </c>
      <c r="G292" s="462">
        <v>2.9945970838673067E-2</v>
      </c>
      <c r="H292" s="462">
        <v>2.7598852272892677E-2</v>
      </c>
      <c r="I292" s="462">
        <v>2.9520139615930863E-2</v>
      </c>
      <c r="J292" s="462">
        <v>2.8257873531140541E-2</v>
      </c>
      <c r="K292" s="462">
        <v>2.7249317594693106E-2</v>
      </c>
      <c r="L292" s="462">
        <v>2.612031876842362E-2</v>
      </c>
      <c r="M292" s="462">
        <v>2.5991173327519022E-2</v>
      </c>
      <c r="N292" s="462">
        <v>2.6054891783509952E-2</v>
      </c>
      <c r="O292" s="462">
        <v>2.6321395457525022E-2</v>
      </c>
      <c r="P292" s="462">
        <v>2.6615181424628809E-2</v>
      </c>
      <c r="Q292" s="462">
        <v>2.6673733554578957E-2</v>
      </c>
      <c r="R292" s="462">
        <v>2.6563253357503171E-2</v>
      </c>
      <c r="S292" s="462">
        <v>2.6323947133160056E-2</v>
      </c>
      <c r="T292" s="462">
        <v>2.6001744092363915E-2</v>
      </c>
      <c r="U292" s="462">
        <v>2.56173272915E-2</v>
      </c>
      <c r="V292" s="462">
        <v>2.515121354838366E-2</v>
      </c>
      <c r="W292" s="463">
        <v>2.4655782869158947E-2</v>
      </c>
    </row>
    <row r="293" spans="2:23" ht="15.75" thickBot="1">
      <c r="B293" s="453" t="s">
        <v>107</v>
      </c>
      <c r="C293" s="464"/>
      <c r="D293" s="465">
        <v>2.6998076250065509E-2</v>
      </c>
      <c r="E293" s="465">
        <v>2.7447759333814072E-2</v>
      </c>
      <c r="F293" s="465">
        <v>3.1040212704665823E-2</v>
      </c>
      <c r="G293" s="465">
        <v>2.9945970838673067E-2</v>
      </c>
      <c r="H293" s="465">
        <v>2.7598852272892677E-2</v>
      </c>
      <c r="I293" s="465">
        <v>2.9520139615930863E-2</v>
      </c>
      <c r="J293" s="465">
        <v>2.8257873531140541E-2</v>
      </c>
      <c r="K293" s="465">
        <v>2.7249317594693106E-2</v>
      </c>
      <c r="L293" s="465">
        <v>2.612031876842362E-2</v>
      </c>
      <c r="M293" s="465">
        <v>2.5991173327519022E-2</v>
      </c>
      <c r="N293" s="465">
        <v>2.6054891783509952E-2</v>
      </c>
      <c r="O293" s="465">
        <v>2.6321395457525022E-2</v>
      </c>
      <c r="P293" s="465">
        <v>2.6615181424628809E-2</v>
      </c>
      <c r="Q293" s="465">
        <v>2.6647799538647494E-2</v>
      </c>
      <c r="R293" s="465">
        <v>2.6500507596115091E-2</v>
      </c>
      <c r="S293" s="465">
        <v>2.6212571219629149E-2</v>
      </c>
      <c r="T293" s="465">
        <v>2.5829520135411531E-2</v>
      </c>
      <c r="U293" s="465">
        <v>2.5371966577893704E-2</v>
      </c>
      <c r="V293" s="465">
        <v>2.4821299561377332E-2</v>
      </c>
      <c r="W293" s="466">
        <v>2.4229882454084962E-2</v>
      </c>
    </row>
    <row r="294" spans="2:23">
      <c r="I294" s="438"/>
    </row>
    <row r="295" spans="2:23">
      <c r="C295" s="467" t="s">
        <v>275</v>
      </c>
      <c r="K295" s="438"/>
      <c r="N295" s="467" t="s">
        <v>276</v>
      </c>
      <c r="O295" s="438"/>
      <c r="P295" s="438"/>
      <c r="Q295" s="438"/>
      <c r="R295" s="438"/>
      <c r="S295" s="438"/>
      <c r="T295" s="438"/>
      <c r="U295" s="438"/>
      <c r="V295" s="438"/>
      <c r="W295" s="438"/>
    </row>
    <row r="301" spans="2:23">
      <c r="K301" s="438"/>
      <c r="O301" s="438"/>
      <c r="P301" s="438"/>
      <c r="Q301" s="438"/>
      <c r="R301" s="438"/>
      <c r="S301" s="438"/>
      <c r="T301" s="438"/>
      <c r="U301" s="438"/>
      <c r="V301" s="438"/>
      <c r="W301" s="438"/>
    </row>
    <row r="302" spans="2:23">
      <c r="C302" s="477"/>
      <c r="D302" s="477"/>
      <c r="K302" s="438"/>
      <c r="L302" s="477"/>
      <c r="M302" s="477"/>
      <c r="O302" s="438"/>
      <c r="P302" s="438"/>
      <c r="Q302" s="438"/>
      <c r="R302" s="438"/>
      <c r="S302" s="438"/>
      <c r="T302" s="438"/>
      <c r="U302" s="438"/>
      <c r="V302" s="438"/>
      <c r="W302" s="438"/>
    </row>
    <row r="303" spans="2:23">
      <c r="C303" s="477"/>
      <c r="D303" s="477"/>
      <c r="K303" s="438"/>
      <c r="L303" s="477"/>
      <c r="M303" s="477"/>
      <c r="O303" s="438"/>
      <c r="P303" s="438"/>
      <c r="Q303" s="438"/>
      <c r="R303" s="438"/>
      <c r="S303" s="438"/>
      <c r="T303" s="438"/>
      <c r="U303" s="438"/>
      <c r="V303" s="438"/>
      <c r="W303" s="438"/>
    </row>
    <row r="304" spans="2:23">
      <c r="K304" s="438"/>
      <c r="O304" s="438"/>
      <c r="P304" s="438"/>
      <c r="Q304" s="438"/>
      <c r="R304" s="438"/>
      <c r="S304" s="438"/>
      <c r="T304" s="438"/>
      <c r="U304" s="438"/>
      <c r="V304" s="438"/>
      <c r="W304" s="438"/>
    </row>
    <row r="305" spans="3:23">
      <c r="K305" s="438"/>
      <c r="O305" s="438"/>
      <c r="P305" s="438"/>
      <c r="Q305" s="438"/>
      <c r="R305" s="438"/>
      <c r="S305" s="438"/>
      <c r="T305" s="438"/>
      <c r="U305" s="438"/>
      <c r="V305" s="438"/>
      <c r="W305" s="438"/>
    </row>
    <row r="306" spans="3:23">
      <c r="K306" s="438"/>
      <c r="O306" s="438"/>
      <c r="P306" s="438"/>
      <c r="Q306" s="438"/>
      <c r="R306" s="438"/>
      <c r="S306" s="438"/>
      <c r="T306" s="438"/>
      <c r="U306" s="438"/>
      <c r="V306" s="438"/>
      <c r="W306" s="438"/>
    </row>
    <row r="307" spans="3:23">
      <c r="K307" s="438"/>
      <c r="O307" s="438"/>
      <c r="P307" s="438"/>
      <c r="Q307" s="438"/>
      <c r="R307" s="438"/>
      <c r="S307" s="438"/>
      <c r="T307" s="438"/>
      <c r="U307" s="438"/>
      <c r="V307" s="438"/>
      <c r="W307" s="438"/>
    </row>
    <row r="308" spans="3:23">
      <c r="K308" s="438"/>
      <c r="O308" s="438"/>
      <c r="P308" s="438"/>
      <c r="Q308" s="438"/>
      <c r="R308" s="438"/>
      <c r="S308" s="438"/>
      <c r="T308" s="438"/>
      <c r="U308" s="438"/>
      <c r="V308" s="438"/>
      <c r="W308" s="438"/>
    </row>
    <row r="309" spans="3:23">
      <c r="K309" s="438"/>
      <c r="O309" s="438"/>
      <c r="P309" s="438"/>
      <c r="Q309" s="438"/>
      <c r="R309" s="438"/>
      <c r="S309" s="438"/>
      <c r="T309" s="438"/>
      <c r="U309" s="438"/>
      <c r="V309" s="438"/>
      <c r="W309" s="438"/>
    </row>
    <row r="310" spans="3:23">
      <c r="K310" s="438"/>
      <c r="O310" s="438"/>
      <c r="P310" s="438"/>
      <c r="Q310" s="438"/>
      <c r="R310" s="438"/>
      <c r="S310" s="438"/>
      <c r="T310" s="438"/>
      <c r="U310" s="438"/>
      <c r="V310" s="438"/>
      <c r="W310" s="438"/>
    </row>
    <row r="311" spans="3:23">
      <c r="C311" s="438"/>
      <c r="D311" s="438"/>
      <c r="E311" s="438"/>
      <c r="F311" s="438"/>
      <c r="G311" s="438"/>
      <c r="H311" s="438"/>
      <c r="I311" s="438"/>
      <c r="J311" s="438"/>
      <c r="K311" s="438"/>
      <c r="L311" s="438"/>
      <c r="M311" s="438"/>
      <c r="N311" s="438"/>
      <c r="O311" s="438"/>
      <c r="P311" s="438"/>
      <c r="Q311" s="438"/>
      <c r="R311" s="438"/>
      <c r="S311" s="438"/>
      <c r="T311" s="438"/>
      <c r="U311" s="438"/>
      <c r="V311" s="438"/>
      <c r="W311" s="438"/>
    </row>
    <row r="312" spans="3:23">
      <c r="C312" s="438"/>
      <c r="D312" s="438"/>
      <c r="E312" s="438"/>
      <c r="F312" s="438"/>
      <c r="G312" s="438"/>
      <c r="H312" s="438"/>
      <c r="I312" s="438"/>
      <c r="J312" s="438"/>
      <c r="K312" s="438"/>
      <c r="L312" s="438"/>
      <c r="M312" s="438"/>
      <c r="N312" s="438"/>
      <c r="O312" s="438"/>
      <c r="P312" s="438"/>
      <c r="Q312" s="438"/>
      <c r="R312" s="438"/>
      <c r="S312" s="438"/>
      <c r="T312" s="438"/>
      <c r="U312" s="438"/>
      <c r="V312" s="438"/>
      <c r="W312" s="438"/>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Q267"/>
  <sheetViews>
    <sheetView topLeftCell="A240" zoomScale="80" zoomScaleNormal="80" workbookViewId="0">
      <selection activeCell="AC108" sqref="AC108"/>
    </sheetView>
  </sheetViews>
  <sheetFormatPr baseColWidth="10" defaultColWidth="11.42578125" defaultRowHeight="15"/>
  <cols>
    <col min="1" max="1" width="2.42578125" style="492" customWidth="1"/>
    <col min="2" max="2" width="43.7109375" style="492" customWidth="1"/>
    <col min="3" max="23" width="8.85546875" style="493" customWidth="1"/>
    <col min="24" max="16384" width="11.42578125" style="492"/>
  </cols>
  <sheetData>
    <row r="1" spans="1:23" ht="15.75">
      <c r="A1" s="437" t="s">
        <v>277</v>
      </c>
    </row>
    <row r="3" spans="1:23">
      <c r="B3" s="494" t="s">
        <v>250</v>
      </c>
    </row>
    <row r="4" spans="1:23" ht="15.75" thickBot="1"/>
    <row r="5" spans="1:23" ht="15.75" thickBot="1">
      <c r="B5" s="441" t="s">
        <v>230</v>
      </c>
      <c r="C5" s="495">
        <v>2010</v>
      </c>
      <c r="D5" s="496">
        <v>2011</v>
      </c>
      <c r="E5" s="495">
        <v>2012</v>
      </c>
      <c r="F5" s="496">
        <v>2013</v>
      </c>
      <c r="G5" s="495">
        <v>2014</v>
      </c>
      <c r="H5" s="496">
        <v>2015</v>
      </c>
      <c r="I5" s="495">
        <v>2016</v>
      </c>
      <c r="J5" s="496">
        <v>2017</v>
      </c>
      <c r="K5" s="495">
        <v>2018</v>
      </c>
      <c r="L5" s="496">
        <v>2019</v>
      </c>
      <c r="M5" s="495">
        <v>2020</v>
      </c>
      <c r="N5" s="496">
        <v>2021</v>
      </c>
      <c r="O5" s="495">
        <v>2022</v>
      </c>
      <c r="P5" s="496">
        <v>2023</v>
      </c>
      <c r="Q5" s="495">
        <v>2024</v>
      </c>
      <c r="R5" s="496">
        <v>2025</v>
      </c>
      <c r="S5" s="495">
        <v>2026</v>
      </c>
      <c r="T5" s="496">
        <v>2027</v>
      </c>
      <c r="U5" s="495">
        <v>2028</v>
      </c>
      <c r="V5" s="496">
        <v>2029</v>
      </c>
      <c r="W5" s="497">
        <v>2030</v>
      </c>
    </row>
    <row r="6" spans="1:23">
      <c r="B6" s="498" t="s">
        <v>104</v>
      </c>
      <c r="C6" s="499">
        <v>50.016372731853785</v>
      </c>
      <c r="D6" s="447">
        <v>50.814664946636391</v>
      </c>
      <c r="E6" s="447">
        <v>51.719533296508821</v>
      </c>
      <c r="F6" s="447">
        <v>52.607173727377244</v>
      </c>
      <c r="G6" s="447">
        <v>53.209009217971293</v>
      </c>
      <c r="H6" s="447">
        <v>53.507105747412091</v>
      </c>
      <c r="I6" s="447">
        <v>54.235494947266112</v>
      </c>
      <c r="J6" s="447">
        <v>54.134314826836196</v>
      </c>
      <c r="K6" s="447">
        <v>54.062435550766601</v>
      </c>
      <c r="L6" s="447">
        <v>53.86205027795539</v>
      </c>
      <c r="M6" s="447">
        <v>53.985850320301857</v>
      </c>
      <c r="N6" s="447">
        <v>54.259532275301858</v>
      </c>
      <c r="O6" s="447">
        <v>54.542414447330039</v>
      </c>
      <c r="P6" s="447">
        <v>54.857311804933481</v>
      </c>
      <c r="Q6" s="447">
        <v>55.255494656518387</v>
      </c>
      <c r="R6" s="447">
        <v>55.696068408860903</v>
      </c>
      <c r="S6" s="447">
        <v>56.14033563017616</v>
      </c>
      <c r="T6" s="447">
        <v>56.437332347742078</v>
      </c>
      <c r="U6" s="447">
        <v>56.774822732862688</v>
      </c>
      <c r="V6" s="447">
        <v>57.045835554691074</v>
      </c>
      <c r="W6" s="448">
        <v>57.223445215595419</v>
      </c>
    </row>
    <row r="7" spans="1:23">
      <c r="B7" s="500" t="s">
        <v>105</v>
      </c>
      <c r="C7" s="501">
        <v>50.016372731853785</v>
      </c>
      <c r="D7" s="451">
        <v>50.814664946636391</v>
      </c>
      <c r="E7" s="451">
        <v>51.719533296508821</v>
      </c>
      <c r="F7" s="451">
        <v>52.607173727377244</v>
      </c>
      <c r="G7" s="451">
        <v>53.209009217971293</v>
      </c>
      <c r="H7" s="451">
        <v>53.507105747412091</v>
      </c>
      <c r="I7" s="451">
        <v>54.235494947266112</v>
      </c>
      <c r="J7" s="451">
        <v>54.134314826836196</v>
      </c>
      <c r="K7" s="451">
        <v>54.062435550766601</v>
      </c>
      <c r="L7" s="451">
        <v>53.86205027795539</v>
      </c>
      <c r="M7" s="451">
        <v>53.985850320301857</v>
      </c>
      <c r="N7" s="451">
        <v>54.259532275301858</v>
      </c>
      <c r="O7" s="451">
        <v>54.542414447330039</v>
      </c>
      <c r="P7" s="451">
        <v>54.85677264735434</v>
      </c>
      <c r="Q7" s="451">
        <v>55.255420153465792</v>
      </c>
      <c r="R7" s="451">
        <v>55.695931941249874</v>
      </c>
      <c r="S7" s="451">
        <v>56.140721912456272</v>
      </c>
      <c r="T7" s="451">
        <v>56.437956519390703</v>
      </c>
      <c r="U7" s="451">
        <v>56.775014257271039</v>
      </c>
      <c r="V7" s="451">
        <v>57.045815605014781</v>
      </c>
      <c r="W7" s="452">
        <v>57.223797186382015</v>
      </c>
    </row>
    <row r="8" spans="1:23">
      <c r="B8" s="500" t="s">
        <v>106</v>
      </c>
      <c r="C8" s="501">
        <v>50.016372731853785</v>
      </c>
      <c r="D8" s="451">
        <v>50.814664946636391</v>
      </c>
      <c r="E8" s="451">
        <v>51.719533296508821</v>
      </c>
      <c r="F8" s="451">
        <v>52.607173727377244</v>
      </c>
      <c r="G8" s="451">
        <v>53.209009217971293</v>
      </c>
      <c r="H8" s="451">
        <v>53.507105747412091</v>
      </c>
      <c r="I8" s="451">
        <v>54.235494947266112</v>
      </c>
      <c r="J8" s="451">
        <v>54.134314826836196</v>
      </c>
      <c r="K8" s="451">
        <v>54.062435550766601</v>
      </c>
      <c r="L8" s="451">
        <v>53.86205027795539</v>
      </c>
      <c r="M8" s="451">
        <v>53.985850320301857</v>
      </c>
      <c r="N8" s="451">
        <v>54.259532275301858</v>
      </c>
      <c r="O8" s="451">
        <v>54.542414447330039</v>
      </c>
      <c r="P8" s="451">
        <v>54.857311804933481</v>
      </c>
      <c r="Q8" s="451">
        <v>55.255668996537388</v>
      </c>
      <c r="R8" s="451">
        <v>55.695985683916049</v>
      </c>
      <c r="S8" s="451">
        <v>56.140690983212195</v>
      </c>
      <c r="T8" s="451">
        <v>56.437942392423288</v>
      </c>
      <c r="U8" s="451">
        <v>56.775137010321913</v>
      </c>
      <c r="V8" s="451">
        <v>57.046176107843472</v>
      </c>
      <c r="W8" s="452">
        <v>57.22412837970672</v>
      </c>
    </row>
    <row r="9" spans="1:23" ht="15.75" thickBot="1">
      <c r="B9" s="502" t="s">
        <v>107</v>
      </c>
      <c r="C9" s="503">
        <v>50.016372731853785</v>
      </c>
      <c r="D9" s="455">
        <v>50.814664946636391</v>
      </c>
      <c r="E9" s="455">
        <v>51.719533296508821</v>
      </c>
      <c r="F9" s="455">
        <v>52.607173727377244</v>
      </c>
      <c r="G9" s="455">
        <v>53.209009217971293</v>
      </c>
      <c r="H9" s="455">
        <v>53.507105747412091</v>
      </c>
      <c r="I9" s="455">
        <v>54.235494947266112</v>
      </c>
      <c r="J9" s="455">
        <v>54.134314826836196</v>
      </c>
      <c r="K9" s="455">
        <v>54.062435550766601</v>
      </c>
      <c r="L9" s="455">
        <v>53.86205027795539</v>
      </c>
      <c r="M9" s="455">
        <v>53.985850320301857</v>
      </c>
      <c r="N9" s="455">
        <v>54.259532275301858</v>
      </c>
      <c r="O9" s="455">
        <v>54.542414447330039</v>
      </c>
      <c r="P9" s="455">
        <v>54.857311804933481</v>
      </c>
      <c r="Q9" s="455">
        <v>55.256049249961563</v>
      </c>
      <c r="R9" s="455">
        <v>55.696293836757647</v>
      </c>
      <c r="S9" s="455">
        <v>56.140637551807409</v>
      </c>
      <c r="T9" s="455">
        <v>56.438132703110583</v>
      </c>
      <c r="U9" s="455">
        <v>56.775730077579141</v>
      </c>
      <c r="V9" s="455">
        <v>57.04651146759187</v>
      </c>
      <c r="W9" s="456">
        <v>57.224401987636739</v>
      </c>
    </row>
    <row r="10" spans="1:23" ht="15.75" thickBot="1"/>
    <row r="11" spans="1:23" ht="15.75" thickBot="1">
      <c r="B11" s="457" t="s">
        <v>231</v>
      </c>
      <c r="C11" s="495">
        <v>2010</v>
      </c>
      <c r="D11" s="496">
        <v>2011</v>
      </c>
      <c r="E11" s="495">
        <v>2012</v>
      </c>
      <c r="F11" s="496">
        <v>2013</v>
      </c>
      <c r="G11" s="495">
        <v>2014</v>
      </c>
      <c r="H11" s="496">
        <v>2015</v>
      </c>
      <c r="I11" s="495">
        <v>2016</v>
      </c>
      <c r="J11" s="496">
        <v>2017</v>
      </c>
      <c r="K11" s="495">
        <v>2018</v>
      </c>
      <c r="L11" s="496">
        <v>2019</v>
      </c>
      <c r="M11" s="495">
        <v>2020</v>
      </c>
      <c r="N11" s="496">
        <v>2021</v>
      </c>
      <c r="O11" s="495">
        <v>2022</v>
      </c>
      <c r="P11" s="496">
        <v>2023</v>
      </c>
      <c r="Q11" s="495">
        <v>2024</v>
      </c>
      <c r="R11" s="496">
        <v>2025</v>
      </c>
      <c r="S11" s="495">
        <v>2026</v>
      </c>
      <c r="T11" s="496">
        <v>2027</v>
      </c>
      <c r="U11" s="495">
        <v>2028</v>
      </c>
      <c r="V11" s="496">
        <v>2029</v>
      </c>
      <c r="W11" s="497">
        <v>2030</v>
      </c>
    </row>
    <row r="12" spans="1:23">
      <c r="B12" s="498" t="s">
        <v>104</v>
      </c>
      <c r="C12" s="458">
        <v>2.3029562279068772E-2</v>
      </c>
      <c r="D12" s="459">
        <v>2.3159047983156295E-2</v>
      </c>
      <c r="E12" s="459">
        <v>2.3681935965471076E-2</v>
      </c>
      <c r="F12" s="459">
        <v>2.3972715766593513E-2</v>
      </c>
      <c r="G12" s="459">
        <v>2.3999593848630468E-2</v>
      </c>
      <c r="H12" s="459">
        <v>2.3609233291694606E-2</v>
      </c>
      <c r="I12" s="459">
        <v>2.3590646867674182E-2</v>
      </c>
      <c r="J12" s="459">
        <v>2.3159427857550437E-2</v>
      </c>
      <c r="K12" s="459">
        <v>2.2975084766643516E-2</v>
      </c>
      <c r="L12" s="459">
        <v>2.2551607717315156E-2</v>
      </c>
      <c r="M12" s="459">
        <v>2.2313368016210741E-2</v>
      </c>
      <c r="N12" s="459">
        <v>2.2138683039720431E-2</v>
      </c>
      <c r="O12" s="459">
        <v>2.196846975295038E-2</v>
      </c>
      <c r="P12" s="459">
        <v>2.1822410664584246E-2</v>
      </c>
      <c r="Q12" s="459">
        <v>2.1670914967581077E-2</v>
      </c>
      <c r="R12" s="459">
        <v>2.1508178102277759E-2</v>
      </c>
      <c r="S12" s="459">
        <v>2.1313154732021538E-2</v>
      </c>
      <c r="T12" s="459">
        <v>2.1042925520911103E-2</v>
      </c>
      <c r="U12" s="459">
        <v>2.0778131529826879E-2</v>
      </c>
      <c r="V12" s="459">
        <v>2.0475985959148915E-2</v>
      </c>
      <c r="W12" s="460">
        <v>2.0117274267210095E-2</v>
      </c>
    </row>
    <row r="13" spans="1:23">
      <c r="B13" s="500" t="s">
        <v>105</v>
      </c>
      <c r="C13" s="461">
        <v>2.3029562279068772E-2</v>
      </c>
      <c r="D13" s="462">
        <v>2.3159047983156295E-2</v>
      </c>
      <c r="E13" s="462">
        <v>2.3681935965471076E-2</v>
      </c>
      <c r="F13" s="462">
        <v>2.3972715766593513E-2</v>
      </c>
      <c r="G13" s="462">
        <v>2.3999593848630468E-2</v>
      </c>
      <c r="H13" s="462">
        <v>2.3609233291694606E-2</v>
      </c>
      <c r="I13" s="462">
        <v>2.3590646867674182E-2</v>
      </c>
      <c r="J13" s="462">
        <v>2.3159427857550437E-2</v>
      </c>
      <c r="K13" s="462">
        <v>2.2975084766643516E-2</v>
      </c>
      <c r="L13" s="462">
        <v>2.2551607717315156E-2</v>
      </c>
      <c r="M13" s="462">
        <v>2.2313368016210741E-2</v>
      </c>
      <c r="N13" s="462">
        <v>2.2138683039720431E-2</v>
      </c>
      <c r="O13" s="462">
        <v>2.196846975295038E-2</v>
      </c>
      <c r="P13" s="462">
        <v>2.1822196186008502E-2</v>
      </c>
      <c r="Q13" s="462">
        <v>2.1677297252534047E-2</v>
      </c>
      <c r="R13" s="462">
        <v>2.1529327793649081E-2</v>
      </c>
      <c r="S13" s="462">
        <v>2.1355305922575681E-2</v>
      </c>
      <c r="T13" s="462">
        <v>2.1113661152285669E-2</v>
      </c>
      <c r="U13" s="462">
        <v>2.0882662251078529E-2</v>
      </c>
      <c r="V13" s="462">
        <v>2.0619366017916686E-2</v>
      </c>
      <c r="W13" s="463">
        <v>2.0304012905778639E-2</v>
      </c>
    </row>
    <row r="14" spans="1:23">
      <c r="B14" s="500" t="s">
        <v>106</v>
      </c>
      <c r="C14" s="461">
        <v>2.3029562279068772E-2</v>
      </c>
      <c r="D14" s="462">
        <v>2.3159047983156295E-2</v>
      </c>
      <c r="E14" s="462">
        <v>2.3681935965471076E-2</v>
      </c>
      <c r="F14" s="462">
        <v>2.3972715766593513E-2</v>
      </c>
      <c r="G14" s="462">
        <v>2.3999593848630468E-2</v>
      </c>
      <c r="H14" s="462">
        <v>2.3609233291694606E-2</v>
      </c>
      <c r="I14" s="462">
        <v>2.3590646867674182E-2</v>
      </c>
      <c r="J14" s="462">
        <v>2.3159427857550437E-2</v>
      </c>
      <c r="K14" s="462">
        <v>2.2975084766643516E-2</v>
      </c>
      <c r="L14" s="462">
        <v>2.2551607717315156E-2</v>
      </c>
      <c r="M14" s="462">
        <v>2.2313368016210741E-2</v>
      </c>
      <c r="N14" s="462">
        <v>2.2138683039720431E-2</v>
      </c>
      <c r="O14" s="462">
        <v>2.196846975295038E-2</v>
      </c>
      <c r="P14" s="462">
        <v>2.1822410664584246E-2</v>
      </c>
      <c r="Q14" s="462">
        <v>2.1683810204817758E-2</v>
      </c>
      <c r="R14" s="462">
        <v>2.1544211248881392E-2</v>
      </c>
      <c r="S14" s="462">
        <v>2.1384767380591568E-2</v>
      </c>
      <c r="T14" s="462">
        <v>2.116152629457849E-2</v>
      </c>
      <c r="U14" s="462">
        <v>2.0952714697130972E-2</v>
      </c>
      <c r="V14" s="462">
        <v>2.0715085075092243E-2</v>
      </c>
      <c r="W14" s="463">
        <v>2.043034568274335E-2</v>
      </c>
    </row>
    <row r="15" spans="1:23" ht="15.75" thickBot="1">
      <c r="B15" s="502" t="s">
        <v>107</v>
      </c>
      <c r="C15" s="464">
        <v>2.3029562279068772E-2</v>
      </c>
      <c r="D15" s="465">
        <v>2.3159047983156295E-2</v>
      </c>
      <c r="E15" s="465">
        <v>2.3681935965471076E-2</v>
      </c>
      <c r="F15" s="465">
        <v>2.3972715766593513E-2</v>
      </c>
      <c r="G15" s="465">
        <v>2.3999593848630468E-2</v>
      </c>
      <c r="H15" s="465">
        <v>2.3609233291694606E-2</v>
      </c>
      <c r="I15" s="465">
        <v>2.3590646867674182E-2</v>
      </c>
      <c r="J15" s="465">
        <v>2.3159427857550437E-2</v>
      </c>
      <c r="K15" s="465">
        <v>2.2975084766643516E-2</v>
      </c>
      <c r="L15" s="465">
        <v>2.2551607717315156E-2</v>
      </c>
      <c r="M15" s="465">
        <v>2.2313368016210741E-2</v>
      </c>
      <c r="N15" s="465">
        <v>2.2138683039720431E-2</v>
      </c>
      <c r="O15" s="465">
        <v>2.196846975295038E-2</v>
      </c>
      <c r="P15" s="465">
        <v>2.1822410664584246E-2</v>
      </c>
      <c r="Q15" s="465">
        <v>2.1690378597422878E-2</v>
      </c>
      <c r="R15" s="465">
        <v>2.1565588433818134E-2</v>
      </c>
      <c r="S15" s="465">
        <v>2.1426947450302092E-2</v>
      </c>
      <c r="T15" s="465">
        <v>2.1230525430315051E-2</v>
      </c>
      <c r="U15" s="465">
        <v>2.1056413871092517E-2</v>
      </c>
      <c r="V15" s="465">
        <v>2.0858561135518351E-2</v>
      </c>
      <c r="W15" s="466">
        <v>2.0618452166094942E-2</v>
      </c>
    </row>
    <row r="17" spans="3:14">
      <c r="C17" s="467" t="s">
        <v>278</v>
      </c>
      <c r="J17" s="467" t="s">
        <v>279</v>
      </c>
      <c r="K17" s="492"/>
      <c r="N17" s="492"/>
    </row>
    <row r="35" spans="2:23">
      <c r="B35" s="494" t="s">
        <v>280</v>
      </c>
    </row>
    <row r="36" spans="2:23" ht="15.75" thickBot="1"/>
    <row r="37" spans="2:23" ht="15.75" thickBot="1">
      <c r="B37" s="468" t="s">
        <v>235</v>
      </c>
      <c r="C37" s="495">
        <v>2010</v>
      </c>
      <c r="D37" s="496">
        <v>2011</v>
      </c>
      <c r="E37" s="495">
        <v>2012</v>
      </c>
      <c r="F37" s="496">
        <v>2013</v>
      </c>
      <c r="G37" s="495">
        <v>2014</v>
      </c>
      <c r="H37" s="496">
        <v>2015</v>
      </c>
      <c r="I37" s="495">
        <v>2016</v>
      </c>
      <c r="J37" s="496">
        <v>2017</v>
      </c>
      <c r="K37" s="495">
        <v>2018</v>
      </c>
      <c r="L37" s="496">
        <v>2019</v>
      </c>
      <c r="M37" s="495">
        <v>2020</v>
      </c>
      <c r="N37" s="496">
        <v>2021</v>
      </c>
      <c r="O37" s="495">
        <v>2022</v>
      </c>
      <c r="P37" s="496">
        <v>2023</v>
      </c>
      <c r="Q37" s="495">
        <v>2024</v>
      </c>
      <c r="R37" s="496">
        <v>2025</v>
      </c>
      <c r="S37" s="495">
        <v>2026</v>
      </c>
      <c r="T37" s="496">
        <v>2027</v>
      </c>
      <c r="U37" s="495">
        <v>2028</v>
      </c>
      <c r="V37" s="496">
        <v>2029</v>
      </c>
      <c r="W37" s="497">
        <v>2030</v>
      </c>
    </row>
    <row r="38" spans="2:23">
      <c r="B38" s="498" t="s">
        <v>104</v>
      </c>
      <c r="C38" s="499">
        <v>50.016372731853778</v>
      </c>
      <c r="D38" s="504">
        <v>50.814664946636384</v>
      </c>
      <c r="E38" s="504">
        <v>51.719533296508828</v>
      </c>
      <c r="F38" s="504">
        <v>52.607173727377251</v>
      </c>
      <c r="G38" s="504">
        <v>53.209009217971285</v>
      </c>
      <c r="H38" s="504">
        <v>53.507105747412091</v>
      </c>
      <c r="I38" s="504">
        <v>54.235494947266119</v>
      </c>
      <c r="J38" s="504">
        <v>54.134314826836182</v>
      </c>
      <c r="K38" s="504">
        <v>54.062435550766615</v>
      </c>
      <c r="L38" s="504">
        <v>54.639501907167116</v>
      </c>
      <c r="M38" s="504">
        <v>55.225167108624717</v>
      </c>
      <c r="N38" s="504">
        <v>55.603721010174688</v>
      </c>
      <c r="O38" s="504">
        <v>56.039225042019602</v>
      </c>
      <c r="P38" s="504">
        <v>56.523674197117757</v>
      </c>
      <c r="Q38" s="504">
        <v>57.108563872972702</v>
      </c>
      <c r="R38" s="504">
        <v>57.778610156862911</v>
      </c>
      <c r="S38" s="504">
        <v>58.530333856893762</v>
      </c>
      <c r="T38" s="504">
        <v>59.356476888913811</v>
      </c>
      <c r="U38" s="504">
        <v>60.230797235371924</v>
      </c>
      <c r="V38" s="504">
        <v>61.145159952659156</v>
      </c>
      <c r="W38" s="505">
        <v>62.134896464499491</v>
      </c>
    </row>
    <row r="39" spans="2:23">
      <c r="B39" s="500" t="s">
        <v>105</v>
      </c>
      <c r="C39" s="501">
        <v>50.016372731853778</v>
      </c>
      <c r="D39" s="506">
        <v>50.814664946636384</v>
      </c>
      <c r="E39" s="506">
        <v>51.719533296508828</v>
      </c>
      <c r="F39" s="506">
        <v>52.607173727377251</v>
      </c>
      <c r="G39" s="506">
        <v>53.209009217971285</v>
      </c>
      <c r="H39" s="506">
        <v>53.507105747412091</v>
      </c>
      <c r="I39" s="506">
        <v>54.235494947266119</v>
      </c>
      <c r="J39" s="506">
        <v>54.134314826836182</v>
      </c>
      <c r="K39" s="506">
        <v>54.062435550766615</v>
      </c>
      <c r="L39" s="506">
        <v>54.639501907167116</v>
      </c>
      <c r="M39" s="506">
        <v>55.225167108624717</v>
      </c>
      <c r="N39" s="506">
        <v>55.603721010174688</v>
      </c>
      <c r="O39" s="506">
        <v>56.039225042019602</v>
      </c>
      <c r="P39" s="506">
        <v>56.525032519036202</v>
      </c>
      <c r="Q39" s="506">
        <v>57.093157943577324</v>
      </c>
      <c r="R39" s="506">
        <v>57.733508156066108</v>
      </c>
      <c r="S39" s="506">
        <v>58.438445384161518</v>
      </c>
      <c r="T39" s="506">
        <v>59.200266172017201</v>
      </c>
      <c r="U39" s="506">
        <v>59.998078229730474</v>
      </c>
      <c r="V39" s="506">
        <v>60.81816624699313</v>
      </c>
      <c r="W39" s="507">
        <v>61.692834227829991</v>
      </c>
    </row>
    <row r="40" spans="2:23">
      <c r="B40" s="500" t="s">
        <v>106</v>
      </c>
      <c r="C40" s="501">
        <v>50.016372731853778</v>
      </c>
      <c r="D40" s="506">
        <v>50.814664946636384</v>
      </c>
      <c r="E40" s="506">
        <v>51.719533296508828</v>
      </c>
      <c r="F40" s="506">
        <v>52.607173727377251</v>
      </c>
      <c r="G40" s="506">
        <v>53.209009217971285</v>
      </c>
      <c r="H40" s="506">
        <v>53.507105747412091</v>
      </c>
      <c r="I40" s="506">
        <v>54.235494947266119</v>
      </c>
      <c r="J40" s="506">
        <v>54.134314826836182</v>
      </c>
      <c r="K40" s="506">
        <v>54.062435550766615</v>
      </c>
      <c r="L40" s="506">
        <v>54.639501907167116</v>
      </c>
      <c r="M40" s="506">
        <v>55.225167108624717</v>
      </c>
      <c r="N40" s="506">
        <v>55.603721010174688</v>
      </c>
      <c r="O40" s="506">
        <v>56.039225042019602</v>
      </c>
      <c r="P40" s="506">
        <v>56.52104885129971</v>
      </c>
      <c r="Q40" s="506">
        <v>57.077345255708089</v>
      </c>
      <c r="R40" s="506">
        <v>57.701555957423018</v>
      </c>
      <c r="S40" s="506">
        <v>58.376214965079164</v>
      </c>
      <c r="T40" s="506">
        <v>59.097414683406988</v>
      </c>
      <c r="U40" s="506">
        <v>59.843759438288664</v>
      </c>
      <c r="V40" s="506">
        <v>60.60105779869572</v>
      </c>
      <c r="W40" s="507">
        <v>61.398226474300486</v>
      </c>
    </row>
    <row r="41" spans="2:23" ht="15.75" thickBot="1">
      <c r="B41" s="502" t="s">
        <v>107</v>
      </c>
      <c r="C41" s="503">
        <v>50.016372731853778</v>
      </c>
      <c r="D41" s="508">
        <v>50.814664946636384</v>
      </c>
      <c r="E41" s="508">
        <v>51.719533296508828</v>
      </c>
      <c r="F41" s="508">
        <v>52.607173727377251</v>
      </c>
      <c r="G41" s="508">
        <v>53.209009217971285</v>
      </c>
      <c r="H41" s="508">
        <v>53.507105747412091</v>
      </c>
      <c r="I41" s="508">
        <v>54.235494947266119</v>
      </c>
      <c r="J41" s="508">
        <v>54.134314826836182</v>
      </c>
      <c r="K41" s="508">
        <v>54.062435550766615</v>
      </c>
      <c r="L41" s="508">
        <v>54.639501907167116</v>
      </c>
      <c r="M41" s="508">
        <v>55.225167108624717</v>
      </c>
      <c r="N41" s="508">
        <v>55.603721010174688</v>
      </c>
      <c r="O41" s="508">
        <v>56.039225042019602</v>
      </c>
      <c r="P41" s="508">
        <v>56.519378176688228</v>
      </c>
      <c r="Q41" s="508">
        <v>57.059412030065893</v>
      </c>
      <c r="R41" s="508">
        <v>57.654055345220705</v>
      </c>
      <c r="S41" s="508">
        <v>58.286834795108213</v>
      </c>
      <c r="T41" s="508">
        <v>58.948438351918007</v>
      </c>
      <c r="U41" s="508">
        <v>59.614825480734531</v>
      </c>
      <c r="V41" s="508">
        <v>60.279695323866051</v>
      </c>
      <c r="W41" s="509">
        <v>60.96660767447564</v>
      </c>
    </row>
    <row r="42" spans="2:23" ht="15.75" thickBot="1"/>
    <row r="43" spans="2:23" ht="15.75" thickBot="1">
      <c r="B43" s="510" t="s">
        <v>236</v>
      </c>
      <c r="C43" s="495">
        <v>2010</v>
      </c>
      <c r="D43" s="496">
        <v>2011</v>
      </c>
      <c r="E43" s="495">
        <v>2012</v>
      </c>
      <c r="F43" s="496">
        <v>2013</v>
      </c>
      <c r="G43" s="495">
        <v>2014</v>
      </c>
      <c r="H43" s="496">
        <v>2015</v>
      </c>
      <c r="I43" s="495">
        <v>2016</v>
      </c>
      <c r="J43" s="496">
        <v>2017</v>
      </c>
      <c r="K43" s="495">
        <v>2018</v>
      </c>
      <c r="L43" s="496">
        <v>2019</v>
      </c>
      <c r="M43" s="495">
        <v>2020</v>
      </c>
      <c r="N43" s="496">
        <v>2021</v>
      </c>
      <c r="O43" s="495">
        <v>2022</v>
      </c>
      <c r="P43" s="496">
        <v>2023</v>
      </c>
      <c r="Q43" s="495">
        <v>2024</v>
      </c>
      <c r="R43" s="496">
        <v>2025</v>
      </c>
      <c r="S43" s="495">
        <v>2026</v>
      </c>
      <c r="T43" s="496">
        <v>2027</v>
      </c>
      <c r="U43" s="495">
        <v>2028</v>
      </c>
      <c r="V43" s="496">
        <v>2029</v>
      </c>
      <c r="W43" s="497">
        <v>2030</v>
      </c>
    </row>
    <row r="44" spans="2:23">
      <c r="B44" s="498" t="s">
        <v>104</v>
      </c>
      <c r="C44" s="458">
        <v>2.3029562279068768E-2</v>
      </c>
      <c r="D44" s="459">
        <v>2.3159047983156291E-2</v>
      </c>
      <c r="E44" s="459">
        <v>2.3681935965471079E-2</v>
      </c>
      <c r="F44" s="459">
        <v>2.3972715766593516E-2</v>
      </c>
      <c r="G44" s="459">
        <v>2.3999593848630464E-2</v>
      </c>
      <c r="H44" s="459">
        <v>2.3609233291694606E-2</v>
      </c>
      <c r="I44" s="459">
        <v>2.3590646867674186E-2</v>
      </c>
      <c r="J44" s="459">
        <v>2.315942785755043E-2</v>
      </c>
      <c r="K44" s="459">
        <v>2.2975084766643519E-2</v>
      </c>
      <c r="L44" s="459">
        <v>2.287712046832802E-2</v>
      </c>
      <c r="M44" s="459">
        <v>2.2825600970261612E-2</v>
      </c>
      <c r="N44" s="459">
        <v>2.2687131710378401E-2</v>
      </c>
      <c r="O44" s="459">
        <v>2.2571351723037845E-2</v>
      </c>
      <c r="P44" s="459">
        <v>2.2485294849787681E-2</v>
      </c>
      <c r="Q44" s="459">
        <v>2.2397678987493549E-2</v>
      </c>
      <c r="R44" s="459">
        <v>2.2312394272306912E-2</v>
      </c>
      <c r="S44" s="459">
        <v>2.2220495264341219E-2</v>
      </c>
      <c r="T44" s="459">
        <v>2.2131342329596581E-2</v>
      </c>
      <c r="U44" s="459">
        <v>2.2042929715366612E-2</v>
      </c>
      <c r="V44" s="459">
        <v>2.1947394134673281E-2</v>
      </c>
      <c r="W44" s="460">
        <v>2.1843926891007497E-2</v>
      </c>
    </row>
    <row r="45" spans="2:23">
      <c r="B45" s="500" t="s">
        <v>105</v>
      </c>
      <c r="C45" s="461">
        <v>2.3029562279068768E-2</v>
      </c>
      <c r="D45" s="462">
        <v>2.3159047983156291E-2</v>
      </c>
      <c r="E45" s="462">
        <v>2.3681935965471079E-2</v>
      </c>
      <c r="F45" s="462">
        <v>2.3972715766593516E-2</v>
      </c>
      <c r="G45" s="462">
        <v>2.3999593848630464E-2</v>
      </c>
      <c r="H45" s="462">
        <v>2.3609233291694606E-2</v>
      </c>
      <c r="I45" s="462">
        <v>2.3590646867674186E-2</v>
      </c>
      <c r="J45" s="462">
        <v>2.315942785755043E-2</v>
      </c>
      <c r="K45" s="462">
        <v>2.2975084766643519E-2</v>
      </c>
      <c r="L45" s="462">
        <v>2.287712046832802E-2</v>
      </c>
      <c r="M45" s="462">
        <v>2.2825600970261612E-2</v>
      </c>
      <c r="N45" s="462">
        <v>2.2687131710378401E-2</v>
      </c>
      <c r="O45" s="462">
        <v>2.2571351723037845E-2</v>
      </c>
      <c r="P45" s="462">
        <v>2.2485835194506441E-2</v>
      </c>
      <c r="Q45" s="462">
        <v>2.2398261607484555E-2</v>
      </c>
      <c r="R45" s="462">
        <v>2.2316955268481438E-2</v>
      </c>
      <c r="S45" s="462">
        <v>2.2229334363824869E-2</v>
      </c>
      <c r="T45" s="462">
        <v>2.2147052040263793E-2</v>
      </c>
      <c r="U45" s="462">
        <v>2.2068151277034525E-2</v>
      </c>
      <c r="V45" s="462">
        <v>2.1982892471345761E-2</v>
      </c>
      <c r="W45" s="463">
        <v>2.1889706100349734E-2</v>
      </c>
    </row>
    <row r="46" spans="2:23">
      <c r="B46" s="500" t="s">
        <v>106</v>
      </c>
      <c r="C46" s="476">
        <v>2.3029562279068768E-2</v>
      </c>
      <c r="D46" s="462">
        <v>2.3159047983156291E-2</v>
      </c>
      <c r="E46" s="462">
        <v>2.3681935965471079E-2</v>
      </c>
      <c r="F46" s="462">
        <v>2.3972715766593516E-2</v>
      </c>
      <c r="G46" s="462">
        <v>2.3999593848630464E-2</v>
      </c>
      <c r="H46" s="462">
        <v>2.3609233291694606E-2</v>
      </c>
      <c r="I46" s="462">
        <v>2.3590646867674186E-2</v>
      </c>
      <c r="J46" s="462">
        <v>2.315942785755043E-2</v>
      </c>
      <c r="K46" s="462">
        <v>2.2975084766643519E-2</v>
      </c>
      <c r="L46" s="462">
        <v>2.287712046832802E-2</v>
      </c>
      <c r="M46" s="462">
        <v>2.2825600970261612E-2</v>
      </c>
      <c r="N46" s="462">
        <v>2.2687131710378401E-2</v>
      </c>
      <c r="O46" s="462">
        <v>2.2571351723037845E-2</v>
      </c>
      <c r="P46" s="462">
        <v>2.2484250478988367E-2</v>
      </c>
      <c r="Q46" s="462">
        <v>2.2398684949361258E-2</v>
      </c>
      <c r="R46" s="462">
        <v>2.2320001983461905E-2</v>
      </c>
      <c r="S46" s="462">
        <v>2.2236309452637926E-2</v>
      </c>
      <c r="T46" s="462">
        <v>2.2158701075048685E-2</v>
      </c>
      <c r="U46" s="462">
        <v>2.2085181717593032E-2</v>
      </c>
      <c r="V46" s="462">
        <v>2.2005963477155149E-2</v>
      </c>
      <c r="W46" s="463">
        <v>2.192059585169958E-2</v>
      </c>
    </row>
    <row r="47" spans="2:23" ht="15.75" thickBot="1">
      <c r="B47" s="502" t="s">
        <v>107</v>
      </c>
      <c r="C47" s="464">
        <v>2.3029562279068768E-2</v>
      </c>
      <c r="D47" s="465">
        <v>2.3159047983156291E-2</v>
      </c>
      <c r="E47" s="465">
        <v>2.3681935965471079E-2</v>
      </c>
      <c r="F47" s="465">
        <v>2.3972715766593516E-2</v>
      </c>
      <c r="G47" s="465">
        <v>2.3999593848630464E-2</v>
      </c>
      <c r="H47" s="465">
        <v>2.3609233291694606E-2</v>
      </c>
      <c r="I47" s="465">
        <v>2.3590646867674186E-2</v>
      </c>
      <c r="J47" s="465">
        <v>2.315942785755043E-2</v>
      </c>
      <c r="K47" s="465">
        <v>2.2975084766643519E-2</v>
      </c>
      <c r="L47" s="465">
        <v>2.287712046832802E-2</v>
      </c>
      <c r="M47" s="465">
        <v>2.2825600970261612E-2</v>
      </c>
      <c r="N47" s="465">
        <v>2.2687131710378401E-2</v>
      </c>
      <c r="O47" s="465">
        <v>2.2571351723037845E-2</v>
      </c>
      <c r="P47" s="465">
        <v>2.2483585879388805E-2</v>
      </c>
      <c r="Q47" s="465">
        <v>2.239827613950043E-2</v>
      </c>
      <c r="R47" s="465">
        <v>2.2323633108511036E-2</v>
      </c>
      <c r="S47" s="465">
        <v>2.2246077006993579E-2</v>
      </c>
      <c r="T47" s="465">
        <v>2.2174835692938821E-2</v>
      </c>
      <c r="U47" s="465">
        <v>2.2109349126115577E-2</v>
      </c>
      <c r="V47" s="465">
        <v>2.2040746713452918E-2</v>
      </c>
      <c r="W47" s="466">
        <v>2.1966801581200169E-2</v>
      </c>
    </row>
    <row r="48" spans="2:23">
      <c r="I48" s="492"/>
      <c r="M48" s="492"/>
    </row>
    <row r="49" spans="3:20">
      <c r="I49" s="492"/>
    </row>
    <row r="50" spans="3:20">
      <c r="C50" s="467" t="s">
        <v>281</v>
      </c>
      <c r="K50" s="492"/>
      <c r="N50" s="467" t="s">
        <v>282</v>
      </c>
    </row>
    <row r="51" spans="3:20">
      <c r="I51" s="492"/>
    </row>
    <row r="52" spans="3:20">
      <c r="C52" s="511"/>
      <c r="D52" s="511"/>
      <c r="I52" s="492"/>
      <c r="J52" s="511"/>
      <c r="K52" s="511"/>
      <c r="S52" s="511"/>
      <c r="T52" s="511"/>
    </row>
    <row r="53" spans="3:20">
      <c r="C53" s="511"/>
      <c r="D53" s="511"/>
      <c r="I53" s="492"/>
      <c r="J53" s="511"/>
      <c r="K53" s="511"/>
      <c r="S53" s="511"/>
      <c r="T53" s="511"/>
    </row>
    <row r="54" spans="3:20">
      <c r="I54" s="492"/>
    </row>
    <row r="55" spans="3:20">
      <c r="I55" s="492"/>
    </row>
    <row r="56" spans="3:20">
      <c r="I56" s="492"/>
    </row>
    <row r="57" spans="3:20">
      <c r="I57" s="492"/>
    </row>
    <row r="58" spans="3:20">
      <c r="I58" s="492"/>
    </row>
    <row r="59" spans="3:20">
      <c r="I59" s="492"/>
    </row>
    <row r="60" spans="3:20">
      <c r="I60" s="492"/>
    </row>
    <row r="61" spans="3:20">
      <c r="I61" s="492"/>
    </row>
    <row r="62" spans="3:20">
      <c r="I62" s="492"/>
    </row>
    <row r="67" spans="2:23">
      <c r="B67" s="494" t="s">
        <v>283</v>
      </c>
    </row>
    <row r="68" spans="2:23" ht="15.75" thickBot="1"/>
    <row r="69" spans="2:23" ht="15.75" thickBot="1">
      <c r="B69" s="468" t="s">
        <v>235</v>
      </c>
      <c r="C69" s="495">
        <v>2010</v>
      </c>
      <c r="D69" s="496">
        <v>2011</v>
      </c>
      <c r="E69" s="495">
        <v>2012</v>
      </c>
      <c r="F69" s="496">
        <v>2013</v>
      </c>
      <c r="G69" s="495">
        <v>2014</v>
      </c>
      <c r="H69" s="496">
        <v>2015</v>
      </c>
      <c r="I69" s="495">
        <v>2016</v>
      </c>
      <c r="J69" s="496">
        <v>2017</v>
      </c>
      <c r="K69" s="495">
        <v>2018</v>
      </c>
      <c r="L69" s="496">
        <v>2019</v>
      </c>
      <c r="M69" s="495">
        <v>2020</v>
      </c>
      <c r="N69" s="496">
        <v>2021</v>
      </c>
      <c r="O69" s="495">
        <v>2022</v>
      </c>
      <c r="P69" s="496">
        <v>2023</v>
      </c>
      <c r="Q69" s="495">
        <v>2024</v>
      </c>
      <c r="R69" s="496">
        <v>2025</v>
      </c>
      <c r="S69" s="495">
        <v>2026</v>
      </c>
      <c r="T69" s="496">
        <v>2027</v>
      </c>
      <c r="U69" s="495">
        <v>2028</v>
      </c>
      <c r="V69" s="496">
        <v>2029</v>
      </c>
      <c r="W69" s="497">
        <v>2030</v>
      </c>
    </row>
    <row r="70" spans="2:23">
      <c r="B70" s="498" t="s">
        <v>104</v>
      </c>
      <c r="C70" s="499">
        <v>50.016372731853778</v>
      </c>
      <c r="D70" s="504">
        <v>50.814664946636384</v>
      </c>
      <c r="E70" s="504">
        <v>51.719533296508828</v>
      </c>
      <c r="F70" s="504">
        <v>52.607173727377251</v>
      </c>
      <c r="G70" s="504">
        <v>53.209009217971285</v>
      </c>
      <c r="H70" s="504">
        <v>53.507105747412091</v>
      </c>
      <c r="I70" s="504">
        <v>54.235494947266119</v>
      </c>
      <c r="J70" s="504">
        <v>54.134314826836182</v>
      </c>
      <c r="K70" s="504">
        <v>54.062435550766615</v>
      </c>
      <c r="L70" s="504">
        <v>53.750866849712985</v>
      </c>
      <c r="M70" s="504">
        <v>53.440823415918921</v>
      </c>
      <c r="N70" s="504">
        <v>52.693229096700456</v>
      </c>
      <c r="O70" s="504">
        <v>51.893306903816104</v>
      </c>
      <c r="P70" s="504">
        <v>51.557673140456032</v>
      </c>
      <c r="Q70" s="504">
        <v>51.397621535591256</v>
      </c>
      <c r="R70" s="504">
        <v>51.275475209334239</v>
      </c>
      <c r="S70" s="504">
        <v>51.1553184781705</v>
      </c>
      <c r="T70" s="504">
        <v>51.087570512415581</v>
      </c>
      <c r="U70" s="504">
        <v>51.038797969774095</v>
      </c>
      <c r="V70" s="504">
        <v>51.005272630390444</v>
      </c>
      <c r="W70" s="505">
        <v>50.960633531385874</v>
      </c>
    </row>
    <row r="71" spans="2:23">
      <c r="B71" s="500" t="s">
        <v>105</v>
      </c>
      <c r="C71" s="501">
        <v>50.016372731853778</v>
      </c>
      <c r="D71" s="506">
        <v>50.814664946636384</v>
      </c>
      <c r="E71" s="506">
        <v>51.719533296508828</v>
      </c>
      <c r="F71" s="506">
        <v>52.607173727377251</v>
      </c>
      <c r="G71" s="506">
        <v>53.209009217971285</v>
      </c>
      <c r="H71" s="506">
        <v>53.507105747412091</v>
      </c>
      <c r="I71" s="506">
        <v>54.235494947266119</v>
      </c>
      <c r="J71" s="506">
        <v>54.134314826836182</v>
      </c>
      <c r="K71" s="506">
        <v>54.062435550766615</v>
      </c>
      <c r="L71" s="506">
        <v>53.750866849712985</v>
      </c>
      <c r="M71" s="506">
        <v>53.440823415918921</v>
      </c>
      <c r="N71" s="506">
        <v>52.693229096700456</v>
      </c>
      <c r="O71" s="506">
        <v>51.893306903816104</v>
      </c>
      <c r="P71" s="506">
        <v>51.550371656579685</v>
      </c>
      <c r="Q71" s="506">
        <v>51.386173280685533</v>
      </c>
      <c r="R71" s="506">
        <v>51.264329823081859</v>
      </c>
      <c r="S71" s="506">
        <v>51.141314597553844</v>
      </c>
      <c r="T71" s="506">
        <v>51.072251105779735</v>
      </c>
      <c r="U71" s="506">
        <v>51.025622475610646</v>
      </c>
      <c r="V71" s="506">
        <v>50.993034997101056</v>
      </c>
      <c r="W71" s="507">
        <v>50.946305158997134</v>
      </c>
    </row>
    <row r="72" spans="2:23">
      <c r="B72" s="500" t="s">
        <v>106</v>
      </c>
      <c r="C72" s="501">
        <v>50.016372731853778</v>
      </c>
      <c r="D72" s="506">
        <v>50.814664946636384</v>
      </c>
      <c r="E72" s="506">
        <v>51.719533296508828</v>
      </c>
      <c r="F72" s="506">
        <v>52.607173727377251</v>
      </c>
      <c r="G72" s="506">
        <v>53.209009217971285</v>
      </c>
      <c r="H72" s="506">
        <v>53.507105747412091</v>
      </c>
      <c r="I72" s="506">
        <v>54.235494947266119</v>
      </c>
      <c r="J72" s="506">
        <v>54.134314826836182</v>
      </c>
      <c r="K72" s="506">
        <v>54.062435550766615</v>
      </c>
      <c r="L72" s="506">
        <v>53.750866849712985</v>
      </c>
      <c r="M72" s="506">
        <v>53.440823415918921</v>
      </c>
      <c r="N72" s="506">
        <v>52.693229096700456</v>
      </c>
      <c r="O72" s="506">
        <v>51.893306903816104</v>
      </c>
      <c r="P72" s="506">
        <v>51.541439528388999</v>
      </c>
      <c r="Q72" s="506">
        <v>51.378015047063457</v>
      </c>
      <c r="R72" s="506">
        <v>51.257244617947599</v>
      </c>
      <c r="S72" s="506">
        <v>51.134646123193328</v>
      </c>
      <c r="T72" s="506">
        <v>51.065414101121306</v>
      </c>
      <c r="U72" s="506">
        <v>51.018005833760171</v>
      </c>
      <c r="V72" s="506">
        <v>50.984080922888658</v>
      </c>
      <c r="W72" s="507">
        <v>50.937363424848655</v>
      </c>
    </row>
    <row r="73" spans="2:23" ht="15.75" thickBot="1">
      <c r="B73" s="502" t="s">
        <v>107</v>
      </c>
      <c r="C73" s="503">
        <v>50.016372731853778</v>
      </c>
      <c r="D73" s="508">
        <v>50.814664946636384</v>
      </c>
      <c r="E73" s="508">
        <v>51.719533296508828</v>
      </c>
      <c r="F73" s="508">
        <v>52.607173727377251</v>
      </c>
      <c r="G73" s="508">
        <v>53.209009217971285</v>
      </c>
      <c r="H73" s="508">
        <v>53.507105747412091</v>
      </c>
      <c r="I73" s="508">
        <v>54.235494947266119</v>
      </c>
      <c r="J73" s="508">
        <v>54.134314826836182</v>
      </c>
      <c r="K73" s="508">
        <v>54.062435550766615</v>
      </c>
      <c r="L73" s="508">
        <v>53.750866849712985</v>
      </c>
      <c r="M73" s="508">
        <v>53.440823415918921</v>
      </c>
      <c r="N73" s="508">
        <v>52.693229096700456</v>
      </c>
      <c r="O73" s="508">
        <v>51.893306903816104</v>
      </c>
      <c r="P73" s="508">
        <v>51.531109047982717</v>
      </c>
      <c r="Q73" s="508">
        <v>51.364039495910923</v>
      </c>
      <c r="R73" s="508">
        <v>51.243669161554891</v>
      </c>
      <c r="S73" s="508">
        <v>51.122973960286878</v>
      </c>
      <c r="T73" s="508">
        <v>51.052373579743943</v>
      </c>
      <c r="U73" s="508">
        <v>51.002745042751812</v>
      </c>
      <c r="V73" s="508">
        <v>50.970008322930582</v>
      </c>
      <c r="W73" s="509">
        <v>50.92340758980518</v>
      </c>
    </row>
    <row r="74" spans="2:23" ht="15.75" thickBot="1"/>
    <row r="75" spans="2:23" ht="15.75" thickBot="1">
      <c r="B75" s="510" t="s">
        <v>236</v>
      </c>
      <c r="C75" s="495">
        <v>2010</v>
      </c>
      <c r="D75" s="496">
        <v>2011</v>
      </c>
      <c r="E75" s="495">
        <v>2012</v>
      </c>
      <c r="F75" s="496">
        <v>2013</v>
      </c>
      <c r="G75" s="495">
        <v>2014</v>
      </c>
      <c r="H75" s="496">
        <v>2015</v>
      </c>
      <c r="I75" s="495">
        <v>2016</v>
      </c>
      <c r="J75" s="496">
        <v>2017</v>
      </c>
      <c r="K75" s="495">
        <v>2018</v>
      </c>
      <c r="L75" s="496">
        <v>2019</v>
      </c>
      <c r="M75" s="495">
        <v>2020</v>
      </c>
      <c r="N75" s="496">
        <v>2021</v>
      </c>
      <c r="O75" s="495">
        <v>2022</v>
      </c>
      <c r="P75" s="496">
        <v>2023</v>
      </c>
      <c r="Q75" s="495">
        <v>2024</v>
      </c>
      <c r="R75" s="496">
        <v>2025</v>
      </c>
      <c r="S75" s="495">
        <v>2026</v>
      </c>
      <c r="T75" s="496">
        <v>2027</v>
      </c>
      <c r="U75" s="495">
        <v>2028</v>
      </c>
      <c r="V75" s="496">
        <v>2029</v>
      </c>
      <c r="W75" s="497">
        <v>2030</v>
      </c>
    </row>
    <row r="76" spans="2:23">
      <c r="B76" s="498" t="s">
        <v>104</v>
      </c>
      <c r="C76" s="458">
        <v>2.3029562279068768E-2</v>
      </c>
      <c r="D76" s="459">
        <v>2.3159047983156291E-2</v>
      </c>
      <c r="E76" s="459">
        <v>2.3681935965471079E-2</v>
      </c>
      <c r="F76" s="459">
        <v>2.3972715766593516E-2</v>
      </c>
      <c r="G76" s="459">
        <v>2.3999593848630464E-2</v>
      </c>
      <c r="H76" s="459">
        <v>2.3609233291694606E-2</v>
      </c>
      <c r="I76" s="459">
        <v>2.3590646867674186E-2</v>
      </c>
      <c r="J76" s="459">
        <v>2.315942785755043E-2</v>
      </c>
      <c r="K76" s="459">
        <v>2.2975084766643519E-2</v>
      </c>
      <c r="L76" s="459">
        <v>2.2505056109170838E-2</v>
      </c>
      <c r="M76" s="459">
        <v>2.208809813856543E-2</v>
      </c>
      <c r="N76" s="459">
        <v>2.1499608426264045E-2</v>
      </c>
      <c r="O76" s="459">
        <v>2.0901468236209725E-2</v>
      </c>
      <c r="P76" s="459">
        <v>2.0509804056425742E-2</v>
      </c>
      <c r="Q76" s="459">
        <v>2.0157877379572336E-2</v>
      </c>
      <c r="R76" s="459">
        <v>1.9801075454471993E-2</v>
      </c>
      <c r="S76" s="459">
        <v>1.9420639471650188E-2</v>
      </c>
      <c r="T76" s="459">
        <v>1.9048241591455461E-2</v>
      </c>
      <c r="U76" s="459">
        <v>1.8678893324424042E-2</v>
      </c>
      <c r="V76" s="459">
        <v>1.8307791201010008E-2</v>
      </c>
      <c r="W76" s="460">
        <v>1.7915542095013049E-2</v>
      </c>
    </row>
    <row r="77" spans="2:23">
      <c r="B77" s="500" t="s">
        <v>105</v>
      </c>
      <c r="C77" s="461">
        <v>2.3029562279068768E-2</v>
      </c>
      <c r="D77" s="462">
        <v>2.3159047983156291E-2</v>
      </c>
      <c r="E77" s="462">
        <v>2.3681935965471079E-2</v>
      </c>
      <c r="F77" s="462">
        <v>2.3972715766593516E-2</v>
      </c>
      <c r="G77" s="462">
        <v>2.3999593848630464E-2</v>
      </c>
      <c r="H77" s="462">
        <v>2.3609233291694606E-2</v>
      </c>
      <c r="I77" s="462">
        <v>2.3590646867674186E-2</v>
      </c>
      <c r="J77" s="462">
        <v>2.315942785755043E-2</v>
      </c>
      <c r="K77" s="462">
        <v>2.2975084766643519E-2</v>
      </c>
      <c r="L77" s="462">
        <v>2.2505056109170838E-2</v>
      </c>
      <c r="M77" s="462">
        <v>2.208809813856543E-2</v>
      </c>
      <c r="N77" s="462">
        <v>2.1499608426264045E-2</v>
      </c>
      <c r="O77" s="462">
        <v>2.0901468236209725E-2</v>
      </c>
      <c r="P77" s="462">
        <v>2.05068995032428E-2</v>
      </c>
      <c r="Q77" s="462">
        <v>2.0159349974751297E-2</v>
      </c>
      <c r="R77" s="462">
        <v>1.981628679895471E-2</v>
      </c>
      <c r="S77" s="462">
        <v>1.9453587009737552E-2</v>
      </c>
      <c r="T77" s="462">
        <v>1.9106329687209621E-2</v>
      </c>
      <c r="U77" s="462">
        <v>1.8767953724868613E-2</v>
      </c>
      <c r="V77" s="462">
        <v>1.8431571918435884E-2</v>
      </c>
      <c r="W77" s="463">
        <v>1.8076647973584357E-2</v>
      </c>
    </row>
    <row r="78" spans="2:23">
      <c r="B78" s="500" t="s">
        <v>106</v>
      </c>
      <c r="C78" s="476">
        <v>2.3029562279068768E-2</v>
      </c>
      <c r="D78" s="462">
        <v>2.3159047983156291E-2</v>
      </c>
      <c r="E78" s="462">
        <v>2.3681935965471079E-2</v>
      </c>
      <c r="F78" s="462">
        <v>2.3972715766593516E-2</v>
      </c>
      <c r="G78" s="462">
        <v>2.3999593848630464E-2</v>
      </c>
      <c r="H78" s="462">
        <v>2.3609233291694606E-2</v>
      </c>
      <c r="I78" s="462">
        <v>2.3590646867674186E-2</v>
      </c>
      <c r="J78" s="462">
        <v>2.315942785755043E-2</v>
      </c>
      <c r="K78" s="462">
        <v>2.2975084766643519E-2</v>
      </c>
      <c r="L78" s="462">
        <v>2.2505056109170838E-2</v>
      </c>
      <c r="M78" s="462">
        <v>2.208809813856543E-2</v>
      </c>
      <c r="N78" s="462">
        <v>2.1499608426264045E-2</v>
      </c>
      <c r="O78" s="462">
        <v>2.0901468236209725E-2</v>
      </c>
      <c r="P78" s="462">
        <v>2.0503346274638037E-2</v>
      </c>
      <c r="Q78" s="462">
        <v>2.0162114534358608E-2</v>
      </c>
      <c r="R78" s="462">
        <v>1.9827226190981154E-2</v>
      </c>
      <c r="S78" s="462">
        <v>1.9477895502931178E-2</v>
      </c>
      <c r="T78" s="462">
        <v>1.9147085408086909E-2</v>
      </c>
      <c r="U78" s="462">
        <v>1.8828060607885434E-2</v>
      </c>
      <c r="V78" s="462">
        <v>1.8513766317946309E-2</v>
      </c>
      <c r="W78" s="463">
        <v>1.8185824273843125E-2</v>
      </c>
    </row>
    <row r="79" spans="2:23" ht="15.75" thickBot="1">
      <c r="B79" s="502" t="s">
        <v>107</v>
      </c>
      <c r="C79" s="464">
        <v>2.3029562279068768E-2</v>
      </c>
      <c r="D79" s="465">
        <v>2.3159047983156291E-2</v>
      </c>
      <c r="E79" s="465">
        <v>2.3681935965471079E-2</v>
      </c>
      <c r="F79" s="465">
        <v>2.3972715766593516E-2</v>
      </c>
      <c r="G79" s="465">
        <v>2.3999593848630464E-2</v>
      </c>
      <c r="H79" s="465">
        <v>2.3609233291694606E-2</v>
      </c>
      <c r="I79" s="465">
        <v>2.3590646867674186E-2</v>
      </c>
      <c r="J79" s="465">
        <v>2.315942785755043E-2</v>
      </c>
      <c r="K79" s="465">
        <v>2.2975084766643519E-2</v>
      </c>
      <c r="L79" s="465">
        <v>2.2505056109170838E-2</v>
      </c>
      <c r="M79" s="465">
        <v>2.208809813856543E-2</v>
      </c>
      <c r="N79" s="465">
        <v>2.1499608426264045E-2</v>
      </c>
      <c r="O79" s="465">
        <v>2.0901468236209725E-2</v>
      </c>
      <c r="P79" s="465">
        <v>2.0499236777136776E-2</v>
      </c>
      <c r="Q79" s="465">
        <v>2.0162597183150308E-2</v>
      </c>
      <c r="R79" s="465">
        <v>1.9841533481847279E-2</v>
      </c>
      <c r="S79" s="465">
        <v>1.9511878103261108E-2</v>
      </c>
      <c r="T79" s="465">
        <v>1.920454599843557E-2</v>
      </c>
      <c r="U79" s="465">
        <v>1.8915387027424482E-2</v>
      </c>
      <c r="V79" s="465">
        <v>1.8636740570643111E-2</v>
      </c>
      <c r="W79" s="466">
        <v>1.8348148815112077E-2</v>
      </c>
    </row>
    <row r="80" spans="2:23">
      <c r="I80" s="492"/>
      <c r="M80" s="492"/>
    </row>
    <row r="81" spans="3:15">
      <c r="I81" s="492"/>
    </row>
    <row r="82" spans="3:15">
      <c r="C82" s="467" t="s">
        <v>284</v>
      </c>
      <c r="K82" s="492"/>
      <c r="O82" s="467" t="s">
        <v>285</v>
      </c>
    </row>
    <row r="88" spans="3:15">
      <c r="K88" s="492"/>
    </row>
    <row r="89" spans="3:15">
      <c r="C89" s="511"/>
      <c r="D89" s="511"/>
      <c r="K89" s="492"/>
      <c r="L89" s="511"/>
      <c r="M89" s="511"/>
    </row>
    <row r="90" spans="3:15">
      <c r="C90" s="511"/>
      <c r="D90" s="511"/>
      <c r="K90" s="492"/>
      <c r="L90" s="511"/>
      <c r="M90" s="511"/>
    </row>
    <row r="91" spans="3:15">
      <c r="K91" s="492"/>
    </row>
    <row r="92" spans="3:15">
      <c r="K92" s="492"/>
    </row>
    <row r="93" spans="3:15">
      <c r="K93" s="492"/>
    </row>
    <row r="94" spans="3:15">
      <c r="K94" s="492"/>
    </row>
    <row r="95" spans="3:15">
      <c r="K95" s="492"/>
    </row>
    <row r="96" spans="3:15">
      <c r="K96" s="492"/>
    </row>
    <row r="97" spans="2:43">
      <c r="K97" s="492"/>
    </row>
    <row r="98" spans="2:43">
      <c r="K98" s="492"/>
    </row>
    <row r="99" spans="2:43">
      <c r="K99" s="492"/>
    </row>
    <row r="100" spans="2:43">
      <c r="B100" s="494" t="s">
        <v>259</v>
      </c>
    </row>
    <row r="101" spans="2:43">
      <c r="B101" s="512"/>
    </row>
    <row r="102" spans="2:43" ht="15.75" thickBot="1">
      <c r="C102" s="481" t="s">
        <v>119</v>
      </c>
      <c r="Q102" s="481" t="s">
        <v>118</v>
      </c>
      <c r="X102" s="493"/>
      <c r="Y102" s="493"/>
      <c r="Z102" s="493"/>
      <c r="AA102" s="493"/>
      <c r="AB102" s="493"/>
      <c r="AC102" s="493"/>
      <c r="AE102" s="481" t="s">
        <v>154</v>
      </c>
      <c r="AF102" s="493"/>
      <c r="AG102" s="493"/>
      <c r="AH102" s="493"/>
      <c r="AI102" s="493"/>
      <c r="AJ102" s="493"/>
      <c r="AK102" s="493"/>
      <c r="AL102" s="493"/>
      <c r="AM102" s="493"/>
      <c r="AN102" s="493"/>
      <c r="AO102" s="493"/>
      <c r="AP102" s="493"/>
      <c r="AQ102" s="493"/>
    </row>
    <row r="103" spans="2:43" ht="15.75" thickBot="1">
      <c r="B103" s="468"/>
      <c r="C103" s="495">
        <v>2018</v>
      </c>
      <c r="D103" s="496">
        <v>2019</v>
      </c>
      <c r="E103" s="495">
        <v>2020</v>
      </c>
      <c r="F103" s="496">
        <v>2021</v>
      </c>
      <c r="G103" s="495">
        <v>2022</v>
      </c>
      <c r="H103" s="496">
        <v>2023</v>
      </c>
      <c r="I103" s="495">
        <v>2024</v>
      </c>
      <c r="J103" s="496">
        <v>2025</v>
      </c>
      <c r="K103" s="495">
        <v>2026</v>
      </c>
      <c r="L103" s="496">
        <v>2027</v>
      </c>
      <c r="M103" s="495">
        <v>2028</v>
      </c>
      <c r="N103" s="496">
        <v>2029</v>
      </c>
      <c r="O103" s="497">
        <v>2030</v>
      </c>
      <c r="P103" s="492"/>
      <c r="Q103" s="513">
        <v>2018</v>
      </c>
      <c r="R103" s="496">
        <v>2019</v>
      </c>
      <c r="S103" s="495">
        <v>2020</v>
      </c>
      <c r="T103" s="496">
        <v>2021</v>
      </c>
      <c r="U103" s="495">
        <v>2022</v>
      </c>
      <c r="V103" s="496">
        <v>2023</v>
      </c>
      <c r="W103" s="495">
        <v>2024</v>
      </c>
      <c r="X103" s="496">
        <v>2025</v>
      </c>
      <c r="Y103" s="495">
        <v>2026</v>
      </c>
      <c r="Z103" s="496">
        <v>2027</v>
      </c>
      <c r="AA103" s="495">
        <v>2028</v>
      </c>
      <c r="AB103" s="496">
        <v>2029</v>
      </c>
      <c r="AC103" s="497">
        <v>2030</v>
      </c>
      <c r="AE103" s="514">
        <v>2018</v>
      </c>
      <c r="AF103" s="496">
        <v>2019</v>
      </c>
      <c r="AG103" s="495">
        <v>2020</v>
      </c>
      <c r="AH103" s="496">
        <v>2021</v>
      </c>
      <c r="AI103" s="495">
        <v>2022</v>
      </c>
      <c r="AJ103" s="496">
        <v>2023</v>
      </c>
      <c r="AK103" s="495">
        <v>2024</v>
      </c>
      <c r="AL103" s="496">
        <v>2025</v>
      </c>
      <c r="AM103" s="495">
        <v>2026</v>
      </c>
      <c r="AN103" s="496">
        <v>2027</v>
      </c>
      <c r="AO103" s="495">
        <v>2028</v>
      </c>
      <c r="AP103" s="496">
        <v>2029</v>
      </c>
      <c r="AQ103" s="497">
        <v>2030</v>
      </c>
    </row>
    <row r="104" spans="2:43">
      <c r="B104" s="498" t="s">
        <v>104</v>
      </c>
      <c r="C104" s="484">
        <v>2.2975084766643519E-2</v>
      </c>
      <c r="D104" s="485">
        <v>2.287712046832802E-2</v>
      </c>
      <c r="E104" s="485">
        <v>2.2825600970261612E-2</v>
      </c>
      <c r="F104" s="485">
        <v>2.2687131710378401E-2</v>
      </c>
      <c r="G104" s="485">
        <v>2.2571351723037845E-2</v>
      </c>
      <c r="H104" s="485">
        <v>2.2485294849787681E-2</v>
      </c>
      <c r="I104" s="485">
        <v>2.2397678987493549E-2</v>
      </c>
      <c r="J104" s="485">
        <v>2.2312394272306912E-2</v>
      </c>
      <c r="K104" s="485">
        <v>2.2220495264341219E-2</v>
      </c>
      <c r="L104" s="485">
        <v>2.2131342329596581E-2</v>
      </c>
      <c r="M104" s="485">
        <v>2.2042929715366612E-2</v>
      </c>
      <c r="N104" s="485">
        <v>2.1947394134673281E-2</v>
      </c>
      <c r="O104" s="486">
        <v>2.1843926891007497E-2</v>
      </c>
      <c r="P104" s="492"/>
      <c r="Q104" s="484">
        <v>2.2975084766643519E-2</v>
      </c>
      <c r="R104" s="485">
        <v>2.2505056109170838E-2</v>
      </c>
      <c r="S104" s="485">
        <v>2.208809813856543E-2</v>
      </c>
      <c r="T104" s="485">
        <v>2.1499608426264045E-2</v>
      </c>
      <c r="U104" s="485">
        <v>2.0901468236209725E-2</v>
      </c>
      <c r="V104" s="485">
        <v>2.0509804056425742E-2</v>
      </c>
      <c r="W104" s="485">
        <v>2.0157877379572336E-2</v>
      </c>
      <c r="X104" s="485">
        <v>1.9801075454471993E-2</v>
      </c>
      <c r="Y104" s="485">
        <v>1.9420639471650188E-2</v>
      </c>
      <c r="Z104" s="485">
        <v>1.9048241591455461E-2</v>
      </c>
      <c r="AA104" s="485">
        <v>1.8678893324424042E-2</v>
      </c>
      <c r="AB104" s="485">
        <v>1.8307791201010008E-2</v>
      </c>
      <c r="AC104" s="486">
        <v>1.7915542095013049E-2</v>
      </c>
      <c r="AE104" s="484">
        <v>2.2975084766643519E-2</v>
      </c>
      <c r="AF104" s="485">
        <v>2.2551607717315156E-2</v>
      </c>
      <c r="AG104" s="485">
        <v>2.2313368016210741E-2</v>
      </c>
      <c r="AH104" s="485">
        <v>2.2138683039720435E-2</v>
      </c>
      <c r="AI104" s="485">
        <v>2.196846975295038E-2</v>
      </c>
      <c r="AJ104" s="485">
        <v>2.1822410664584246E-2</v>
      </c>
      <c r="AK104" s="485">
        <v>2.1670914967581077E-2</v>
      </c>
      <c r="AL104" s="485">
        <v>2.1508178102277759E-2</v>
      </c>
      <c r="AM104" s="485">
        <v>2.1313154732021538E-2</v>
      </c>
      <c r="AN104" s="485">
        <v>2.1042925520911103E-2</v>
      </c>
      <c r="AO104" s="485">
        <v>2.0778131529826879E-2</v>
      </c>
      <c r="AP104" s="485">
        <v>2.0475985959148915E-2</v>
      </c>
      <c r="AQ104" s="486">
        <v>2.0117274267210095E-2</v>
      </c>
    </row>
    <row r="105" spans="2:43">
      <c r="B105" s="500" t="s">
        <v>105</v>
      </c>
      <c r="C105" s="476">
        <v>2.2975084766643519E-2</v>
      </c>
      <c r="D105" s="487">
        <v>2.287712046832802E-2</v>
      </c>
      <c r="E105" s="487">
        <v>2.2825600970261612E-2</v>
      </c>
      <c r="F105" s="487">
        <v>2.2687131710378401E-2</v>
      </c>
      <c r="G105" s="487">
        <v>2.2571351723037845E-2</v>
      </c>
      <c r="H105" s="487">
        <v>2.2485835194506441E-2</v>
      </c>
      <c r="I105" s="487">
        <v>2.2398261607484555E-2</v>
      </c>
      <c r="J105" s="487">
        <v>2.2316955268481438E-2</v>
      </c>
      <c r="K105" s="487">
        <v>2.2229334363824869E-2</v>
      </c>
      <c r="L105" s="487">
        <v>2.2147052040263793E-2</v>
      </c>
      <c r="M105" s="487">
        <v>2.2068151277034525E-2</v>
      </c>
      <c r="N105" s="487">
        <v>2.1982892471345761E-2</v>
      </c>
      <c r="O105" s="488">
        <v>2.1889706100349734E-2</v>
      </c>
      <c r="P105" s="492"/>
      <c r="Q105" s="476">
        <v>2.2975084766643519E-2</v>
      </c>
      <c r="R105" s="487">
        <v>2.2505056109170838E-2</v>
      </c>
      <c r="S105" s="487">
        <v>2.208809813856543E-2</v>
      </c>
      <c r="T105" s="487">
        <v>2.1499608426264045E-2</v>
      </c>
      <c r="U105" s="487">
        <v>2.0901468236209725E-2</v>
      </c>
      <c r="V105" s="487">
        <v>2.05068995032428E-2</v>
      </c>
      <c r="W105" s="487">
        <v>2.0159349974751297E-2</v>
      </c>
      <c r="X105" s="487">
        <v>1.981628679895471E-2</v>
      </c>
      <c r="Y105" s="487">
        <v>1.9453587009737552E-2</v>
      </c>
      <c r="Z105" s="487">
        <v>1.9106329687209621E-2</v>
      </c>
      <c r="AA105" s="487">
        <v>1.8767953724868613E-2</v>
      </c>
      <c r="AB105" s="487">
        <v>1.8431571918435884E-2</v>
      </c>
      <c r="AC105" s="488">
        <v>1.8076647973584357E-2</v>
      </c>
      <c r="AE105" s="476">
        <v>2.2975084766643519E-2</v>
      </c>
      <c r="AF105" s="487">
        <v>2.2551607717315156E-2</v>
      </c>
      <c r="AG105" s="487">
        <v>2.2313368016210741E-2</v>
      </c>
      <c r="AH105" s="487">
        <v>2.2138683039720435E-2</v>
      </c>
      <c r="AI105" s="487">
        <v>2.196846975295038E-2</v>
      </c>
      <c r="AJ105" s="487">
        <v>2.1822196186008502E-2</v>
      </c>
      <c r="AK105" s="487">
        <v>2.1677297252534047E-2</v>
      </c>
      <c r="AL105" s="487">
        <v>2.1529327793649081E-2</v>
      </c>
      <c r="AM105" s="487">
        <v>2.1355305922575681E-2</v>
      </c>
      <c r="AN105" s="487">
        <v>2.1113661152285669E-2</v>
      </c>
      <c r="AO105" s="487">
        <v>2.0882662251078529E-2</v>
      </c>
      <c r="AP105" s="487">
        <v>2.0619366017916686E-2</v>
      </c>
      <c r="AQ105" s="488">
        <v>2.0304012905778643E-2</v>
      </c>
    </row>
    <row r="106" spans="2:43">
      <c r="B106" s="500" t="s">
        <v>106</v>
      </c>
      <c r="C106" s="476">
        <v>2.2975084766643519E-2</v>
      </c>
      <c r="D106" s="487">
        <v>2.287712046832802E-2</v>
      </c>
      <c r="E106" s="487">
        <v>2.2825600970261612E-2</v>
      </c>
      <c r="F106" s="487">
        <v>2.2687131710378401E-2</v>
      </c>
      <c r="G106" s="487">
        <v>2.2571351723037845E-2</v>
      </c>
      <c r="H106" s="487">
        <v>2.2484250478988367E-2</v>
      </c>
      <c r="I106" s="487">
        <v>2.2398684949361258E-2</v>
      </c>
      <c r="J106" s="487">
        <v>2.2320001983461905E-2</v>
      </c>
      <c r="K106" s="487">
        <v>2.2236309452637926E-2</v>
      </c>
      <c r="L106" s="487">
        <v>2.2158701075048685E-2</v>
      </c>
      <c r="M106" s="487">
        <v>2.2085181717593032E-2</v>
      </c>
      <c r="N106" s="487">
        <v>2.2005963477155149E-2</v>
      </c>
      <c r="O106" s="488">
        <v>2.192059585169958E-2</v>
      </c>
      <c r="P106" s="492"/>
      <c r="Q106" s="476">
        <v>2.2975084766643519E-2</v>
      </c>
      <c r="R106" s="487">
        <v>2.2505056109170838E-2</v>
      </c>
      <c r="S106" s="487">
        <v>2.208809813856543E-2</v>
      </c>
      <c r="T106" s="487">
        <v>2.1499608426264045E-2</v>
      </c>
      <c r="U106" s="487">
        <v>2.0901468236209725E-2</v>
      </c>
      <c r="V106" s="487">
        <v>2.0503346274638037E-2</v>
      </c>
      <c r="W106" s="487">
        <v>2.0162114534358608E-2</v>
      </c>
      <c r="X106" s="487">
        <v>1.9827226190981154E-2</v>
      </c>
      <c r="Y106" s="487">
        <v>1.9477895502931178E-2</v>
      </c>
      <c r="Z106" s="487">
        <v>1.9147085408086909E-2</v>
      </c>
      <c r="AA106" s="487">
        <v>1.8828060607885434E-2</v>
      </c>
      <c r="AB106" s="487">
        <v>1.8513766317946309E-2</v>
      </c>
      <c r="AC106" s="488">
        <v>1.8185824273843125E-2</v>
      </c>
      <c r="AE106" s="476">
        <v>2.2975084766643519E-2</v>
      </c>
      <c r="AF106" s="487">
        <v>2.2551607717315156E-2</v>
      </c>
      <c r="AG106" s="487">
        <v>2.2313368016210741E-2</v>
      </c>
      <c r="AH106" s="487">
        <v>2.2138683039720435E-2</v>
      </c>
      <c r="AI106" s="487">
        <v>2.196846975295038E-2</v>
      </c>
      <c r="AJ106" s="487">
        <v>2.1822410664584246E-2</v>
      </c>
      <c r="AK106" s="487">
        <v>2.1683810204817758E-2</v>
      </c>
      <c r="AL106" s="487">
        <v>2.1544211248881392E-2</v>
      </c>
      <c r="AM106" s="487">
        <v>2.1384767380591568E-2</v>
      </c>
      <c r="AN106" s="487">
        <v>2.116152629457849E-2</v>
      </c>
      <c r="AO106" s="487">
        <v>2.0952714697130972E-2</v>
      </c>
      <c r="AP106" s="487">
        <v>2.0715085075092243E-2</v>
      </c>
      <c r="AQ106" s="488">
        <v>2.043034568274335E-2</v>
      </c>
    </row>
    <row r="107" spans="2:43" ht="15.75" thickBot="1">
      <c r="B107" s="502" t="s">
        <v>107</v>
      </c>
      <c r="C107" s="489">
        <v>2.2975084766643519E-2</v>
      </c>
      <c r="D107" s="490">
        <v>2.287712046832802E-2</v>
      </c>
      <c r="E107" s="490">
        <v>2.2825600970261612E-2</v>
      </c>
      <c r="F107" s="490">
        <v>2.2687131710378401E-2</v>
      </c>
      <c r="G107" s="490">
        <v>2.2571351723037845E-2</v>
      </c>
      <c r="H107" s="490">
        <v>2.2483585879388805E-2</v>
      </c>
      <c r="I107" s="490">
        <v>2.239827613950043E-2</v>
      </c>
      <c r="J107" s="490">
        <v>2.2323633108511036E-2</v>
      </c>
      <c r="K107" s="490">
        <v>2.2246077006993579E-2</v>
      </c>
      <c r="L107" s="490">
        <v>2.2174835692938821E-2</v>
      </c>
      <c r="M107" s="490">
        <v>2.2109349126115577E-2</v>
      </c>
      <c r="N107" s="490">
        <v>2.2040746713452918E-2</v>
      </c>
      <c r="O107" s="491">
        <v>2.1966801581200169E-2</v>
      </c>
      <c r="P107" s="492"/>
      <c r="Q107" s="489">
        <v>2.2975084766643519E-2</v>
      </c>
      <c r="R107" s="490">
        <v>2.2505056109170838E-2</v>
      </c>
      <c r="S107" s="490">
        <v>2.208809813856543E-2</v>
      </c>
      <c r="T107" s="490">
        <v>2.1499608426264045E-2</v>
      </c>
      <c r="U107" s="490">
        <v>2.0901468236209725E-2</v>
      </c>
      <c r="V107" s="490">
        <v>2.0499236777136776E-2</v>
      </c>
      <c r="W107" s="490">
        <v>2.0162597183150308E-2</v>
      </c>
      <c r="X107" s="490">
        <v>1.9841533481847279E-2</v>
      </c>
      <c r="Y107" s="490">
        <v>1.9511878103261108E-2</v>
      </c>
      <c r="Z107" s="490">
        <v>1.920454599843557E-2</v>
      </c>
      <c r="AA107" s="490">
        <v>1.8915387027424482E-2</v>
      </c>
      <c r="AB107" s="490">
        <v>1.8636740570643111E-2</v>
      </c>
      <c r="AC107" s="491">
        <v>1.8348148815112077E-2</v>
      </c>
      <c r="AE107" s="489">
        <v>2.2975084766643519E-2</v>
      </c>
      <c r="AF107" s="490">
        <v>2.2551607717315156E-2</v>
      </c>
      <c r="AG107" s="490">
        <v>2.2313368016210741E-2</v>
      </c>
      <c r="AH107" s="490">
        <v>2.2138683039720435E-2</v>
      </c>
      <c r="AI107" s="490">
        <v>2.196846975295038E-2</v>
      </c>
      <c r="AJ107" s="490">
        <v>2.1822410664584246E-2</v>
      </c>
      <c r="AK107" s="490">
        <v>2.1690378597422878E-2</v>
      </c>
      <c r="AL107" s="490">
        <v>2.1565588433818134E-2</v>
      </c>
      <c r="AM107" s="490">
        <v>2.1426947450302096E-2</v>
      </c>
      <c r="AN107" s="490">
        <v>2.1230525430315055E-2</v>
      </c>
      <c r="AO107" s="490">
        <v>2.1056413871092517E-2</v>
      </c>
      <c r="AP107" s="490">
        <v>2.0858561135518351E-2</v>
      </c>
      <c r="AQ107" s="491">
        <v>2.0618452166094946E-2</v>
      </c>
    </row>
    <row r="109" spans="2:43">
      <c r="H109" s="467" t="s">
        <v>286</v>
      </c>
    </row>
    <row r="127" spans="2:2">
      <c r="B127" s="494" t="s">
        <v>287</v>
      </c>
    </row>
    <row r="128" spans="2:2" ht="15.75" thickBot="1"/>
    <row r="129" spans="2:23" ht="15.75" thickBot="1">
      <c r="B129" s="468" t="s">
        <v>240</v>
      </c>
      <c r="C129" s="495">
        <v>2010</v>
      </c>
      <c r="D129" s="496">
        <v>2011</v>
      </c>
      <c r="E129" s="495">
        <v>2012</v>
      </c>
      <c r="F129" s="496">
        <v>2013</v>
      </c>
      <c r="G129" s="495">
        <v>2014</v>
      </c>
      <c r="H129" s="496">
        <v>2015</v>
      </c>
      <c r="I129" s="495">
        <v>2016</v>
      </c>
      <c r="J129" s="496">
        <v>2017</v>
      </c>
      <c r="K129" s="495">
        <v>2018</v>
      </c>
      <c r="L129" s="496">
        <v>2019</v>
      </c>
      <c r="M129" s="495">
        <v>2020</v>
      </c>
      <c r="N129" s="496">
        <v>2021</v>
      </c>
      <c r="O129" s="495">
        <v>2022</v>
      </c>
      <c r="P129" s="496">
        <v>2023</v>
      </c>
      <c r="Q129" s="495">
        <v>2024</v>
      </c>
      <c r="R129" s="496">
        <v>2025</v>
      </c>
      <c r="S129" s="495">
        <v>2026</v>
      </c>
      <c r="T129" s="496">
        <v>2027</v>
      </c>
      <c r="U129" s="495">
        <v>2028</v>
      </c>
      <c r="V129" s="496">
        <v>2029</v>
      </c>
      <c r="W129" s="497">
        <v>2030</v>
      </c>
    </row>
    <row r="130" spans="2:23">
      <c r="B130" s="498" t="s">
        <v>104</v>
      </c>
      <c r="C130" s="499">
        <v>0</v>
      </c>
      <c r="D130" s="504">
        <v>0</v>
      </c>
      <c r="E130" s="504">
        <v>0</v>
      </c>
      <c r="F130" s="504">
        <v>0</v>
      </c>
      <c r="G130" s="504">
        <v>0</v>
      </c>
      <c r="H130" s="504">
        <v>0</v>
      </c>
      <c r="I130" s="504">
        <v>0</v>
      </c>
      <c r="J130" s="504">
        <v>0</v>
      </c>
      <c r="K130" s="504">
        <v>0</v>
      </c>
      <c r="L130" s="504">
        <v>0.51872147003773472</v>
      </c>
      <c r="M130" s="504">
        <v>0.94168920021743918</v>
      </c>
      <c r="N130" s="504">
        <v>0.96887505647351801</v>
      </c>
      <c r="O130" s="504">
        <v>1.0311519400098064</v>
      </c>
      <c r="P130" s="504">
        <v>1.1165369342312628</v>
      </c>
      <c r="Q130" s="504">
        <v>1.3208644209394138</v>
      </c>
      <c r="R130" s="504">
        <v>1.5484738187284151</v>
      </c>
      <c r="S130" s="504">
        <v>1.8507799790187835</v>
      </c>
      <c r="T130" s="504">
        <v>2.3581406542272969</v>
      </c>
      <c r="U130" s="504">
        <v>2.8731951645934064</v>
      </c>
      <c r="V130" s="504">
        <v>3.5080511286597353</v>
      </c>
      <c r="W130" s="505">
        <v>4.3096323166654908</v>
      </c>
    </row>
    <row r="131" spans="2:23">
      <c r="B131" s="500" t="s">
        <v>105</v>
      </c>
      <c r="C131" s="501">
        <v>0</v>
      </c>
      <c r="D131" s="506">
        <v>0</v>
      </c>
      <c r="E131" s="506">
        <v>0</v>
      </c>
      <c r="F131" s="506">
        <v>0</v>
      </c>
      <c r="G131" s="506">
        <v>0</v>
      </c>
      <c r="H131" s="506">
        <v>0</v>
      </c>
      <c r="I131" s="506">
        <v>0</v>
      </c>
      <c r="J131" s="506">
        <v>0</v>
      </c>
      <c r="K131" s="506">
        <v>0</v>
      </c>
      <c r="L131" s="506">
        <v>0.51872147003773472</v>
      </c>
      <c r="M131" s="506">
        <v>0.94168920021743918</v>
      </c>
      <c r="N131" s="506">
        <v>0.96887505647351801</v>
      </c>
      <c r="O131" s="506">
        <v>1.0311519400098064</v>
      </c>
      <c r="P131" s="506">
        <v>1.1148662596197882</v>
      </c>
      <c r="Q131" s="506">
        <v>1.3051505797049006</v>
      </c>
      <c r="R131" s="506">
        <v>1.502990566899713</v>
      </c>
      <c r="S131" s="506">
        <v>1.761687876594108</v>
      </c>
      <c r="T131" s="506">
        <v>2.2064753487505175</v>
      </c>
      <c r="U131" s="506">
        <v>2.643409167414057</v>
      </c>
      <c r="V131" s="506">
        <v>3.1836849054957721</v>
      </c>
      <c r="W131" s="507">
        <v>3.8730375970029676</v>
      </c>
    </row>
    <row r="132" spans="2:23">
      <c r="B132" s="500" t="s">
        <v>106</v>
      </c>
      <c r="C132" s="501">
        <v>0</v>
      </c>
      <c r="D132" s="506">
        <v>0</v>
      </c>
      <c r="E132" s="506">
        <v>0</v>
      </c>
      <c r="F132" s="506">
        <v>0</v>
      </c>
      <c r="G132" s="506">
        <v>0</v>
      </c>
      <c r="H132" s="506">
        <v>0</v>
      </c>
      <c r="I132" s="506">
        <v>0</v>
      </c>
      <c r="J132" s="506">
        <v>0</v>
      </c>
      <c r="K132" s="506">
        <v>0</v>
      </c>
      <c r="L132" s="506">
        <v>0.51872147003773472</v>
      </c>
      <c r="M132" s="506">
        <v>0.94168920021743918</v>
      </c>
      <c r="N132" s="506">
        <v>0.96887505647351801</v>
      </c>
      <c r="O132" s="506">
        <v>1.0311519400098064</v>
      </c>
      <c r="P132" s="506">
        <v>1.1139115884132218</v>
      </c>
      <c r="Q132" s="506">
        <v>1.2908133761465068</v>
      </c>
      <c r="R132" s="506">
        <v>1.4715724407234443</v>
      </c>
      <c r="S132" s="506">
        <v>1.6997935200699144</v>
      </c>
      <c r="T132" s="506">
        <v>2.1044050976048005</v>
      </c>
      <c r="U132" s="506">
        <v>2.4909923100748257</v>
      </c>
      <c r="V132" s="506">
        <v>2.970222958853511</v>
      </c>
      <c r="W132" s="507">
        <v>3.5825763827476003</v>
      </c>
    </row>
    <row r="133" spans="2:23" ht="15.75" thickBot="1">
      <c r="B133" s="502" t="s">
        <v>107</v>
      </c>
      <c r="C133" s="503">
        <v>0</v>
      </c>
      <c r="D133" s="508">
        <v>0</v>
      </c>
      <c r="E133" s="508">
        <v>0</v>
      </c>
      <c r="F133" s="508">
        <v>0</v>
      </c>
      <c r="G133" s="508">
        <v>0</v>
      </c>
      <c r="H133" s="508">
        <v>0</v>
      </c>
      <c r="I133" s="508">
        <v>0</v>
      </c>
      <c r="J133" s="508">
        <v>0</v>
      </c>
      <c r="K133" s="508">
        <v>0</v>
      </c>
      <c r="L133" s="508">
        <v>0.51872147003773472</v>
      </c>
      <c r="M133" s="508">
        <v>0.94168920021743918</v>
      </c>
      <c r="N133" s="508">
        <v>0.96887505647351801</v>
      </c>
      <c r="O133" s="508">
        <v>1.0311519400098064</v>
      </c>
      <c r="P133" s="508">
        <v>1.1122409138017473</v>
      </c>
      <c r="Q133" s="508">
        <v>1.2750995349119474</v>
      </c>
      <c r="R133" s="508">
        <v>1.4261204431113557</v>
      </c>
      <c r="S133" s="508">
        <v>1.610876854689187</v>
      </c>
      <c r="T133" s="508">
        <v>1.9576630757936784</v>
      </c>
      <c r="U133" s="508">
        <v>2.2670384937948458</v>
      </c>
      <c r="V133" s="508">
        <v>2.6532743942739185</v>
      </c>
      <c r="W133" s="509">
        <v>3.1559870900877396</v>
      </c>
    </row>
    <row r="134" spans="2:23" ht="15.75" thickBot="1"/>
    <row r="135" spans="2:23" ht="15.75" thickBot="1">
      <c r="B135" s="510" t="s">
        <v>241</v>
      </c>
      <c r="C135" s="495">
        <v>2010</v>
      </c>
      <c r="D135" s="496">
        <v>2011</v>
      </c>
      <c r="E135" s="495">
        <v>2012</v>
      </c>
      <c r="F135" s="496">
        <v>2013</v>
      </c>
      <c r="G135" s="495">
        <v>2014</v>
      </c>
      <c r="H135" s="496">
        <v>2015</v>
      </c>
      <c r="I135" s="495">
        <v>2016</v>
      </c>
      <c r="J135" s="496">
        <v>2017</v>
      </c>
      <c r="K135" s="495">
        <v>2018</v>
      </c>
      <c r="L135" s="496">
        <v>2019</v>
      </c>
      <c r="M135" s="495">
        <v>2020</v>
      </c>
      <c r="N135" s="496">
        <v>2021</v>
      </c>
      <c r="O135" s="495">
        <v>2022</v>
      </c>
      <c r="P135" s="496">
        <v>2023</v>
      </c>
      <c r="Q135" s="495">
        <v>2024</v>
      </c>
      <c r="R135" s="496">
        <v>2025</v>
      </c>
      <c r="S135" s="495">
        <v>2026</v>
      </c>
      <c r="T135" s="496">
        <v>2027</v>
      </c>
      <c r="U135" s="495">
        <v>2028</v>
      </c>
      <c r="V135" s="496">
        <v>2029</v>
      </c>
      <c r="W135" s="497">
        <v>2030</v>
      </c>
    </row>
    <row r="136" spans="2:23">
      <c r="B136" s="498" t="s">
        <v>104</v>
      </c>
      <c r="C136" s="458">
        <v>0</v>
      </c>
      <c r="D136" s="459">
        <v>0</v>
      </c>
      <c r="E136" s="459">
        <v>0</v>
      </c>
      <c r="F136" s="459">
        <v>0</v>
      </c>
      <c r="G136" s="459">
        <v>0</v>
      </c>
      <c r="H136" s="459">
        <v>0</v>
      </c>
      <c r="I136" s="459">
        <v>0</v>
      </c>
      <c r="J136" s="459">
        <v>0</v>
      </c>
      <c r="K136" s="459">
        <v>0</v>
      </c>
      <c r="L136" s="459">
        <v>2.1718451203532797E-4</v>
      </c>
      <c r="M136" s="459">
        <v>3.8921787017664208E-4</v>
      </c>
      <c r="N136" s="459">
        <v>3.9531519865537067E-4</v>
      </c>
      <c r="O136" s="459">
        <v>4.1532503528380992E-4</v>
      </c>
      <c r="P136" s="459">
        <v>4.4416189381666423E-4</v>
      </c>
      <c r="Q136" s="459">
        <v>5.1803609266041551E-4</v>
      </c>
      <c r="R136" s="459">
        <v>5.9797489538105915E-4</v>
      </c>
      <c r="S136" s="459">
        <v>7.0263135453276827E-4</v>
      </c>
      <c r="T136" s="459">
        <v>8.792438637777475E-4</v>
      </c>
      <c r="U136" s="459">
        <v>1.0515158686040026E-3</v>
      </c>
      <c r="V136" s="459">
        <v>1.2591770276648416E-3</v>
      </c>
      <c r="W136" s="460">
        <v>1.5150792647759595E-3</v>
      </c>
    </row>
    <row r="137" spans="2:23">
      <c r="B137" s="500" t="s">
        <v>105</v>
      </c>
      <c r="C137" s="461">
        <v>0</v>
      </c>
      <c r="D137" s="462">
        <v>0</v>
      </c>
      <c r="E137" s="462">
        <v>0</v>
      </c>
      <c r="F137" s="462">
        <v>0</v>
      </c>
      <c r="G137" s="462">
        <v>0</v>
      </c>
      <c r="H137" s="462">
        <v>0</v>
      </c>
      <c r="I137" s="462">
        <v>0</v>
      </c>
      <c r="J137" s="462">
        <v>0</v>
      </c>
      <c r="K137" s="462">
        <v>0</v>
      </c>
      <c r="L137" s="462">
        <v>2.1718451203532797E-4</v>
      </c>
      <c r="M137" s="462">
        <v>3.8921787017664208E-4</v>
      </c>
      <c r="N137" s="462">
        <v>3.9531519865537067E-4</v>
      </c>
      <c r="O137" s="462">
        <v>4.1532503528380992E-4</v>
      </c>
      <c r="P137" s="462">
        <v>4.4349729421710435E-4</v>
      </c>
      <c r="Q137" s="462">
        <v>5.1202464838747026E-4</v>
      </c>
      <c r="R137" s="462">
        <v>5.8098276584507449E-4</v>
      </c>
      <c r="S137" s="462">
        <v>6.7012646548124724E-4</v>
      </c>
      <c r="T137" s="462">
        <v>8.2545109226950307E-4</v>
      </c>
      <c r="U137" s="462">
        <v>9.7228369832497109E-4</v>
      </c>
      <c r="V137" s="462">
        <v>1.1507516135217297E-3</v>
      </c>
      <c r="W137" s="463">
        <v>1.3742220757910187E-3</v>
      </c>
    </row>
    <row r="138" spans="2:23">
      <c r="B138" s="500" t="s">
        <v>106</v>
      </c>
      <c r="C138" s="476">
        <v>0</v>
      </c>
      <c r="D138" s="462">
        <v>0</v>
      </c>
      <c r="E138" s="462">
        <v>0</v>
      </c>
      <c r="F138" s="462">
        <v>0</v>
      </c>
      <c r="G138" s="462">
        <v>0</v>
      </c>
      <c r="H138" s="462">
        <v>0</v>
      </c>
      <c r="I138" s="462">
        <v>0</v>
      </c>
      <c r="J138" s="462">
        <v>0</v>
      </c>
      <c r="K138" s="462">
        <v>0</v>
      </c>
      <c r="L138" s="462">
        <v>2.1718451203532797E-4</v>
      </c>
      <c r="M138" s="462">
        <v>3.8921787017664208E-4</v>
      </c>
      <c r="N138" s="462">
        <v>3.9531519865537067E-4</v>
      </c>
      <c r="O138" s="462">
        <v>4.1532503528380992E-4</v>
      </c>
      <c r="P138" s="462">
        <v>4.4311752301735195E-4</v>
      </c>
      <c r="Q138" s="462">
        <v>5.0654987563275859E-4</v>
      </c>
      <c r="R138" s="462">
        <v>5.6923074691419553E-4</v>
      </c>
      <c r="S138" s="462">
        <v>6.4747491320692337E-4</v>
      </c>
      <c r="T138" s="462">
        <v>7.8905115813342284E-4</v>
      </c>
      <c r="U138" s="462">
        <v>9.1929414765227525E-4</v>
      </c>
      <c r="V138" s="462">
        <v>1.0785722283703243E-3</v>
      </c>
      <c r="W138" s="463">
        <v>1.2790631505769183E-3</v>
      </c>
    </row>
    <row r="139" spans="2:23" ht="15.75" thickBot="1">
      <c r="B139" s="502" t="s">
        <v>107</v>
      </c>
      <c r="C139" s="464">
        <v>0</v>
      </c>
      <c r="D139" s="465">
        <v>0</v>
      </c>
      <c r="E139" s="465">
        <v>0</v>
      </c>
      <c r="F139" s="465">
        <v>0</v>
      </c>
      <c r="G139" s="465">
        <v>0</v>
      </c>
      <c r="H139" s="465">
        <v>0</v>
      </c>
      <c r="I139" s="465">
        <v>0</v>
      </c>
      <c r="J139" s="465">
        <v>0</v>
      </c>
      <c r="K139" s="465">
        <v>0</v>
      </c>
      <c r="L139" s="465">
        <v>2.1718451203532797E-4</v>
      </c>
      <c r="M139" s="465">
        <v>3.8921787017664208E-4</v>
      </c>
      <c r="N139" s="465">
        <v>3.9531519865537067E-4</v>
      </c>
      <c r="O139" s="465">
        <v>4.1532503528380992E-4</v>
      </c>
      <c r="P139" s="465">
        <v>4.4245292341779207E-4</v>
      </c>
      <c r="Q139" s="465">
        <v>5.0053147188508431E-4</v>
      </c>
      <c r="R139" s="465">
        <v>5.5219341206679201E-4</v>
      </c>
      <c r="S139" s="465">
        <v>6.148162047942739E-4</v>
      </c>
      <c r="T139" s="465">
        <v>7.3642081557272676E-4</v>
      </c>
      <c r="U139" s="465">
        <v>8.407765205628489E-4</v>
      </c>
      <c r="V139" s="465">
        <v>9.7014672305963177E-4</v>
      </c>
      <c r="W139" s="466">
        <v>1.137129731261252E-3</v>
      </c>
    </row>
    <row r="140" spans="2:23">
      <c r="I140" s="492"/>
      <c r="M140" s="492"/>
    </row>
    <row r="141" spans="2:23">
      <c r="I141" s="492"/>
    </row>
    <row r="142" spans="2:23">
      <c r="C142" s="467" t="s">
        <v>288</v>
      </c>
      <c r="K142" s="492"/>
      <c r="N142" s="467" t="s">
        <v>289</v>
      </c>
    </row>
    <row r="143" spans="2:23">
      <c r="I143" s="492"/>
    </row>
    <row r="144" spans="2:23">
      <c r="C144" s="511"/>
      <c r="D144" s="511"/>
      <c r="I144" s="492"/>
      <c r="J144" s="511"/>
      <c r="K144" s="511"/>
      <c r="S144" s="511"/>
      <c r="T144" s="511"/>
    </row>
    <row r="145" spans="2:20">
      <c r="C145" s="511"/>
      <c r="D145" s="511"/>
      <c r="I145" s="492"/>
      <c r="J145" s="511"/>
      <c r="K145" s="511"/>
      <c r="S145" s="511"/>
      <c r="T145" s="511"/>
    </row>
    <row r="146" spans="2:20">
      <c r="I146" s="492"/>
    </row>
    <row r="147" spans="2:20">
      <c r="I147" s="492"/>
    </row>
    <row r="148" spans="2:20">
      <c r="I148" s="492"/>
    </row>
    <row r="149" spans="2:20">
      <c r="I149" s="492"/>
    </row>
    <row r="150" spans="2:20">
      <c r="I150" s="492"/>
    </row>
    <row r="151" spans="2:20">
      <c r="I151" s="492"/>
    </row>
    <row r="152" spans="2:20">
      <c r="I152" s="492"/>
    </row>
    <row r="153" spans="2:20">
      <c r="I153" s="492"/>
    </row>
    <row r="154" spans="2:20">
      <c r="I154" s="492"/>
    </row>
    <row r="159" spans="2:20">
      <c r="B159" s="494" t="s">
        <v>290</v>
      </c>
    </row>
    <row r="160" spans="2:20" ht="15.75" thickBot="1"/>
    <row r="161" spans="2:23" ht="15.75" thickBot="1">
      <c r="B161" s="468" t="s">
        <v>240</v>
      </c>
      <c r="C161" s="495">
        <v>2010</v>
      </c>
      <c r="D161" s="496">
        <v>2011</v>
      </c>
      <c r="E161" s="495">
        <v>2012</v>
      </c>
      <c r="F161" s="496">
        <v>2013</v>
      </c>
      <c r="G161" s="495">
        <v>2014</v>
      </c>
      <c r="H161" s="496">
        <v>2015</v>
      </c>
      <c r="I161" s="495">
        <v>2016</v>
      </c>
      <c r="J161" s="496">
        <v>2017</v>
      </c>
      <c r="K161" s="495">
        <v>2018</v>
      </c>
      <c r="L161" s="496">
        <v>2019</v>
      </c>
      <c r="M161" s="495">
        <v>2020</v>
      </c>
      <c r="N161" s="496">
        <v>2021</v>
      </c>
      <c r="O161" s="495">
        <v>2022</v>
      </c>
      <c r="P161" s="496">
        <v>2023</v>
      </c>
      <c r="Q161" s="495">
        <v>2024</v>
      </c>
      <c r="R161" s="496">
        <v>2025</v>
      </c>
      <c r="S161" s="495">
        <v>2026</v>
      </c>
      <c r="T161" s="496">
        <v>2027</v>
      </c>
      <c r="U161" s="495">
        <v>2028</v>
      </c>
      <c r="V161" s="496">
        <v>2029</v>
      </c>
      <c r="W161" s="497">
        <v>2030</v>
      </c>
    </row>
    <row r="162" spans="2:23">
      <c r="B162" s="498" t="s">
        <v>104</v>
      </c>
      <c r="C162" s="499">
        <v>0</v>
      </c>
      <c r="D162" s="504">
        <v>0</v>
      </c>
      <c r="E162" s="504">
        <v>0</v>
      </c>
      <c r="F162" s="504">
        <v>0</v>
      </c>
      <c r="G162" s="504">
        <v>0</v>
      </c>
      <c r="H162" s="504">
        <v>0</v>
      </c>
      <c r="I162" s="504">
        <v>0</v>
      </c>
      <c r="J162" s="504">
        <v>0</v>
      </c>
      <c r="K162" s="504">
        <v>0</v>
      </c>
      <c r="L162" s="504">
        <v>-0.3641364315775531</v>
      </c>
      <c r="M162" s="504">
        <v>-0.83105419437234618</v>
      </c>
      <c r="N162" s="504">
        <v>-1.9226952927311471</v>
      </c>
      <c r="O162" s="504">
        <v>-3.0878129343329617</v>
      </c>
      <c r="P162" s="504">
        <v>-3.8171793709348814</v>
      </c>
      <c r="Q162" s="504">
        <v>-4.3529501848801182</v>
      </c>
      <c r="R162" s="504">
        <v>-4.9123832288708007</v>
      </c>
      <c r="S162" s="504">
        <v>-5.4762892683884754</v>
      </c>
      <c r="T162" s="504">
        <v>-5.8570082654239961</v>
      </c>
      <c r="U162" s="504">
        <v>-6.2590454725524296</v>
      </c>
      <c r="V162" s="504">
        <v>-6.565915196279863</v>
      </c>
      <c r="W162" s="505">
        <v>-6.7919849810917272</v>
      </c>
    </row>
    <row r="163" spans="2:23">
      <c r="B163" s="500" t="s">
        <v>105</v>
      </c>
      <c r="C163" s="501">
        <v>0</v>
      </c>
      <c r="D163" s="506">
        <v>0</v>
      </c>
      <c r="E163" s="506">
        <v>0</v>
      </c>
      <c r="F163" s="506">
        <v>0</v>
      </c>
      <c r="G163" s="506">
        <v>0</v>
      </c>
      <c r="H163" s="506">
        <v>0</v>
      </c>
      <c r="I163" s="506">
        <v>0</v>
      </c>
      <c r="J163" s="506">
        <v>0</v>
      </c>
      <c r="K163" s="506">
        <v>0</v>
      </c>
      <c r="L163" s="506">
        <v>-0.3641364315775531</v>
      </c>
      <c r="M163" s="506">
        <v>-0.83105419437234618</v>
      </c>
      <c r="N163" s="506">
        <v>-1.9226952927311471</v>
      </c>
      <c r="O163" s="506">
        <v>-3.0878129343329617</v>
      </c>
      <c r="P163" s="506">
        <v>-3.8274535525859146</v>
      </c>
      <c r="Q163" s="506">
        <v>-4.3647320810873786</v>
      </c>
      <c r="R163" s="506">
        <v>-4.9241306234303472</v>
      </c>
      <c r="S163" s="506">
        <v>-5.4880031186425535</v>
      </c>
      <c r="T163" s="506">
        <v>-5.8686982171385695</v>
      </c>
      <c r="U163" s="506">
        <v>-6.2707152450444426</v>
      </c>
      <c r="V163" s="506">
        <v>-6.5775716256447883</v>
      </c>
      <c r="W163" s="507">
        <v>-6.8036266013901923</v>
      </c>
    </row>
    <row r="164" spans="2:23">
      <c r="B164" s="500" t="s">
        <v>106</v>
      </c>
      <c r="C164" s="501">
        <v>0</v>
      </c>
      <c r="D164" s="506">
        <v>0</v>
      </c>
      <c r="E164" s="506">
        <v>0</v>
      </c>
      <c r="F164" s="506">
        <v>0</v>
      </c>
      <c r="G164" s="506">
        <v>0</v>
      </c>
      <c r="H164" s="506">
        <v>0</v>
      </c>
      <c r="I164" s="506">
        <v>0</v>
      </c>
      <c r="J164" s="506">
        <v>0</v>
      </c>
      <c r="K164" s="506">
        <v>0</v>
      </c>
      <c r="L164" s="506">
        <v>-0.3641364315775531</v>
      </c>
      <c r="M164" s="506">
        <v>-0.83105419437234618</v>
      </c>
      <c r="N164" s="506">
        <v>-1.9226952927311471</v>
      </c>
      <c r="O164" s="506">
        <v>-3.0878129343329617</v>
      </c>
      <c r="P164" s="506">
        <v>-3.8333245135293659</v>
      </c>
      <c r="Q164" s="506">
        <v>-4.3714645932058156</v>
      </c>
      <c r="R164" s="506">
        <v>-4.9308434203215219</v>
      </c>
      <c r="S164" s="506">
        <v>-5.4946967473591659</v>
      </c>
      <c r="T164" s="506">
        <v>-5.8753781895469066</v>
      </c>
      <c r="U164" s="506">
        <v>-6.2773836864684522</v>
      </c>
      <c r="V164" s="506">
        <v>-6.5842324424247476</v>
      </c>
      <c r="W164" s="507">
        <v>-6.8102789558464849</v>
      </c>
    </row>
    <row r="165" spans="2:23" ht="15.75" thickBot="1">
      <c r="B165" s="502" t="s">
        <v>107</v>
      </c>
      <c r="C165" s="503">
        <v>0</v>
      </c>
      <c r="D165" s="508">
        <v>0</v>
      </c>
      <c r="E165" s="508">
        <v>0</v>
      </c>
      <c r="F165" s="508">
        <v>0</v>
      </c>
      <c r="G165" s="508">
        <v>0</v>
      </c>
      <c r="H165" s="508">
        <v>0</v>
      </c>
      <c r="I165" s="508">
        <v>0</v>
      </c>
      <c r="J165" s="508">
        <v>0</v>
      </c>
      <c r="K165" s="508">
        <v>0</v>
      </c>
      <c r="L165" s="508">
        <v>-0.3641364315775531</v>
      </c>
      <c r="M165" s="508">
        <v>-0.83105419437234618</v>
      </c>
      <c r="N165" s="508">
        <v>-1.9226952927311471</v>
      </c>
      <c r="O165" s="508">
        <v>-3.0878129343329617</v>
      </c>
      <c r="P165" s="508">
        <v>-3.8435986951803986</v>
      </c>
      <c r="Q165" s="508">
        <v>-4.3832464894130823</v>
      </c>
      <c r="R165" s="508">
        <v>-4.9425908148810755</v>
      </c>
      <c r="S165" s="508">
        <v>-5.5064105976132494</v>
      </c>
      <c r="T165" s="508">
        <v>-5.8870681412614809</v>
      </c>
      <c r="U165" s="508">
        <v>-6.2890534589604608</v>
      </c>
      <c r="V165" s="508">
        <v>-6.5958888717896791</v>
      </c>
      <c r="W165" s="509">
        <v>-6.8219205761449544</v>
      </c>
    </row>
    <row r="166" spans="2:23" ht="15.75" thickBot="1"/>
    <row r="167" spans="2:23" ht="15.75" thickBot="1">
      <c r="B167" s="510" t="s">
        <v>241</v>
      </c>
      <c r="C167" s="495">
        <v>2010</v>
      </c>
      <c r="D167" s="496">
        <v>2011</v>
      </c>
      <c r="E167" s="495">
        <v>2012</v>
      </c>
      <c r="F167" s="496">
        <v>2013</v>
      </c>
      <c r="G167" s="495">
        <v>2014</v>
      </c>
      <c r="H167" s="496">
        <v>2015</v>
      </c>
      <c r="I167" s="495">
        <v>2016</v>
      </c>
      <c r="J167" s="496">
        <v>2017</v>
      </c>
      <c r="K167" s="495">
        <v>2018</v>
      </c>
      <c r="L167" s="496">
        <v>2019</v>
      </c>
      <c r="M167" s="495">
        <v>2020</v>
      </c>
      <c r="N167" s="496">
        <v>2021</v>
      </c>
      <c r="O167" s="495">
        <v>2022</v>
      </c>
      <c r="P167" s="496">
        <v>2023</v>
      </c>
      <c r="Q167" s="495">
        <v>2024</v>
      </c>
      <c r="R167" s="496">
        <v>2025</v>
      </c>
      <c r="S167" s="495">
        <v>2026</v>
      </c>
      <c r="T167" s="496">
        <v>2027</v>
      </c>
      <c r="U167" s="495">
        <v>2028</v>
      </c>
      <c r="V167" s="496">
        <v>2029</v>
      </c>
      <c r="W167" s="497">
        <v>2030</v>
      </c>
    </row>
    <row r="168" spans="2:23">
      <c r="B168" s="498" t="s">
        <v>104</v>
      </c>
      <c r="C168" s="458">
        <v>0</v>
      </c>
      <c r="D168" s="459">
        <v>0</v>
      </c>
      <c r="E168" s="459">
        <v>0</v>
      </c>
      <c r="F168" s="459">
        <v>0</v>
      </c>
      <c r="G168" s="459">
        <v>0</v>
      </c>
      <c r="H168" s="459">
        <v>0</v>
      </c>
      <c r="I168" s="459">
        <v>0</v>
      </c>
      <c r="J168" s="459">
        <v>0</v>
      </c>
      <c r="K168" s="459">
        <v>0</v>
      </c>
      <c r="L168" s="459">
        <v>-1.5246099838648163E-4</v>
      </c>
      <c r="M168" s="459">
        <v>-3.4349033997658834E-4</v>
      </c>
      <c r="N168" s="459">
        <v>-7.8448781039553404E-4</v>
      </c>
      <c r="O168" s="459">
        <v>-1.2437022771730863E-3</v>
      </c>
      <c r="P168" s="459">
        <v>-1.5184859241576783E-3</v>
      </c>
      <c r="Q168" s="459">
        <v>-1.7072042138260935E-3</v>
      </c>
      <c r="R168" s="459">
        <v>-1.8970174450659459E-3</v>
      </c>
      <c r="S168" s="459">
        <v>-2.0790221366566914E-3</v>
      </c>
      <c r="T168" s="459">
        <v>-2.1838131530610653E-3</v>
      </c>
      <c r="U168" s="459">
        <v>-2.2906503943091109E-3</v>
      </c>
      <c r="V168" s="459">
        <v>-2.3567642766682767E-3</v>
      </c>
      <c r="W168" s="460">
        <v>-2.3877664857228104E-3</v>
      </c>
    </row>
    <row r="169" spans="2:23">
      <c r="B169" s="500" t="s">
        <v>105</v>
      </c>
      <c r="C169" s="461">
        <v>0</v>
      </c>
      <c r="D169" s="462">
        <v>0</v>
      </c>
      <c r="E169" s="462">
        <v>0</v>
      </c>
      <c r="F169" s="462">
        <v>0</v>
      </c>
      <c r="G169" s="462">
        <v>0</v>
      </c>
      <c r="H169" s="462">
        <v>0</v>
      </c>
      <c r="I169" s="462">
        <v>0</v>
      </c>
      <c r="J169" s="462">
        <v>0</v>
      </c>
      <c r="K169" s="462">
        <v>0</v>
      </c>
      <c r="L169" s="462">
        <v>-1.5246099838648163E-4</v>
      </c>
      <c r="M169" s="462">
        <v>-3.4349033997658834E-4</v>
      </c>
      <c r="N169" s="462">
        <v>-7.8448781039553404E-4</v>
      </c>
      <c r="O169" s="462">
        <v>-1.2437022771730863E-3</v>
      </c>
      <c r="P169" s="462">
        <v>-1.5225730258375536E-3</v>
      </c>
      <c r="Q169" s="462">
        <v>-1.7123314687793223E-3</v>
      </c>
      <c r="R169" s="462">
        <v>-1.9034284658779785E-3</v>
      </c>
      <c r="S169" s="462">
        <v>-2.0875753198438601E-3</v>
      </c>
      <c r="T169" s="462">
        <v>-2.1955030480083812E-3</v>
      </c>
      <c r="U169" s="462">
        <v>-2.3064587521117513E-3</v>
      </c>
      <c r="V169" s="462">
        <v>-2.377481247657201E-3</v>
      </c>
      <c r="W169" s="463">
        <v>-2.4140467622375782E-3</v>
      </c>
    </row>
    <row r="170" spans="2:23">
      <c r="B170" s="500" t="s">
        <v>106</v>
      </c>
      <c r="C170" s="476">
        <v>0</v>
      </c>
      <c r="D170" s="462">
        <v>0</v>
      </c>
      <c r="E170" s="462">
        <v>0</v>
      </c>
      <c r="F170" s="462">
        <v>0</v>
      </c>
      <c r="G170" s="462">
        <v>0</v>
      </c>
      <c r="H170" s="462">
        <v>0</v>
      </c>
      <c r="I170" s="462">
        <v>0</v>
      </c>
      <c r="J170" s="462">
        <v>0</v>
      </c>
      <c r="K170" s="462">
        <v>0</v>
      </c>
      <c r="L170" s="462">
        <v>-1.5246099838648163E-4</v>
      </c>
      <c r="M170" s="462">
        <v>-3.4349033997658834E-4</v>
      </c>
      <c r="N170" s="462">
        <v>-7.8448781039553404E-4</v>
      </c>
      <c r="O170" s="462">
        <v>-1.2437022771730863E-3</v>
      </c>
      <c r="P170" s="462">
        <v>-1.5249085125117695E-3</v>
      </c>
      <c r="Q170" s="462">
        <v>-1.7154802444269712E-3</v>
      </c>
      <c r="R170" s="462">
        <v>-1.9073391192938574E-3</v>
      </c>
      <c r="S170" s="462">
        <v>-2.0930061549172215E-3</v>
      </c>
      <c r="T170" s="462">
        <v>-2.2029855231820287E-3</v>
      </c>
      <c r="U170" s="462">
        <v>-2.3166519070325709E-3</v>
      </c>
      <c r="V170" s="462">
        <v>-2.3909216095600472E-3</v>
      </c>
      <c r="W170" s="463">
        <v>-2.4314280916718648E-3</v>
      </c>
    </row>
    <row r="171" spans="2:23" ht="15.75" thickBot="1">
      <c r="B171" s="502" t="s">
        <v>107</v>
      </c>
      <c r="C171" s="464">
        <v>0</v>
      </c>
      <c r="D171" s="465">
        <v>0</v>
      </c>
      <c r="E171" s="465">
        <v>0</v>
      </c>
      <c r="F171" s="465">
        <v>0</v>
      </c>
      <c r="G171" s="465">
        <v>0</v>
      </c>
      <c r="H171" s="465">
        <v>0</v>
      </c>
      <c r="I171" s="465">
        <v>0</v>
      </c>
      <c r="J171" s="465">
        <v>0</v>
      </c>
      <c r="K171" s="465">
        <v>0</v>
      </c>
      <c r="L171" s="465">
        <v>-1.5246099838648163E-4</v>
      </c>
      <c r="M171" s="465">
        <v>-3.4349033997658834E-4</v>
      </c>
      <c r="N171" s="465">
        <v>-7.8448781039553404E-4</v>
      </c>
      <c r="O171" s="465">
        <v>-1.2437022771730863E-3</v>
      </c>
      <c r="P171" s="465">
        <v>-1.5289956141916446E-3</v>
      </c>
      <c r="Q171" s="465">
        <v>-1.7206129850345867E-3</v>
      </c>
      <c r="R171" s="465">
        <v>-1.9137696957521686E-3</v>
      </c>
      <c r="S171" s="465">
        <v>-2.1016072431661787E-3</v>
      </c>
      <c r="T171" s="465">
        <v>-2.2145585599106978E-3</v>
      </c>
      <c r="U171" s="465">
        <v>-2.3324211297388901E-3</v>
      </c>
      <c r="V171" s="465">
        <v>-2.4117294420969077E-3</v>
      </c>
      <c r="W171" s="466">
        <v>-2.4579976058208956E-3</v>
      </c>
    </row>
    <row r="172" spans="2:23">
      <c r="I172" s="492"/>
      <c r="M172" s="492"/>
    </row>
    <row r="173" spans="2:23">
      <c r="I173" s="492"/>
    </row>
    <row r="174" spans="2:23">
      <c r="C174" s="467" t="s">
        <v>291</v>
      </c>
      <c r="K174" s="492"/>
      <c r="N174" s="467" t="s">
        <v>292</v>
      </c>
    </row>
    <row r="180" spans="3:13">
      <c r="K180" s="492"/>
    </row>
    <row r="181" spans="3:13">
      <c r="C181" s="511"/>
      <c r="D181" s="511"/>
      <c r="K181" s="492"/>
      <c r="L181" s="511"/>
      <c r="M181" s="511"/>
    </row>
    <row r="182" spans="3:13">
      <c r="C182" s="511"/>
      <c r="D182" s="511"/>
      <c r="K182" s="492"/>
      <c r="L182" s="511"/>
      <c r="M182" s="511"/>
    </row>
    <row r="183" spans="3:13">
      <c r="K183" s="492"/>
    </row>
    <row r="184" spans="3:13">
      <c r="K184" s="492"/>
    </row>
    <row r="185" spans="3:13">
      <c r="K185" s="492"/>
    </row>
    <row r="186" spans="3:13">
      <c r="K186" s="492"/>
    </row>
    <row r="187" spans="3:13">
      <c r="K187" s="492"/>
    </row>
    <row r="188" spans="3:13">
      <c r="K188" s="492"/>
    </row>
    <row r="189" spans="3:13">
      <c r="K189" s="492"/>
    </row>
    <row r="190" spans="3:13">
      <c r="K190" s="492"/>
    </row>
    <row r="193" spans="2:23">
      <c r="B193" s="494" t="s">
        <v>293</v>
      </c>
    </row>
    <row r="194" spans="2:23" ht="15.75" thickBot="1"/>
    <row r="195" spans="2:23" ht="15.75" thickBot="1">
      <c r="B195" s="468" t="s">
        <v>245</v>
      </c>
      <c r="C195" s="495">
        <v>2010</v>
      </c>
      <c r="D195" s="496">
        <v>2011</v>
      </c>
      <c r="E195" s="495">
        <v>2012</v>
      </c>
      <c r="F195" s="496">
        <v>2013</v>
      </c>
      <c r="G195" s="495">
        <v>2014</v>
      </c>
      <c r="H195" s="496">
        <v>2015</v>
      </c>
      <c r="I195" s="495">
        <v>2016</v>
      </c>
      <c r="J195" s="496">
        <v>2017</v>
      </c>
      <c r="K195" s="495">
        <v>2018</v>
      </c>
      <c r="L195" s="496">
        <v>2019</v>
      </c>
      <c r="M195" s="495">
        <v>2020</v>
      </c>
      <c r="N195" s="496">
        <v>2021</v>
      </c>
      <c r="O195" s="495">
        <v>2022</v>
      </c>
      <c r="P195" s="496">
        <v>2023</v>
      </c>
      <c r="Q195" s="495">
        <v>2024</v>
      </c>
      <c r="R195" s="496">
        <v>2025</v>
      </c>
      <c r="S195" s="495">
        <v>2026</v>
      </c>
      <c r="T195" s="496">
        <v>2027</v>
      </c>
      <c r="U195" s="495">
        <v>2028</v>
      </c>
      <c r="V195" s="496">
        <v>2029</v>
      </c>
      <c r="W195" s="497">
        <v>2030</v>
      </c>
    </row>
    <row r="196" spans="2:23">
      <c r="B196" s="498" t="s">
        <v>104</v>
      </c>
      <c r="C196" s="499">
        <v>0</v>
      </c>
      <c r="D196" s="504">
        <v>0</v>
      </c>
      <c r="E196" s="504">
        <v>0</v>
      </c>
      <c r="F196" s="504">
        <v>0</v>
      </c>
      <c r="G196" s="504">
        <v>0</v>
      </c>
      <c r="H196" s="504">
        <v>0</v>
      </c>
      <c r="I196" s="504">
        <v>0</v>
      </c>
      <c r="J196" s="504">
        <v>0</v>
      </c>
      <c r="K196" s="504">
        <v>0</v>
      </c>
      <c r="L196" s="504">
        <v>0.77745162921172206</v>
      </c>
      <c r="M196" s="504">
        <v>1.2393167883228626</v>
      </c>
      <c r="N196" s="504">
        <v>1.3441887348728361</v>
      </c>
      <c r="O196" s="504">
        <v>1.4968105946895582</v>
      </c>
      <c r="P196" s="504">
        <v>1.6663623921842712</v>
      </c>
      <c r="Q196" s="504">
        <v>1.8530692164543145</v>
      </c>
      <c r="R196" s="504">
        <v>2.0825417480020021</v>
      </c>
      <c r="S196" s="504">
        <v>2.3899982267176054</v>
      </c>
      <c r="T196" s="504">
        <v>2.9191445411717392</v>
      </c>
      <c r="U196" s="504">
        <v>3.4559745025092341</v>
      </c>
      <c r="V196" s="504">
        <v>4.0993243979680845</v>
      </c>
      <c r="W196" s="505">
        <v>4.9114512489040685</v>
      </c>
    </row>
    <row r="197" spans="2:23">
      <c r="B197" s="500" t="s">
        <v>105</v>
      </c>
      <c r="C197" s="501">
        <v>0</v>
      </c>
      <c r="D197" s="506">
        <v>0</v>
      </c>
      <c r="E197" s="506">
        <v>0</v>
      </c>
      <c r="F197" s="506">
        <v>0</v>
      </c>
      <c r="G197" s="506">
        <v>0</v>
      </c>
      <c r="H197" s="506">
        <v>0</v>
      </c>
      <c r="I197" s="506">
        <v>0</v>
      </c>
      <c r="J197" s="506">
        <v>0</v>
      </c>
      <c r="K197" s="506">
        <v>0</v>
      </c>
      <c r="L197" s="506">
        <v>0.77745162921172206</v>
      </c>
      <c r="M197" s="506">
        <v>1.2393167883228626</v>
      </c>
      <c r="N197" s="506">
        <v>1.3441887348728361</v>
      </c>
      <c r="O197" s="506">
        <v>1.4968105946895582</v>
      </c>
      <c r="P197" s="506">
        <v>1.6682598716818666</v>
      </c>
      <c r="Q197" s="506">
        <v>1.8377377901115317</v>
      </c>
      <c r="R197" s="506">
        <v>2.0375762148162342</v>
      </c>
      <c r="S197" s="506">
        <v>2.297723471705253</v>
      </c>
      <c r="T197" s="506">
        <v>2.7623096526264965</v>
      </c>
      <c r="U197" s="506">
        <v>3.2230639724594408</v>
      </c>
      <c r="V197" s="506">
        <v>3.7723506419783548</v>
      </c>
      <c r="W197" s="507">
        <v>4.4690370414479776</v>
      </c>
    </row>
    <row r="198" spans="2:23">
      <c r="B198" s="500" t="s">
        <v>106</v>
      </c>
      <c r="C198" s="501">
        <v>0</v>
      </c>
      <c r="D198" s="506">
        <v>0</v>
      </c>
      <c r="E198" s="506">
        <v>0</v>
      </c>
      <c r="F198" s="506">
        <v>0</v>
      </c>
      <c r="G198" s="506">
        <v>0</v>
      </c>
      <c r="H198" s="506">
        <v>0</v>
      </c>
      <c r="I198" s="506">
        <v>0</v>
      </c>
      <c r="J198" s="506">
        <v>0</v>
      </c>
      <c r="K198" s="506">
        <v>0</v>
      </c>
      <c r="L198" s="506">
        <v>0.77745162921172206</v>
      </c>
      <c r="M198" s="506">
        <v>1.2393167883228626</v>
      </c>
      <c r="N198" s="506">
        <v>1.3441887348728361</v>
      </c>
      <c r="O198" s="506">
        <v>1.4968105946895582</v>
      </c>
      <c r="P198" s="506">
        <v>1.66373704636623</v>
      </c>
      <c r="Q198" s="506">
        <v>1.8216762591707045</v>
      </c>
      <c r="R198" s="506">
        <v>2.0055702735069691</v>
      </c>
      <c r="S198" s="506">
        <v>2.2355239818669612</v>
      </c>
      <c r="T198" s="506">
        <v>2.6594722909836936</v>
      </c>
      <c r="U198" s="506">
        <v>3.0686224279667491</v>
      </c>
      <c r="V198" s="506">
        <v>3.5548816908522451</v>
      </c>
      <c r="W198" s="507">
        <v>4.1740980945937585</v>
      </c>
    </row>
    <row r="199" spans="2:23" ht="15.75" thickBot="1">
      <c r="B199" s="502" t="s">
        <v>107</v>
      </c>
      <c r="C199" s="503">
        <v>0</v>
      </c>
      <c r="D199" s="508">
        <v>0</v>
      </c>
      <c r="E199" s="508">
        <v>0</v>
      </c>
      <c r="F199" s="508">
        <v>0</v>
      </c>
      <c r="G199" s="508">
        <v>0</v>
      </c>
      <c r="H199" s="508">
        <v>0</v>
      </c>
      <c r="I199" s="508">
        <v>0</v>
      </c>
      <c r="J199" s="508">
        <v>0</v>
      </c>
      <c r="K199" s="508">
        <v>0</v>
      </c>
      <c r="L199" s="508">
        <v>0.77745162921172206</v>
      </c>
      <c r="M199" s="508">
        <v>1.2393167883228626</v>
      </c>
      <c r="N199" s="508">
        <v>1.3441887348728361</v>
      </c>
      <c r="O199" s="508">
        <v>1.4968105946895582</v>
      </c>
      <c r="P199" s="508">
        <v>1.6620663717547486</v>
      </c>
      <c r="Q199" s="508">
        <v>1.8033627801043248</v>
      </c>
      <c r="R199" s="508">
        <v>1.95776150846305</v>
      </c>
      <c r="S199" s="508">
        <v>2.1461972433007999</v>
      </c>
      <c r="T199" s="508">
        <v>2.5103056488074227</v>
      </c>
      <c r="U199" s="508">
        <v>2.839095403155393</v>
      </c>
      <c r="V199" s="508">
        <v>3.2331838562741839</v>
      </c>
      <c r="W199" s="509">
        <v>3.7422056868389051</v>
      </c>
    </row>
    <row r="200" spans="2:23" ht="15.75" thickBot="1"/>
    <row r="201" spans="2:23" ht="15.75" thickBot="1">
      <c r="B201" s="510" t="s">
        <v>246</v>
      </c>
      <c r="C201" s="495">
        <v>2010</v>
      </c>
      <c r="D201" s="496">
        <v>2011</v>
      </c>
      <c r="E201" s="495">
        <v>2012</v>
      </c>
      <c r="F201" s="496">
        <v>2013</v>
      </c>
      <c r="G201" s="495">
        <v>2014</v>
      </c>
      <c r="H201" s="496">
        <v>2015</v>
      </c>
      <c r="I201" s="495">
        <v>2016</v>
      </c>
      <c r="J201" s="496">
        <v>2017</v>
      </c>
      <c r="K201" s="495">
        <v>2018</v>
      </c>
      <c r="L201" s="496">
        <v>2019</v>
      </c>
      <c r="M201" s="495">
        <v>2020</v>
      </c>
      <c r="N201" s="496">
        <v>2021</v>
      </c>
      <c r="O201" s="495">
        <v>2022</v>
      </c>
      <c r="P201" s="496">
        <v>2023</v>
      </c>
      <c r="Q201" s="495">
        <v>2024</v>
      </c>
      <c r="R201" s="496">
        <v>2025</v>
      </c>
      <c r="S201" s="495">
        <v>2026</v>
      </c>
      <c r="T201" s="496">
        <v>2027</v>
      </c>
      <c r="U201" s="495">
        <v>2028</v>
      </c>
      <c r="V201" s="496">
        <v>2029</v>
      </c>
      <c r="W201" s="497">
        <v>2030</v>
      </c>
    </row>
    <row r="202" spans="2:23">
      <c r="B202" s="498" t="s">
        <v>104</v>
      </c>
      <c r="C202" s="458">
        <v>0</v>
      </c>
      <c r="D202" s="459">
        <v>0</v>
      </c>
      <c r="E202" s="459">
        <v>0</v>
      </c>
      <c r="F202" s="459">
        <v>0</v>
      </c>
      <c r="G202" s="459">
        <v>0</v>
      </c>
      <c r="H202" s="459">
        <v>0</v>
      </c>
      <c r="I202" s="459">
        <v>0</v>
      </c>
      <c r="J202" s="459">
        <v>0</v>
      </c>
      <c r="K202" s="459">
        <v>0</v>
      </c>
      <c r="L202" s="459">
        <v>3.2551275101286141E-4</v>
      </c>
      <c r="M202" s="459">
        <v>5.1223295405087091E-4</v>
      </c>
      <c r="N202" s="459">
        <v>5.4844867065796991E-4</v>
      </c>
      <c r="O202" s="459">
        <v>6.0288197008746282E-4</v>
      </c>
      <c r="P202" s="459">
        <v>6.6288418520343579E-4</v>
      </c>
      <c r="Q202" s="459">
        <v>7.2676401991247431E-4</v>
      </c>
      <c r="R202" s="459">
        <v>8.0421617002915445E-4</v>
      </c>
      <c r="S202" s="459">
        <v>9.07340532319678E-4</v>
      </c>
      <c r="T202" s="459">
        <v>1.088416808685478E-3</v>
      </c>
      <c r="U202" s="459">
        <v>1.2647981855397358E-3</v>
      </c>
      <c r="V202" s="459">
        <v>1.4714081755243676E-3</v>
      </c>
      <c r="W202" s="460">
        <v>1.7266526237974013E-3</v>
      </c>
    </row>
    <row r="203" spans="2:23">
      <c r="B203" s="500" t="s">
        <v>105</v>
      </c>
      <c r="C203" s="461">
        <v>0</v>
      </c>
      <c r="D203" s="462">
        <v>0</v>
      </c>
      <c r="E203" s="462">
        <v>0</v>
      </c>
      <c r="F203" s="462">
        <v>0</v>
      </c>
      <c r="G203" s="462">
        <v>0</v>
      </c>
      <c r="H203" s="462">
        <v>0</v>
      </c>
      <c r="I203" s="462">
        <v>0</v>
      </c>
      <c r="J203" s="462">
        <v>0</v>
      </c>
      <c r="K203" s="462">
        <v>0</v>
      </c>
      <c r="L203" s="462">
        <v>3.2551275101286141E-4</v>
      </c>
      <c r="M203" s="462">
        <v>5.1223295405087091E-4</v>
      </c>
      <c r="N203" s="462">
        <v>5.4844867065796991E-4</v>
      </c>
      <c r="O203" s="462">
        <v>6.0288197008746282E-4</v>
      </c>
      <c r="P203" s="462">
        <v>6.636390084979384E-4</v>
      </c>
      <c r="Q203" s="462">
        <v>7.2096435495050675E-4</v>
      </c>
      <c r="R203" s="462">
        <v>7.8762747483235686E-4</v>
      </c>
      <c r="S203" s="462">
        <v>8.7402844124918899E-4</v>
      </c>
      <c r="T203" s="462">
        <v>1.0333908879781217E-3</v>
      </c>
      <c r="U203" s="462">
        <v>1.185489025955995E-3</v>
      </c>
      <c r="V203" s="462">
        <v>1.3635264534290733E-3</v>
      </c>
      <c r="W203" s="463">
        <v>1.5856931945710947E-3</v>
      </c>
    </row>
    <row r="204" spans="2:23">
      <c r="B204" s="500" t="s">
        <v>106</v>
      </c>
      <c r="C204" s="476">
        <v>0</v>
      </c>
      <c r="D204" s="462">
        <v>0</v>
      </c>
      <c r="E204" s="462">
        <v>0</v>
      </c>
      <c r="F204" s="462">
        <v>0</v>
      </c>
      <c r="G204" s="462">
        <v>0</v>
      </c>
      <c r="H204" s="462">
        <v>0</v>
      </c>
      <c r="I204" s="462">
        <v>0</v>
      </c>
      <c r="J204" s="462">
        <v>0</v>
      </c>
      <c r="K204" s="462">
        <v>0</v>
      </c>
      <c r="L204" s="462">
        <v>3.2551275101286141E-4</v>
      </c>
      <c r="M204" s="462">
        <v>5.1223295405087091E-4</v>
      </c>
      <c r="N204" s="462">
        <v>5.4844867065796991E-4</v>
      </c>
      <c r="O204" s="462">
        <v>6.0288197008746282E-4</v>
      </c>
      <c r="P204" s="462">
        <v>6.6183981440412346E-4</v>
      </c>
      <c r="Q204" s="462">
        <v>7.1487474454350172E-4</v>
      </c>
      <c r="R204" s="462">
        <v>7.7579073458051311E-4</v>
      </c>
      <c r="S204" s="462">
        <v>8.5154207204635743E-4</v>
      </c>
      <c r="T204" s="462">
        <v>9.9717478047019713E-4</v>
      </c>
      <c r="U204" s="462">
        <v>1.1324670204620624E-3</v>
      </c>
      <c r="V204" s="462">
        <v>1.2908784020629045E-3</v>
      </c>
      <c r="W204" s="463">
        <v>1.4902501689562284E-3</v>
      </c>
    </row>
    <row r="205" spans="2:23" ht="15.75" thickBot="1">
      <c r="B205" s="502" t="s">
        <v>107</v>
      </c>
      <c r="C205" s="464">
        <v>0</v>
      </c>
      <c r="D205" s="465">
        <v>0</v>
      </c>
      <c r="E205" s="465">
        <v>0</v>
      </c>
      <c r="F205" s="465">
        <v>0</v>
      </c>
      <c r="G205" s="465">
        <v>0</v>
      </c>
      <c r="H205" s="465">
        <v>0</v>
      </c>
      <c r="I205" s="465">
        <v>0</v>
      </c>
      <c r="J205" s="465">
        <v>0</v>
      </c>
      <c r="K205" s="465">
        <v>0</v>
      </c>
      <c r="L205" s="465">
        <v>3.2551275101286141E-4</v>
      </c>
      <c r="M205" s="465">
        <v>5.1223295405087091E-4</v>
      </c>
      <c r="N205" s="465">
        <v>5.4844867065796991E-4</v>
      </c>
      <c r="O205" s="465">
        <v>6.0288197008746282E-4</v>
      </c>
      <c r="P205" s="465">
        <v>6.6117521480456092E-4</v>
      </c>
      <c r="Q205" s="465">
        <v>7.0789754207755057E-4</v>
      </c>
      <c r="R205" s="465">
        <v>7.5804467469289946E-4</v>
      </c>
      <c r="S205" s="465">
        <v>8.19129556691487E-4</v>
      </c>
      <c r="T205" s="465">
        <v>9.443102626237697E-4</v>
      </c>
      <c r="U205" s="465">
        <v>1.0529352550230602E-3</v>
      </c>
      <c r="V205" s="465">
        <v>1.1821855779345681E-3</v>
      </c>
      <c r="W205" s="466">
        <v>1.3483494151052277E-3</v>
      </c>
    </row>
    <row r="206" spans="2:23">
      <c r="I206" s="492"/>
      <c r="M206" s="492"/>
    </row>
    <row r="207" spans="2:23">
      <c r="I207" s="492"/>
    </row>
    <row r="208" spans="2:23">
      <c r="C208" s="467" t="s">
        <v>294</v>
      </c>
      <c r="K208" s="492"/>
      <c r="N208" s="467" t="s">
        <v>295</v>
      </c>
    </row>
    <row r="209" spans="3:20">
      <c r="I209" s="492"/>
    </row>
    <row r="210" spans="3:20">
      <c r="C210" s="511"/>
      <c r="D210" s="511"/>
      <c r="I210" s="492"/>
      <c r="J210" s="511"/>
      <c r="K210" s="511"/>
      <c r="S210" s="511"/>
      <c r="T210" s="511"/>
    </row>
    <row r="211" spans="3:20">
      <c r="C211" s="511"/>
      <c r="D211" s="511"/>
      <c r="I211" s="492"/>
      <c r="J211" s="511"/>
      <c r="K211" s="511"/>
      <c r="S211" s="511"/>
      <c r="T211" s="511"/>
    </row>
    <row r="212" spans="3:20">
      <c r="I212" s="492"/>
    </row>
    <row r="213" spans="3:20">
      <c r="I213" s="492"/>
    </row>
    <row r="214" spans="3:20">
      <c r="I214" s="492"/>
    </row>
    <row r="215" spans="3:20">
      <c r="I215" s="492"/>
    </row>
    <row r="216" spans="3:20">
      <c r="I216" s="492"/>
    </row>
    <row r="217" spans="3:20">
      <c r="I217" s="492"/>
    </row>
    <row r="218" spans="3:20">
      <c r="I218" s="492"/>
    </row>
    <row r="219" spans="3:20">
      <c r="I219" s="492"/>
    </row>
    <row r="220" spans="3:20">
      <c r="I220" s="492"/>
    </row>
    <row r="225" spans="2:23">
      <c r="B225" s="494" t="s">
        <v>296</v>
      </c>
    </row>
    <row r="226" spans="2:23" ht="15.75" thickBot="1"/>
    <row r="227" spans="2:23" ht="15.75" thickBot="1">
      <c r="B227" s="468" t="s">
        <v>245</v>
      </c>
      <c r="C227" s="495">
        <v>2010</v>
      </c>
      <c r="D227" s="496">
        <v>2011</v>
      </c>
      <c r="E227" s="495">
        <v>2012</v>
      </c>
      <c r="F227" s="496">
        <v>2013</v>
      </c>
      <c r="G227" s="495">
        <v>2014</v>
      </c>
      <c r="H227" s="496">
        <v>2015</v>
      </c>
      <c r="I227" s="495">
        <v>2016</v>
      </c>
      <c r="J227" s="496">
        <v>2017</v>
      </c>
      <c r="K227" s="495">
        <v>2018</v>
      </c>
      <c r="L227" s="496">
        <v>2019</v>
      </c>
      <c r="M227" s="495">
        <v>2020</v>
      </c>
      <c r="N227" s="496">
        <v>2021</v>
      </c>
      <c r="O227" s="495">
        <v>2022</v>
      </c>
      <c r="P227" s="496">
        <v>2023</v>
      </c>
      <c r="Q227" s="495">
        <v>2024</v>
      </c>
      <c r="R227" s="496">
        <v>2025</v>
      </c>
      <c r="S227" s="495">
        <v>2026</v>
      </c>
      <c r="T227" s="496">
        <v>2027</v>
      </c>
      <c r="U227" s="495">
        <v>2028</v>
      </c>
      <c r="V227" s="496">
        <v>2029</v>
      </c>
      <c r="W227" s="497">
        <v>2030</v>
      </c>
    </row>
    <row r="228" spans="2:23">
      <c r="B228" s="498" t="s">
        <v>104</v>
      </c>
      <c r="C228" s="499">
        <v>0</v>
      </c>
      <c r="D228" s="504">
        <v>0</v>
      </c>
      <c r="E228" s="504">
        <v>0</v>
      </c>
      <c r="F228" s="504">
        <v>0</v>
      </c>
      <c r="G228" s="504">
        <v>0</v>
      </c>
      <c r="H228" s="504">
        <v>0</v>
      </c>
      <c r="I228" s="504">
        <v>0</v>
      </c>
      <c r="J228" s="504">
        <v>0</v>
      </c>
      <c r="K228" s="504">
        <v>0</v>
      </c>
      <c r="L228" s="504">
        <v>-0.11118342824240401</v>
      </c>
      <c r="M228" s="504">
        <v>-0.54502690438293122</v>
      </c>
      <c r="N228" s="504">
        <v>-1.5663031786013948</v>
      </c>
      <c r="O228" s="504">
        <v>-2.6491075435139373</v>
      </c>
      <c r="P228" s="504">
        <v>-3.2996386644774454</v>
      </c>
      <c r="Q228" s="504">
        <v>-3.8578731209271244</v>
      </c>
      <c r="R228" s="504">
        <v>-4.4205931995266701</v>
      </c>
      <c r="S228" s="504">
        <v>-4.9850171520056596</v>
      </c>
      <c r="T228" s="504">
        <v>-5.3497618353264977</v>
      </c>
      <c r="U228" s="504">
        <v>-5.7360247630885954</v>
      </c>
      <c r="V228" s="504">
        <v>-6.0405629243006302</v>
      </c>
      <c r="W228" s="505">
        <v>-6.2628116842095505</v>
      </c>
    </row>
    <row r="229" spans="2:23">
      <c r="B229" s="500" t="s">
        <v>105</v>
      </c>
      <c r="C229" s="501">
        <v>0</v>
      </c>
      <c r="D229" s="506">
        <v>0</v>
      </c>
      <c r="E229" s="506">
        <v>0</v>
      </c>
      <c r="F229" s="506">
        <v>0</v>
      </c>
      <c r="G229" s="506">
        <v>0</v>
      </c>
      <c r="H229" s="506">
        <v>0</v>
      </c>
      <c r="I229" s="506">
        <v>0</v>
      </c>
      <c r="J229" s="506">
        <v>0</v>
      </c>
      <c r="K229" s="506">
        <v>0</v>
      </c>
      <c r="L229" s="506">
        <v>-0.11118342824240401</v>
      </c>
      <c r="M229" s="506">
        <v>-0.54502690438293122</v>
      </c>
      <c r="N229" s="506">
        <v>-1.5663031786013948</v>
      </c>
      <c r="O229" s="506">
        <v>-2.6491075435139373</v>
      </c>
      <c r="P229" s="506">
        <v>-3.3064009907746543</v>
      </c>
      <c r="Q229" s="506">
        <v>-3.8692468727802605</v>
      </c>
      <c r="R229" s="506">
        <v>-4.4316021181680139</v>
      </c>
      <c r="S229" s="506">
        <v>-4.9994073149024221</v>
      </c>
      <c r="T229" s="506">
        <v>-5.3657054136109696</v>
      </c>
      <c r="U229" s="506">
        <v>-5.7493917816603926</v>
      </c>
      <c r="V229" s="506">
        <v>-6.0527806079137161</v>
      </c>
      <c r="W229" s="507">
        <v>-6.2774920273848833</v>
      </c>
    </row>
    <row r="230" spans="2:23">
      <c r="B230" s="500" t="s">
        <v>106</v>
      </c>
      <c r="C230" s="501">
        <v>0</v>
      </c>
      <c r="D230" s="506">
        <v>0</v>
      </c>
      <c r="E230" s="506">
        <v>0</v>
      </c>
      <c r="F230" s="506">
        <v>0</v>
      </c>
      <c r="G230" s="506">
        <v>0</v>
      </c>
      <c r="H230" s="506">
        <v>0</v>
      </c>
      <c r="I230" s="506">
        <v>0</v>
      </c>
      <c r="J230" s="506">
        <v>0</v>
      </c>
      <c r="K230" s="506">
        <v>0</v>
      </c>
      <c r="L230" s="506">
        <v>-0.11118342824240401</v>
      </c>
      <c r="M230" s="506">
        <v>-0.54502690438293122</v>
      </c>
      <c r="N230" s="506">
        <v>-1.5663031786013948</v>
      </c>
      <c r="O230" s="506">
        <v>-2.6491075435139373</v>
      </c>
      <c r="P230" s="506">
        <v>-3.3158722765444821</v>
      </c>
      <c r="Q230" s="506">
        <v>-3.8776539494739337</v>
      </c>
      <c r="R230" s="506">
        <v>-4.4387410659684567</v>
      </c>
      <c r="S230" s="506">
        <v>-5.0060448600188687</v>
      </c>
      <c r="T230" s="506">
        <v>-5.3725282913019861</v>
      </c>
      <c r="U230" s="506">
        <v>-5.7571311765617414</v>
      </c>
      <c r="V230" s="506">
        <v>-6.0620951849548188</v>
      </c>
      <c r="W230" s="507">
        <v>-6.2867649548580715</v>
      </c>
    </row>
    <row r="231" spans="2:23" ht="15.75" thickBot="1">
      <c r="B231" s="502" t="s">
        <v>107</v>
      </c>
      <c r="C231" s="503">
        <v>0</v>
      </c>
      <c r="D231" s="508">
        <v>0</v>
      </c>
      <c r="E231" s="508">
        <v>0</v>
      </c>
      <c r="F231" s="508">
        <v>0</v>
      </c>
      <c r="G231" s="508">
        <v>0</v>
      </c>
      <c r="H231" s="508">
        <v>0</v>
      </c>
      <c r="I231" s="508">
        <v>0</v>
      </c>
      <c r="J231" s="508">
        <v>0</v>
      </c>
      <c r="K231" s="508">
        <v>0</v>
      </c>
      <c r="L231" s="508">
        <v>-0.11118342824240401</v>
      </c>
      <c r="M231" s="508">
        <v>-0.54502690438293122</v>
      </c>
      <c r="N231" s="508">
        <v>-1.5663031786013948</v>
      </c>
      <c r="O231" s="508">
        <v>-2.6491075435139373</v>
      </c>
      <c r="P231" s="508">
        <v>-3.326202756950762</v>
      </c>
      <c r="Q231" s="508">
        <v>-3.8920097540506395</v>
      </c>
      <c r="R231" s="508">
        <v>-4.4526246752027578</v>
      </c>
      <c r="S231" s="508">
        <v>-5.0176635915205301</v>
      </c>
      <c r="T231" s="508">
        <v>-5.3857591233666389</v>
      </c>
      <c r="U231" s="508">
        <v>-5.7729850348273208</v>
      </c>
      <c r="V231" s="508">
        <v>-6.0765031446612818</v>
      </c>
      <c r="W231" s="509">
        <v>-6.3009943978315572</v>
      </c>
    </row>
    <row r="232" spans="2:23" ht="15.75" thickBot="1"/>
    <row r="233" spans="2:23" ht="15.75" thickBot="1">
      <c r="B233" s="510" t="s">
        <v>246</v>
      </c>
      <c r="C233" s="495">
        <v>2010</v>
      </c>
      <c r="D233" s="496">
        <v>2011</v>
      </c>
      <c r="E233" s="495">
        <v>2012</v>
      </c>
      <c r="F233" s="496">
        <v>2013</v>
      </c>
      <c r="G233" s="495">
        <v>2014</v>
      </c>
      <c r="H233" s="496">
        <v>2015</v>
      </c>
      <c r="I233" s="495">
        <v>2016</v>
      </c>
      <c r="J233" s="496">
        <v>2017</v>
      </c>
      <c r="K233" s="495">
        <v>2018</v>
      </c>
      <c r="L233" s="496">
        <v>2019</v>
      </c>
      <c r="M233" s="495">
        <v>2020</v>
      </c>
      <c r="N233" s="496">
        <v>2021</v>
      </c>
      <c r="O233" s="495">
        <v>2022</v>
      </c>
      <c r="P233" s="496">
        <v>2023</v>
      </c>
      <c r="Q233" s="495">
        <v>2024</v>
      </c>
      <c r="R233" s="496">
        <v>2025</v>
      </c>
      <c r="S233" s="495">
        <v>2026</v>
      </c>
      <c r="T233" s="496">
        <v>2027</v>
      </c>
      <c r="U233" s="495">
        <v>2028</v>
      </c>
      <c r="V233" s="496">
        <v>2029</v>
      </c>
      <c r="W233" s="497">
        <v>2030</v>
      </c>
    </row>
    <row r="234" spans="2:23">
      <c r="B234" s="498" t="s">
        <v>104</v>
      </c>
      <c r="C234" s="458">
        <v>0</v>
      </c>
      <c r="D234" s="459">
        <v>0</v>
      </c>
      <c r="E234" s="459">
        <v>0</v>
      </c>
      <c r="F234" s="459">
        <v>0</v>
      </c>
      <c r="G234" s="459">
        <v>0</v>
      </c>
      <c r="H234" s="459">
        <v>0</v>
      </c>
      <c r="I234" s="459">
        <v>0</v>
      </c>
      <c r="J234" s="459">
        <v>0</v>
      </c>
      <c r="K234" s="459">
        <v>0</v>
      </c>
      <c r="L234" s="459">
        <v>-4.6551608144318387E-5</v>
      </c>
      <c r="M234" s="459">
        <v>-2.2526987764531051E-4</v>
      </c>
      <c r="N234" s="459">
        <v>-6.3907461345638725E-4</v>
      </c>
      <c r="O234" s="459">
        <v>-1.0670015167406558E-3</v>
      </c>
      <c r="P234" s="459">
        <v>-1.3126066081585025E-3</v>
      </c>
      <c r="Q234" s="459">
        <v>-1.513037588008739E-3</v>
      </c>
      <c r="R234" s="459">
        <v>-1.7071026478057655E-3</v>
      </c>
      <c r="S234" s="459">
        <v>-1.8925152603713525E-3</v>
      </c>
      <c r="T234" s="459">
        <v>-1.9946839294556424E-3</v>
      </c>
      <c r="U234" s="459">
        <v>-2.0992382054028373E-3</v>
      </c>
      <c r="V234" s="459">
        <v>-2.1681947581389063E-3</v>
      </c>
      <c r="W234" s="460">
        <v>-2.2017321721970445E-3</v>
      </c>
    </row>
    <row r="235" spans="2:23">
      <c r="B235" s="500" t="s">
        <v>105</v>
      </c>
      <c r="C235" s="461">
        <v>0</v>
      </c>
      <c r="D235" s="462">
        <v>0</v>
      </c>
      <c r="E235" s="462">
        <v>0</v>
      </c>
      <c r="F235" s="462">
        <v>0</v>
      </c>
      <c r="G235" s="462">
        <v>0</v>
      </c>
      <c r="H235" s="462">
        <v>0</v>
      </c>
      <c r="I235" s="462">
        <v>0</v>
      </c>
      <c r="J235" s="462">
        <v>0</v>
      </c>
      <c r="K235" s="462">
        <v>0</v>
      </c>
      <c r="L235" s="462">
        <v>-4.6551608144318387E-5</v>
      </c>
      <c r="M235" s="462">
        <v>-2.2526987764531051E-4</v>
      </c>
      <c r="N235" s="462">
        <v>-6.3907461345638725E-4</v>
      </c>
      <c r="O235" s="462">
        <v>-1.0670015167406558E-3</v>
      </c>
      <c r="P235" s="462">
        <v>-1.3152966827657011E-3</v>
      </c>
      <c r="Q235" s="462">
        <v>-1.5179472777827499E-3</v>
      </c>
      <c r="R235" s="462">
        <v>-1.7130409946943723E-3</v>
      </c>
      <c r="S235" s="462">
        <v>-1.9017189128381258E-3</v>
      </c>
      <c r="T235" s="462">
        <v>-2.0073314650760482E-3</v>
      </c>
      <c r="U235" s="462">
        <v>-2.1147085262099162E-3</v>
      </c>
      <c r="V235" s="462">
        <v>-2.1877940994808019E-3</v>
      </c>
      <c r="W235" s="463">
        <v>-2.227364932194283E-3</v>
      </c>
    </row>
    <row r="236" spans="2:23">
      <c r="B236" s="500" t="s">
        <v>106</v>
      </c>
      <c r="C236" s="476">
        <v>0</v>
      </c>
      <c r="D236" s="462">
        <v>0</v>
      </c>
      <c r="E236" s="462">
        <v>0</v>
      </c>
      <c r="F236" s="462">
        <v>0</v>
      </c>
      <c r="G236" s="462">
        <v>0</v>
      </c>
      <c r="H236" s="462">
        <v>0</v>
      </c>
      <c r="I236" s="462">
        <v>0</v>
      </c>
      <c r="J236" s="462">
        <v>0</v>
      </c>
      <c r="K236" s="462">
        <v>0</v>
      </c>
      <c r="L236" s="462">
        <v>-4.6551608144318387E-5</v>
      </c>
      <c r="M236" s="462">
        <v>-2.2526987764531051E-4</v>
      </c>
      <c r="N236" s="462">
        <v>-6.3907461345638725E-4</v>
      </c>
      <c r="O236" s="462">
        <v>-1.0670015167406558E-3</v>
      </c>
      <c r="P236" s="462">
        <v>-1.3190643899462088E-3</v>
      </c>
      <c r="Q236" s="462">
        <v>-1.5216956704591487E-3</v>
      </c>
      <c r="R236" s="462">
        <v>-1.7169850579002374E-3</v>
      </c>
      <c r="S236" s="462">
        <v>-1.9068718776603902E-3</v>
      </c>
      <c r="T236" s="462">
        <v>-2.0144408864915786E-3</v>
      </c>
      <c r="U236" s="462">
        <v>-2.1246540892455373E-3</v>
      </c>
      <c r="V236" s="462">
        <v>-2.2013187571459348E-3</v>
      </c>
      <c r="W236" s="463">
        <v>-2.2445214089002268E-3</v>
      </c>
    </row>
    <row r="237" spans="2:23" ht="15.75" thickBot="1">
      <c r="B237" s="502" t="s">
        <v>107</v>
      </c>
      <c r="C237" s="464">
        <v>0</v>
      </c>
      <c r="D237" s="465">
        <v>0</v>
      </c>
      <c r="E237" s="465">
        <v>0</v>
      </c>
      <c r="F237" s="465">
        <v>0</v>
      </c>
      <c r="G237" s="465">
        <v>0</v>
      </c>
      <c r="H237" s="465">
        <v>0</v>
      </c>
      <c r="I237" s="465">
        <v>0</v>
      </c>
      <c r="J237" s="465">
        <v>0</v>
      </c>
      <c r="K237" s="465">
        <v>0</v>
      </c>
      <c r="L237" s="465">
        <v>-4.6551608144318387E-5</v>
      </c>
      <c r="M237" s="465">
        <v>-2.2526987764531051E-4</v>
      </c>
      <c r="N237" s="465">
        <v>-6.3907461345638725E-4</v>
      </c>
      <c r="O237" s="465">
        <v>-1.0670015167406558E-3</v>
      </c>
      <c r="P237" s="465">
        <v>-1.3231738874474699E-3</v>
      </c>
      <c r="Q237" s="465">
        <v>-1.5277814142725702E-3</v>
      </c>
      <c r="R237" s="465">
        <v>-1.7240549519708548E-3</v>
      </c>
      <c r="S237" s="465">
        <v>-1.9150693470409857E-3</v>
      </c>
      <c r="T237" s="465">
        <v>-2.0259794318794808E-3</v>
      </c>
      <c r="U237" s="465">
        <v>-2.1410268436680342E-3</v>
      </c>
      <c r="V237" s="465">
        <v>-2.2218205648752406E-3</v>
      </c>
      <c r="W237" s="466">
        <v>-2.2703033509828639E-3</v>
      </c>
    </row>
    <row r="238" spans="2:23">
      <c r="I238" s="492"/>
      <c r="M238" s="492"/>
    </row>
    <row r="239" spans="2:23">
      <c r="I239" s="492"/>
    </row>
    <row r="240" spans="2:23">
      <c r="C240" s="467" t="s">
        <v>297</v>
      </c>
      <c r="K240" s="492"/>
      <c r="N240" s="467" t="s">
        <v>298</v>
      </c>
    </row>
    <row r="246" spans="3:13">
      <c r="K246" s="492"/>
    </row>
    <row r="247" spans="3:13">
      <c r="C247" s="511"/>
      <c r="D247" s="511"/>
      <c r="K247" s="492"/>
      <c r="L247" s="511"/>
      <c r="M247" s="511"/>
    </row>
    <row r="248" spans="3:13">
      <c r="C248" s="511"/>
      <c r="D248" s="511"/>
      <c r="K248" s="492"/>
      <c r="L248" s="511"/>
      <c r="M248" s="511"/>
    </row>
    <row r="249" spans="3:13">
      <c r="K249" s="492"/>
    </row>
    <row r="250" spans="3:13">
      <c r="K250" s="492"/>
    </row>
    <row r="251" spans="3:13">
      <c r="K251" s="492"/>
    </row>
    <row r="252" spans="3:13">
      <c r="K252" s="492"/>
    </row>
    <row r="253" spans="3:13">
      <c r="K253" s="492"/>
    </row>
    <row r="254" spans="3:13">
      <c r="K254" s="492"/>
    </row>
    <row r="255" spans="3:13">
      <c r="K255" s="492"/>
    </row>
    <row r="256" spans="3:13">
      <c r="K256" s="492"/>
    </row>
    <row r="257" spans="2:43">
      <c r="K257" s="492"/>
    </row>
    <row r="258" spans="2:43">
      <c r="B258" s="494" t="s">
        <v>271</v>
      </c>
    </row>
    <row r="259" spans="2:43">
      <c r="B259" s="512"/>
    </row>
    <row r="260" spans="2:43" ht="15.75" thickBot="1">
      <c r="C260" s="481" t="s">
        <v>119</v>
      </c>
      <c r="Q260" s="481" t="s">
        <v>118</v>
      </c>
      <c r="X260" s="493"/>
      <c r="Y260" s="493"/>
      <c r="Z260" s="493"/>
      <c r="AA260" s="493"/>
      <c r="AB260" s="493"/>
      <c r="AC260" s="493"/>
      <c r="AE260" s="481" t="s">
        <v>154</v>
      </c>
      <c r="AF260" s="493"/>
      <c r="AG260" s="493"/>
      <c r="AH260" s="493"/>
      <c r="AI260" s="493"/>
      <c r="AJ260" s="493"/>
      <c r="AK260" s="493"/>
      <c r="AL260" s="493"/>
      <c r="AM260" s="493"/>
      <c r="AN260" s="493"/>
      <c r="AO260" s="493"/>
      <c r="AP260" s="493"/>
      <c r="AQ260" s="493"/>
    </row>
    <row r="261" spans="2:43" ht="15.75" thickBot="1">
      <c r="B261" s="468"/>
      <c r="C261" s="495">
        <v>2018</v>
      </c>
      <c r="D261" s="496">
        <v>2019</v>
      </c>
      <c r="E261" s="495">
        <v>2020</v>
      </c>
      <c r="F261" s="496">
        <v>2021</v>
      </c>
      <c r="G261" s="495">
        <v>2022</v>
      </c>
      <c r="H261" s="496">
        <v>2023</v>
      </c>
      <c r="I261" s="495">
        <v>2024</v>
      </c>
      <c r="J261" s="496">
        <v>2025</v>
      </c>
      <c r="K261" s="495">
        <v>2026</v>
      </c>
      <c r="L261" s="496">
        <v>2027</v>
      </c>
      <c r="M261" s="495">
        <v>2028</v>
      </c>
      <c r="N261" s="496">
        <v>2029</v>
      </c>
      <c r="O261" s="497">
        <v>2030</v>
      </c>
      <c r="P261" s="492"/>
      <c r="Q261" s="513">
        <v>2018</v>
      </c>
      <c r="R261" s="496">
        <v>2019</v>
      </c>
      <c r="S261" s="495">
        <v>2020</v>
      </c>
      <c r="T261" s="496">
        <v>2021</v>
      </c>
      <c r="U261" s="495">
        <v>2022</v>
      </c>
      <c r="V261" s="496">
        <v>2023</v>
      </c>
      <c r="W261" s="495">
        <v>2024</v>
      </c>
      <c r="X261" s="496">
        <v>2025</v>
      </c>
      <c r="Y261" s="495">
        <v>2026</v>
      </c>
      <c r="Z261" s="496">
        <v>2027</v>
      </c>
      <c r="AA261" s="495">
        <v>2028</v>
      </c>
      <c r="AB261" s="496">
        <v>2029</v>
      </c>
      <c r="AC261" s="497">
        <v>2030</v>
      </c>
      <c r="AE261" s="514">
        <v>2018</v>
      </c>
      <c r="AF261" s="496">
        <v>2019</v>
      </c>
      <c r="AG261" s="495">
        <v>2020</v>
      </c>
      <c r="AH261" s="496">
        <v>2021</v>
      </c>
      <c r="AI261" s="495">
        <v>2022</v>
      </c>
      <c r="AJ261" s="496">
        <v>2023</v>
      </c>
      <c r="AK261" s="495">
        <v>2024</v>
      </c>
      <c r="AL261" s="496">
        <v>2025</v>
      </c>
      <c r="AM261" s="495">
        <v>2026</v>
      </c>
      <c r="AN261" s="496">
        <v>2027</v>
      </c>
      <c r="AO261" s="495">
        <v>2028</v>
      </c>
      <c r="AP261" s="496">
        <v>2029</v>
      </c>
      <c r="AQ261" s="497">
        <v>2030</v>
      </c>
    </row>
    <row r="262" spans="2:43">
      <c r="B262" s="498" t="s">
        <v>104</v>
      </c>
      <c r="C262" s="484">
        <v>0</v>
      </c>
      <c r="D262" s="485">
        <v>3.2551275101286141E-4</v>
      </c>
      <c r="E262" s="485">
        <v>5.1223295405087091E-4</v>
      </c>
      <c r="F262" s="485">
        <v>5.4844867065796991E-4</v>
      </c>
      <c r="G262" s="485">
        <v>6.0288197008746282E-4</v>
      </c>
      <c r="H262" s="485">
        <v>6.6288418520343579E-4</v>
      </c>
      <c r="I262" s="485">
        <v>7.2676401991247431E-4</v>
      </c>
      <c r="J262" s="485">
        <v>8.0421617002915445E-4</v>
      </c>
      <c r="K262" s="485">
        <v>9.07340532319678E-4</v>
      </c>
      <c r="L262" s="485">
        <v>1.088416808685478E-3</v>
      </c>
      <c r="M262" s="485">
        <v>1.2647981855397358E-3</v>
      </c>
      <c r="N262" s="485">
        <v>1.4714081755243676E-3</v>
      </c>
      <c r="O262" s="486">
        <v>1.7266526237974013E-3</v>
      </c>
      <c r="P262" s="492"/>
      <c r="Q262" s="484">
        <v>0</v>
      </c>
      <c r="R262" s="485">
        <v>-4.6551608144318387E-5</v>
      </c>
      <c r="S262" s="485">
        <v>-2.2526987764531051E-4</v>
      </c>
      <c r="T262" s="485">
        <v>-6.3907461345638725E-4</v>
      </c>
      <c r="U262" s="485">
        <v>-1.0670015167406558E-3</v>
      </c>
      <c r="V262" s="485">
        <v>-1.3126066081585025E-3</v>
      </c>
      <c r="W262" s="485">
        <v>-1.513037588008739E-3</v>
      </c>
      <c r="X262" s="485">
        <v>-1.7071026478057655E-3</v>
      </c>
      <c r="Y262" s="485">
        <v>-1.8925152603713525E-3</v>
      </c>
      <c r="Z262" s="485">
        <v>-1.9946839294556424E-3</v>
      </c>
      <c r="AA262" s="485">
        <v>-2.0992382054028373E-3</v>
      </c>
      <c r="AB262" s="485">
        <v>-2.1681947581389063E-3</v>
      </c>
      <c r="AC262" s="486">
        <v>-2.2017321721970445E-3</v>
      </c>
      <c r="AE262" s="484">
        <v>0</v>
      </c>
      <c r="AF262" s="485">
        <v>0</v>
      </c>
      <c r="AG262" s="485">
        <v>0</v>
      </c>
      <c r="AH262" s="485">
        <v>0</v>
      </c>
      <c r="AI262" s="485">
        <v>0</v>
      </c>
      <c r="AJ262" s="485">
        <v>0</v>
      </c>
      <c r="AK262" s="485">
        <v>0</v>
      </c>
      <c r="AL262" s="485">
        <v>0</v>
      </c>
      <c r="AM262" s="485">
        <v>0</v>
      </c>
      <c r="AN262" s="485">
        <v>0</v>
      </c>
      <c r="AO262" s="485">
        <v>0</v>
      </c>
      <c r="AP262" s="485">
        <v>0</v>
      </c>
      <c r="AQ262" s="486">
        <v>0</v>
      </c>
    </row>
    <row r="263" spans="2:43">
      <c r="B263" s="500" t="s">
        <v>105</v>
      </c>
      <c r="C263" s="476">
        <v>0</v>
      </c>
      <c r="D263" s="487">
        <v>3.2551275101286141E-4</v>
      </c>
      <c r="E263" s="487">
        <v>5.1223295405087091E-4</v>
      </c>
      <c r="F263" s="487">
        <v>5.4844867065796991E-4</v>
      </c>
      <c r="G263" s="487">
        <v>6.0288197008746282E-4</v>
      </c>
      <c r="H263" s="487">
        <v>6.636390084979384E-4</v>
      </c>
      <c r="I263" s="487">
        <v>7.2096435495050675E-4</v>
      </c>
      <c r="J263" s="487">
        <v>7.8762747483235686E-4</v>
      </c>
      <c r="K263" s="487">
        <v>8.7402844124918899E-4</v>
      </c>
      <c r="L263" s="487">
        <v>1.0333908879781217E-3</v>
      </c>
      <c r="M263" s="487">
        <v>1.185489025955995E-3</v>
      </c>
      <c r="N263" s="487">
        <v>1.3635264534290733E-3</v>
      </c>
      <c r="O263" s="488">
        <v>1.5856931945710947E-3</v>
      </c>
      <c r="P263" s="492"/>
      <c r="Q263" s="476">
        <v>0</v>
      </c>
      <c r="R263" s="487">
        <v>-4.6551608144318387E-5</v>
      </c>
      <c r="S263" s="487">
        <v>-2.2526987764531051E-4</v>
      </c>
      <c r="T263" s="487">
        <v>-6.3907461345638725E-4</v>
      </c>
      <c r="U263" s="487">
        <v>-1.0670015167406558E-3</v>
      </c>
      <c r="V263" s="487">
        <v>-1.3152966827657011E-3</v>
      </c>
      <c r="W263" s="487">
        <v>-1.5179472777827499E-3</v>
      </c>
      <c r="X263" s="487">
        <v>-1.7130409946943723E-3</v>
      </c>
      <c r="Y263" s="487">
        <v>-1.9017189128381258E-3</v>
      </c>
      <c r="Z263" s="487">
        <v>-2.0073314650760482E-3</v>
      </c>
      <c r="AA263" s="487">
        <v>-2.1147085262099162E-3</v>
      </c>
      <c r="AB263" s="487">
        <v>-2.1877940994808019E-3</v>
      </c>
      <c r="AC263" s="488">
        <v>-2.227364932194283E-3</v>
      </c>
      <c r="AE263" s="476">
        <v>0</v>
      </c>
      <c r="AF263" s="487">
        <v>0</v>
      </c>
      <c r="AG263" s="487">
        <v>0</v>
      </c>
      <c r="AH263" s="487">
        <v>0</v>
      </c>
      <c r="AI263" s="487">
        <v>0</v>
      </c>
      <c r="AJ263" s="487">
        <v>0</v>
      </c>
      <c r="AK263" s="487">
        <v>0</v>
      </c>
      <c r="AL263" s="487">
        <v>0</v>
      </c>
      <c r="AM263" s="487">
        <v>0</v>
      </c>
      <c r="AN263" s="487">
        <v>0</v>
      </c>
      <c r="AO263" s="487">
        <v>0</v>
      </c>
      <c r="AP263" s="487">
        <v>0</v>
      </c>
      <c r="AQ263" s="488">
        <v>0</v>
      </c>
    </row>
    <row r="264" spans="2:43">
      <c r="B264" s="500" t="s">
        <v>106</v>
      </c>
      <c r="C264" s="476">
        <v>0</v>
      </c>
      <c r="D264" s="487">
        <v>3.2551275101286141E-4</v>
      </c>
      <c r="E264" s="487">
        <v>5.1223295405087091E-4</v>
      </c>
      <c r="F264" s="487">
        <v>5.4844867065796991E-4</v>
      </c>
      <c r="G264" s="487">
        <v>6.0288197008746282E-4</v>
      </c>
      <c r="H264" s="487">
        <v>6.6183981440412346E-4</v>
      </c>
      <c r="I264" s="487">
        <v>7.1487474454350172E-4</v>
      </c>
      <c r="J264" s="487">
        <v>7.7579073458051311E-4</v>
      </c>
      <c r="K264" s="487">
        <v>8.5154207204635743E-4</v>
      </c>
      <c r="L264" s="487">
        <v>9.9717478047019713E-4</v>
      </c>
      <c r="M264" s="487">
        <v>1.1324670204620624E-3</v>
      </c>
      <c r="N264" s="487">
        <v>1.2908784020629045E-3</v>
      </c>
      <c r="O264" s="488">
        <v>1.4902501689562284E-3</v>
      </c>
      <c r="P264" s="492"/>
      <c r="Q264" s="476">
        <v>0</v>
      </c>
      <c r="R264" s="487">
        <v>-4.6551608144318387E-5</v>
      </c>
      <c r="S264" s="487">
        <v>-2.2526987764531051E-4</v>
      </c>
      <c r="T264" s="487">
        <v>-6.3907461345638725E-4</v>
      </c>
      <c r="U264" s="487">
        <v>-1.0670015167406558E-3</v>
      </c>
      <c r="V264" s="487">
        <v>-1.3190643899462088E-3</v>
      </c>
      <c r="W264" s="487">
        <v>-1.5216956704591487E-3</v>
      </c>
      <c r="X264" s="487">
        <v>-1.7169850579002374E-3</v>
      </c>
      <c r="Y264" s="487">
        <v>-1.9068718776603902E-3</v>
      </c>
      <c r="Z264" s="487">
        <v>-2.0144408864915786E-3</v>
      </c>
      <c r="AA264" s="487">
        <v>-2.1246540892455373E-3</v>
      </c>
      <c r="AB264" s="487">
        <v>-2.2013187571459348E-3</v>
      </c>
      <c r="AC264" s="488">
        <v>-2.2445214089002268E-3</v>
      </c>
      <c r="AE264" s="476">
        <v>0</v>
      </c>
      <c r="AF264" s="487">
        <v>0</v>
      </c>
      <c r="AG264" s="487">
        <v>0</v>
      </c>
      <c r="AH264" s="487">
        <v>0</v>
      </c>
      <c r="AI264" s="487">
        <v>0</v>
      </c>
      <c r="AJ264" s="487">
        <v>0</v>
      </c>
      <c r="AK264" s="487">
        <v>0</v>
      </c>
      <c r="AL264" s="487">
        <v>0</v>
      </c>
      <c r="AM264" s="487">
        <v>0</v>
      </c>
      <c r="AN264" s="487">
        <v>0</v>
      </c>
      <c r="AO264" s="487">
        <v>0</v>
      </c>
      <c r="AP264" s="487">
        <v>0</v>
      </c>
      <c r="AQ264" s="488">
        <v>0</v>
      </c>
    </row>
    <row r="265" spans="2:43" ht="15.75" thickBot="1">
      <c r="B265" s="502" t="s">
        <v>107</v>
      </c>
      <c r="C265" s="489">
        <v>0</v>
      </c>
      <c r="D265" s="490">
        <v>3.2551275101286141E-4</v>
      </c>
      <c r="E265" s="490">
        <v>5.1223295405087091E-4</v>
      </c>
      <c r="F265" s="490">
        <v>5.4844867065796991E-4</v>
      </c>
      <c r="G265" s="490">
        <v>6.0288197008746282E-4</v>
      </c>
      <c r="H265" s="490">
        <v>6.6117521480456092E-4</v>
      </c>
      <c r="I265" s="490">
        <v>7.0789754207755057E-4</v>
      </c>
      <c r="J265" s="490">
        <v>7.5804467469289946E-4</v>
      </c>
      <c r="K265" s="490">
        <v>8.19129556691487E-4</v>
      </c>
      <c r="L265" s="490">
        <v>9.443102626237697E-4</v>
      </c>
      <c r="M265" s="490">
        <v>1.0529352550230602E-3</v>
      </c>
      <c r="N265" s="490">
        <v>1.1821855779345681E-3</v>
      </c>
      <c r="O265" s="491">
        <v>1.3483494151052277E-3</v>
      </c>
      <c r="P265" s="492"/>
      <c r="Q265" s="489">
        <v>0</v>
      </c>
      <c r="R265" s="490">
        <v>-4.6551608144318387E-5</v>
      </c>
      <c r="S265" s="490">
        <v>-2.2526987764531051E-4</v>
      </c>
      <c r="T265" s="490">
        <v>-6.3907461345638725E-4</v>
      </c>
      <c r="U265" s="490">
        <v>-1.0670015167406558E-3</v>
      </c>
      <c r="V265" s="490">
        <v>-1.3231738874474699E-3</v>
      </c>
      <c r="W265" s="490">
        <v>-1.5277814142725702E-3</v>
      </c>
      <c r="X265" s="490">
        <v>-1.7240549519708548E-3</v>
      </c>
      <c r="Y265" s="490">
        <v>-1.9150693470409857E-3</v>
      </c>
      <c r="Z265" s="490">
        <v>-2.0259794318794808E-3</v>
      </c>
      <c r="AA265" s="490">
        <v>-2.1410268436680342E-3</v>
      </c>
      <c r="AB265" s="490">
        <v>-2.2218205648752406E-3</v>
      </c>
      <c r="AC265" s="491">
        <v>-2.2703033509828639E-3</v>
      </c>
      <c r="AE265" s="489">
        <v>0</v>
      </c>
      <c r="AF265" s="490">
        <v>0</v>
      </c>
      <c r="AG265" s="490">
        <v>0</v>
      </c>
      <c r="AH265" s="490">
        <v>0</v>
      </c>
      <c r="AI265" s="490">
        <v>0</v>
      </c>
      <c r="AJ265" s="490">
        <v>0</v>
      </c>
      <c r="AK265" s="490">
        <v>0</v>
      </c>
      <c r="AL265" s="490">
        <v>0</v>
      </c>
      <c r="AM265" s="490">
        <v>0</v>
      </c>
      <c r="AN265" s="490">
        <v>0</v>
      </c>
      <c r="AO265" s="490">
        <v>0</v>
      </c>
      <c r="AP265" s="490">
        <v>0</v>
      </c>
      <c r="AQ265" s="491">
        <v>0</v>
      </c>
    </row>
    <row r="267" spans="2:43">
      <c r="I267" s="467" t="s">
        <v>299</v>
      </c>
    </row>
  </sheetData>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W124"/>
  <sheetViews>
    <sheetView topLeftCell="A67" zoomScale="80" zoomScaleNormal="80" workbookViewId="0">
      <selection activeCell="AC108" sqref="AC108"/>
    </sheetView>
  </sheetViews>
  <sheetFormatPr baseColWidth="10" defaultColWidth="11.42578125" defaultRowHeight="15"/>
  <cols>
    <col min="1" max="1" width="2.42578125" style="438" customWidth="1"/>
    <col min="2" max="2" width="43.7109375" style="438" customWidth="1"/>
    <col min="3" max="23" width="8.85546875" style="439" customWidth="1"/>
    <col min="24" max="16384" width="11.42578125" style="438"/>
  </cols>
  <sheetData>
    <row r="1" spans="1:23" ht="15.75">
      <c r="A1" s="437" t="s">
        <v>300</v>
      </c>
    </row>
    <row r="3" spans="1:23">
      <c r="B3" s="440" t="s">
        <v>250</v>
      </c>
    </row>
    <row r="4" spans="1:23" ht="15.75" thickBot="1"/>
    <row r="5" spans="1:23" ht="15.75" thickBot="1">
      <c r="B5" s="441" t="s">
        <v>230</v>
      </c>
      <c r="C5" s="442">
        <v>2010</v>
      </c>
      <c r="D5" s="443">
        <v>2011</v>
      </c>
      <c r="E5" s="442">
        <v>2012</v>
      </c>
      <c r="F5" s="443">
        <v>2013</v>
      </c>
      <c r="G5" s="442">
        <v>2014</v>
      </c>
      <c r="H5" s="443">
        <v>2015</v>
      </c>
      <c r="I5" s="442">
        <v>2016</v>
      </c>
      <c r="J5" s="443">
        <v>2017</v>
      </c>
      <c r="K5" s="442">
        <v>2018</v>
      </c>
      <c r="L5" s="443">
        <v>2019</v>
      </c>
      <c r="M5" s="442">
        <v>2020</v>
      </c>
      <c r="N5" s="443">
        <v>2021</v>
      </c>
      <c r="O5" s="442">
        <v>2022</v>
      </c>
      <c r="P5" s="443">
        <v>2023</v>
      </c>
      <c r="Q5" s="442">
        <v>2024</v>
      </c>
      <c r="R5" s="443">
        <v>2025</v>
      </c>
      <c r="S5" s="442">
        <v>2026</v>
      </c>
      <c r="T5" s="443">
        <v>2027</v>
      </c>
      <c r="U5" s="442">
        <v>2028</v>
      </c>
      <c r="V5" s="443">
        <v>2029</v>
      </c>
      <c r="W5" s="444">
        <v>2030</v>
      </c>
    </row>
    <row r="6" spans="1:23">
      <c r="B6" s="445" t="s">
        <v>104</v>
      </c>
      <c r="C6" s="446">
        <v>18.033469540075558</v>
      </c>
      <c r="D6" s="447">
        <v>17.967262552466853</v>
      </c>
      <c r="E6" s="447">
        <v>18.368784827812455</v>
      </c>
      <c r="F6" s="447">
        <v>19.102739182357166</v>
      </c>
      <c r="G6" s="447">
        <v>19.697170345728949</v>
      </c>
      <c r="H6" s="447">
        <v>20.418007643836312</v>
      </c>
      <c r="I6" s="447">
        <v>20.952704175630156</v>
      </c>
      <c r="J6" s="447">
        <v>21.637166157519548</v>
      </c>
      <c r="K6" s="447">
        <v>22.037256387840003</v>
      </c>
      <c r="L6" s="447">
        <v>22.406214411406832</v>
      </c>
      <c r="M6" s="447">
        <v>22.965063788373428</v>
      </c>
      <c r="N6" s="447">
        <v>23.478634689476252</v>
      </c>
      <c r="O6" s="447">
        <v>23.979659732131715</v>
      </c>
      <c r="P6" s="447">
        <v>24.584208855662823</v>
      </c>
      <c r="Q6" s="447">
        <v>24.920539335045667</v>
      </c>
      <c r="R6" s="447">
        <v>25.368177914827278</v>
      </c>
      <c r="S6" s="447">
        <v>25.860433955874456</v>
      </c>
      <c r="T6" s="447">
        <v>26.301915856279077</v>
      </c>
      <c r="U6" s="447">
        <v>26.761099128484517</v>
      </c>
      <c r="V6" s="447">
        <v>27.21375924142886</v>
      </c>
      <c r="W6" s="448">
        <v>27.682578693172033</v>
      </c>
    </row>
    <row r="7" spans="1:23">
      <c r="B7" s="449" t="s">
        <v>105</v>
      </c>
      <c r="C7" s="450">
        <v>18.033469540075558</v>
      </c>
      <c r="D7" s="451">
        <v>17.967262552466853</v>
      </c>
      <c r="E7" s="451">
        <v>18.368784827812455</v>
      </c>
      <c r="F7" s="451">
        <v>19.102739182357166</v>
      </c>
      <c r="G7" s="451">
        <v>19.697170345728949</v>
      </c>
      <c r="H7" s="451">
        <v>20.418007643836312</v>
      </c>
      <c r="I7" s="451">
        <v>20.952704175630156</v>
      </c>
      <c r="J7" s="451">
        <v>21.637166157519548</v>
      </c>
      <c r="K7" s="451">
        <v>22.037256387840003</v>
      </c>
      <c r="L7" s="451">
        <v>22.406214411406832</v>
      </c>
      <c r="M7" s="451">
        <v>22.965063788373428</v>
      </c>
      <c r="N7" s="451">
        <v>23.478634689476252</v>
      </c>
      <c r="O7" s="451">
        <v>23.979659732131715</v>
      </c>
      <c r="P7" s="451">
        <v>24.584208855662823</v>
      </c>
      <c r="Q7" s="451">
        <v>24.921005957475888</v>
      </c>
      <c r="R7" s="451">
        <v>25.369062746376912</v>
      </c>
      <c r="S7" s="451">
        <v>25.861427102522676</v>
      </c>
      <c r="T7" s="451">
        <v>26.302868066934373</v>
      </c>
      <c r="U7" s="451">
        <v>26.762290025051481</v>
      </c>
      <c r="V7" s="451">
        <v>27.215059671248071</v>
      </c>
      <c r="W7" s="452">
        <v>27.682578693172033</v>
      </c>
    </row>
    <row r="8" spans="1:23">
      <c r="B8" s="449" t="s">
        <v>106</v>
      </c>
      <c r="C8" s="450">
        <v>18.033469540075558</v>
      </c>
      <c r="D8" s="451">
        <v>17.967262552466853</v>
      </c>
      <c r="E8" s="451">
        <v>18.368784827812455</v>
      </c>
      <c r="F8" s="451">
        <v>19.102739182357166</v>
      </c>
      <c r="G8" s="451">
        <v>19.697170345728949</v>
      </c>
      <c r="H8" s="451">
        <v>20.418007643836312</v>
      </c>
      <c r="I8" s="451">
        <v>20.952704175630156</v>
      </c>
      <c r="J8" s="451">
        <v>21.637166157519548</v>
      </c>
      <c r="K8" s="451">
        <v>22.037256387840003</v>
      </c>
      <c r="L8" s="451">
        <v>22.406214411406832</v>
      </c>
      <c r="M8" s="451">
        <v>22.965063788373428</v>
      </c>
      <c r="N8" s="451">
        <v>23.478634689476252</v>
      </c>
      <c r="O8" s="451">
        <v>23.979659732131715</v>
      </c>
      <c r="P8" s="451">
        <v>24.584208855662823</v>
      </c>
      <c r="Q8" s="451">
        <v>24.921341498826948</v>
      </c>
      <c r="R8" s="451">
        <v>25.369936360614656</v>
      </c>
      <c r="S8" s="451">
        <v>25.862510201714262</v>
      </c>
      <c r="T8" s="451">
        <v>26.304063637769357</v>
      </c>
      <c r="U8" s="451">
        <v>26.76352888904535</v>
      </c>
      <c r="V8" s="451">
        <v>27.216294554673695</v>
      </c>
      <c r="W8" s="452">
        <v>27.682578693172033</v>
      </c>
    </row>
    <row r="9" spans="1:23" ht="15.75" thickBot="1">
      <c r="B9" s="453" t="s">
        <v>107</v>
      </c>
      <c r="C9" s="454">
        <v>18.033469540075558</v>
      </c>
      <c r="D9" s="455">
        <v>17.967262552466853</v>
      </c>
      <c r="E9" s="455">
        <v>18.368784827812455</v>
      </c>
      <c r="F9" s="455">
        <v>19.102739182357166</v>
      </c>
      <c r="G9" s="455">
        <v>19.697170345728949</v>
      </c>
      <c r="H9" s="455">
        <v>20.418007643836312</v>
      </c>
      <c r="I9" s="455">
        <v>20.952704175630156</v>
      </c>
      <c r="J9" s="455">
        <v>21.637166157519548</v>
      </c>
      <c r="K9" s="455">
        <v>22.037256387840003</v>
      </c>
      <c r="L9" s="455">
        <v>22.406214411406832</v>
      </c>
      <c r="M9" s="455">
        <v>22.965063788373428</v>
      </c>
      <c r="N9" s="455">
        <v>23.478634689476252</v>
      </c>
      <c r="O9" s="455">
        <v>23.979659732131715</v>
      </c>
      <c r="P9" s="455">
        <v>24.584208855662823</v>
      </c>
      <c r="Q9" s="455">
        <v>24.921611747241244</v>
      </c>
      <c r="R9" s="455">
        <v>25.370624343300349</v>
      </c>
      <c r="S9" s="455">
        <v>25.863721731787351</v>
      </c>
      <c r="T9" s="455">
        <v>26.305487540779062</v>
      </c>
      <c r="U9" s="455">
        <v>26.764823400400225</v>
      </c>
      <c r="V9" s="455">
        <v>27.21770777546395</v>
      </c>
      <c r="W9" s="456">
        <v>27.682578693172033</v>
      </c>
    </row>
    <row r="10" spans="1:23" ht="15.75" thickBot="1"/>
    <row r="11" spans="1:23" ht="15.75" thickBot="1">
      <c r="B11" s="457" t="s">
        <v>231</v>
      </c>
      <c r="C11" s="442">
        <v>2010</v>
      </c>
      <c r="D11" s="443">
        <v>2011</v>
      </c>
      <c r="E11" s="442">
        <v>2012</v>
      </c>
      <c r="F11" s="443">
        <v>2013</v>
      </c>
      <c r="G11" s="442">
        <v>2014</v>
      </c>
      <c r="H11" s="443">
        <v>2015</v>
      </c>
      <c r="I11" s="442">
        <v>2016</v>
      </c>
      <c r="J11" s="443">
        <v>2017</v>
      </c>
      <c r="K11" s="442">
        <v>2018</v>
      </c>
      <c r="L11" s="443">
        <v>2019</v>
      </c>
      <c r="M11" s="442">
        <v>2020</v>
      </c>
      <c r="N11" s="443">
        <v>2021</v>
      </c>
      <c r="O11" s="442">
        <v>2022</v>
      </c>
      <c r="P11" s="443">
        <v>2023</v>
      </c>
      <c r="Q11" s="442">
        <v>2024</v>
      </c>
      <c r="R11" s="443">
        <v>2025</v>
      </c>
      <c r="S11" s="442">
        <v>2026</v>
      </c>
      <c r="T11" s="443">
        <v>2027</v>
      </c>
      <c r="U11" s="442">
        <v>2028</v>
      </c>
      <c r="V11" s="443">
        <v>2029</v>
      </c>
      <c r="W11" s="444">
        <v>2030</v>
      </c>
    </row>
    <row r="12" spans="1:23">
      <c r="B12" s="445" t="s">
        <v>104</v>
      </c>
      <c r="C12" s="458">
        <v>8.3033392306828963E-3</v>
      </c>
      <c r="D12" s="459">
        <v>8.1886734078739712E-3</v>
      </c>
      <c r="E12" s="459">
        <v>8.4109108943783758E-3</v>
      </c>
      <c r="F12" s="459">
        <v>8.7049826921931535E-3</v>
      </c>
      <c r="G12" s="459">
        <v>8.8842866125971916E-3</v>
      </c>
      <c r="H12" s="459">
        <v>9.0091493285123173E-3</v>
      </c>
      <c r="I12" s="459">
        <v>9.1137334620203219E-3</v>
      </c>
      <c r="J12" s="459">
        <v>9.2566866371141619E-3</v>
      </c>
      <c r="K12" s="459">
        <v>9.3652427674931291E-3</v>
      </c>
      <c r="L12" s="459">
        <v>9.381301959886729E-3</v>
      </c>
      <c r="M12" s="459">
        <v>9.4918930939396177E-3</v>
      </c>
      <c r="N12" s="459">
        <v>9.5796264692885793E-3</v>
      </c>
      <c r="O12" s="459">
        <v>9.6584728573042775E-3</v>
      </c>
      <c r="P12" s="459">
        <v>9.7796753770923017E-3</v>
      </c>
      <c r="Q12" s="459">
        <v>9.7737047190170328E-3</v>
      </c>
      <c r="R12" s="459">
        <v>9.7964417293693387E-3</v>
      </c>
      <c r="S12" s="459">
        <v>9.8176725192664592E-3</v>
      </c>
      <c r="T12" s="459">
        <v>9.806793365262495E-3</v>
      </c>
      <c r="U12" s="459">
        <v>9.7938771238564107E-3</v>
      </c>
      <c r="V12" s="459">
        <v>9.7680846762061933E-3</v>
      </c>
      <c r="W12" s="460">
        <v>9.7319905485591714E-3</v>
      </c>
    </row>
    <row r="13" spans="1:23">
      <c r="B13" s="449" t="s">
        <v>105</v>
      </c>
      <c r="C13" s="461">
        <v>8.3033392306828963E-3</v>
      </c>
      <c r="D13" s="462">
        <v>8.1886734078739712E-3</v>
      </c>
      <c r="E13" s="462">
        <v>8.4109108943783758E-3</v>
      </c>
      <c r="F13" s="462">
        <v>8.7049826921931535E-3</v>
      </c>
      <c r="G13" s="462">
        <v>8.8842866125971916E-3</v>
      </c>
      <c r="H13" s="462">
        <v>9.0091493285123173E-3</v>
      </c>
      <c r="I13" s="462">
        <v>9.1137334620203219E-3</v>
      </c>
      <c r="J13" s="462">
        <v>9.2566866371141619E-3</v>
      </c>
      <c r="K13" s="462">
        <v>9.3652427674931291E-3</v>
      </c>
      <c r="L13" s="462">
        <v>9.381301959886729E-3</v>
      </c>
      <c r="M13" s="462">
        <v>9.4918930939396177E-3</v>
      </c>
      <c r="N13" s="462">
        <v>9.5796264692885793E-3</v>
      </c>
      <c r="O13" s="462">
        <v>9.6584728573042775E-3</v>
      </c>
      <c r="P13" s="462">
        <v>9.7796753770923017E-3</v>
      </c>
      <c r="Q13" s="462">
        <v>9.776779408643993E-3</v>
      </c>
      <c r="R13" s="462">
        <v>9.806440949054045E-3</v>
      </c>
      <c r="S13" s="462">
        <v>9.837399102739796E-3</v>
      </c>
      <c r="T13" s="462">
        <v>9.8400062289236648E-3</v>
      </c>
      <c r="U13" s="462">
        <v>9.8435530306711493E-3</v>
      </c>
      <c r="V13" s="462">
        <v>9.8369577261610257E-3</v>
      </c>
      <c r="W13" s="463">
        <v>9.8222673553225379E-3</v>
      </c>
    </row>
    <row r="14" spans="1:23">
      <c r="B14" s="449" t="s">
        <v>106</v>
      </c>
      <c r="C14" s="461">
        <v>8.3033392306828963E-3</v>
      </c>
      <c r="D14" s="462">
        <v>8.1886734078739712E-3</v>
      </c>
      <c r="E14" s="462">
        <v>8.4109108943783758E-3</v>
      </c>
      <c r="F14" s="462">
        <v>8.7049826921931535E-3</v>
      </c>
      <c r="G14" s="462">
        <v>8.8842866125971916E-3</v>
      </c>
      <c r="H14" s="462">
        <v>9.0091493285123173E-3</v>
      </c>
      <c r="I14" s="462">
        <v>9.1137334620203219E-3</v>
      </c>
      <c r="J14" s="462">
        <v>9.2566866371141619E-3</v>
      </c>
      <c r="K14" s="462">
        <v>9.3652427674931291E-3</v>
      </c>
      <c r="L14" s="462">
        <v>9.381301959886729E-3</v>
      </c>
      <c r="M14" s="462">
        <v>9.4918930939396177E-3</v>
      </c>
      <c r="N14" s="462">
        <v>9.5796264692885793E-3</v>
      </c>
      <c r="O14" s="462">
        <v>9.6584728573042775E-3</v>
      </c>
      <c r="P14" s="462">
        <v>9.7796753770923017E-3</v>
      </c>
      <c r="Q14" s="462">
        <v>9.7798044784124447E-3</v>
      </c>
      <c r="R14" s="462">
        <v>9.8135487075435655E-3</v>
      </c>
      <c r="S14" s="462">
        <v>9.8513886248250658E-3</v>
      </c>
      <c r="T14" s="462">
        <v>9.8627644936901404E-3</v>
      </c>
      <c r="U14" s="462">
        <v>9.877009807984085E-3</v>
      </c>
      <c r="V14" s="462">
        <v>9.883008741252303E-3</v>
      </c>
      <c r="W14" s="463">
        <v>9.8833248859377179E-3</v>
      </c>
    </row>
    <row r="15" spans="1:23" ht="15.75" thickBot="1">
      <c r="B15" s="453" t="s">
        <v>107</v>
      </c>
      <c r="C15" s="464">
        <v>8.3033392306828963E-3</v>
      </c>
      <c r="D15" s="465">
        <v>8.1886734078739712E-3</v>
      </c>
      <c r="E15" s="465">
        <v>8.4109108943783758E-3</v>
      </c>
      <c r="F15" s="465">
        <v>8.7049826921931535E-3</v>
      </c>
      <c r="G15" s="465">
        <v>8.8842866125971916E-3</v>
      </c>
      <c r="H15" s="465">
        <v>9.0091493285123173E-3</v>
      </c>
      <c r="I15" s="465">
        <v>9.1137334620203219E-3</v>
      </c>
      <c r="J15" s="465">
        <v>9.2566866371141619E-3</v>
      </c>
      <c r="K15" s="465">
        <v>9.3652427674931291E-3</v>
      </c>
      <c r="L15" s="465">
        <v>9.381301959886729E-3</v>
      </c>
      <c r="M15" s="465">
        <v>9.4918930939396177E-3</v>
      </c>
      <c r="N15" s="465">
        <v>9.5796264692885793E-3</v>
      </c>
      <c r="O15" s="465">
        <v>9.6584728573042775E-3</v>
      </c>
      <c r="P15" s="465">
        <v>9.7796753770923017E-3</v>
      </c>
      <c r="Q15" s="465">
        <v>9.7828057089336708E-3</v>
      </c>
      <c r="R15" s="465">
        <v>9.8234982115728165E-3</v>
      </c>
      <c r="S15" s="465">
        <v>9.8712916451089063E-3</v>
      </c>
      <c r="T15" s="465">
        <v>9.8954252283503536E-3</v>
      </c>
      <c r="U15" s="465">
        <v>9.92626951578531E-3</v>
      </c>
      <c r="V15" s="465">
        <v>9.9519183031150128E-3</v>
      </c>
      <c r="W15" s="466">
        <v>9.9742750434096486E-3</v>
      </c>
    </row>
    <row r="17" spans="3:14">
      <c r="C17" s="467" t="s">
        <v>301</v>
      </c>
      <c r="J17" s="467" t="s">
        <v>302</v>
      </c>
      <c r="K17" s="438"/>
      <c r="N17" s="438"/>
    </row>
    <row r="35" spans="2:23">
      <c r="B35" s="440" t="s">
        <v>253</v>
      </c>
    </row>
    <row r="36" spans="2:23" ht="15.75" thickBot="1"/>
    <row r="37" spans="2:23" ht="15.75" thickBot="1">
      <c r="B37" s="468" t="s">
        <v>235</v>
      </c>
      <c r="C37" s="442">
        <v>2010</v>
      </c>
      <c r="D37" s="443">
        <v>2011</v>
      </c>
      <c r="E37" s="442">
        <v>2012</v>
      </c>
      <c r="F37" s="443">
        <v>2013</v>
      </c>
      <c r="G37" s="442">
        <v>2014</v>
      </c>
      <c r="H37" s="443">
        <v>2015</v>
      </c>
      <c r="I37" s="442">
        <v>2016</v>
      </c>
      <c r="J37" s="443">
        <v>2017</v>
      </c>
      <c r="K37" s="442">
        <v>2018</v>
      </c>
      <c r="L37" s="443">
        <v>2019</v>
      </c>
      <c r="M37" s="442">
        <v>2020</v>
      </c>
      <c r="N37" s="443">
        <v>2021</v>
      </c>
      <c r="O37" s="442">
        <v>2022</v>
      </c>
      <c r="P37" s="443">
        <v>2023</v>
      </c>
      <c r="Q37" s="442">
        <v>2024</v>
      </c>
      <c r="R37" s="443">
        <v>2025</v>
      </c>
      <c r="S37" s="442">
        <v>2026</v>
      </c>
      <c r="T37" s="443">
        <v>2027</v>
      </c>
      <c r="U37" s="442">
        <v>2028</v>
      </c>
      <c r="V37" s="443">
        <v>2029</v>
      </c>
      <c r="W37" s="444">
        <v>2030</v>
      </c>
    </row>
    <row r="38" spans="2:23">
      <c r="B38" s="445" t="s">
        <v>104</v>
      </c>
      <c r="C38" s="446">
        <v>17.491057339318708</v>
      </c>
      <c r="D38" s="469">
        <v>17.56052403805743</v>
      </c>
      <c r="E38" s="469">
        <v>18.353310341774634</v>
      </c>
      <c r="F38" s="469">
        <v>18.994016491898297</v>
      </c>
      <c r="G38" s="469">
        <v>20.141416336163683</v>
      </c>
      <c r="H38" s="469">
        <v>20.722153740371013</v>
      </c>
      <c r="I38" s="469">
        <v>21.234008921477482</v>
      </c>
      <c r="J38" s="469">
        <v>22.114945450163841</v>
      </c>
      <c r="K38" s="469">
        <v>21.931890264925624</v>
      </c>
      <c r="L38" s="469">
        <v>21.861476461726888</v>
      </c>
      <c r="M38" s="469">
        <v>21.967744853902833</v>
      </c>
      <c r="N38" s="469">
        <v>21.692912926440215</v>
      </c>
      <c r="O38" s="469">
        <v>21.303402704153683</v>
      </c>
      <c r="P38" s="469">
        <v>20.970051858122094</v>
      </c>
      <c r="Q38" s="469">
        <v>20.862645097838797</v>
      </c>
      <c r="R38" s="469">
        <v>20.901346360249939</v>
      </c>
      <c r="S38" s="469">
        <v>20.933920669858537</v>
      </c>
      <c r="T38" s="469">
        <v>20.957095036760368</v>
      </c>
      <c r="U38" s="469">
        <v>21.006877902504939</v>
      </c>
      <c r="V38" s="469">
        <v>21.045414883942453</v>
      </c>
      <c r="W38" s="470">
        <v>21.137164514054884</v>
      </c>
    </row>
    <row r="39" spans="2:23">
      <c r="B39" s="449" t="s">
        <v>105</v>
      </c>
      <c r="C39" s="450">
        <v>17.491057339318708</v>
      </c>
      <c r="D39" s="471">
        <v>17.56052403805743</v>
      </c>
      <c r="E39" s="471">
        <v>18.353310341774634</v>
      </c>
      <c r="F39" s="471">
        <v>18.994016491898297</v>
      </c>
      <c r="G39" s="471">
        <v>20.141416336163683</v>
      </c>
      <c r="H39" s="471">
        <v>20.722153740371013</v>
      </c>
      <c r="I39" s="471">
        <v>21.234008921477482</v>
      </c>
      <c r="J39" s="471">
        <v>22.114945450163841</v>
      </c>
      <c r="K39" s="471">
        <v>21.931890264925624</v>
      </c>
      <c r="L39" s="471">
        <v>21.861476461726888</v>
      </c>
      <c r="M39" s="471">
        <v>21.967744853902833</v>
      </c>
      <c r="N39" s="471">
        <v>21.692912926440215</v>
      </c>
      <c r="O39" s="471">
        <v>21.303402704153683</v>
      </c>
      <c r="P39" s="471">
        <v>20.970051858122094</v>
      </c>
      <c r="Q39" s="471">
        <v>20.857883429938919</v>
      </c>
      <c r="R39" s="471">
        <v>20.896582746813642</v>
      </c>
      <c r="S39" s="471">
        <v>20.929155532569858</v>
      </c>
      <c r="T39" s="471">
        <v>20.952329778291396</v>
      </c>
      <c r="U39" s="471">
        <v>21.002107096699984</v>
      </c>
      <c r="V39" s="471">
        <v>21.04064059516201</v>
      </c>
      <c r="W39" s="472">
        <v>21.131269622661105</v>
      </c>
    </row>
    <row r="40" spans="2:23">
      <c r="B40" s="449" t="s">
        <v>106</v>
      </c>
      <c r="C40" s="450">
        <v>17.491057339318708</v>
      </c>
      <c r="D40" s="471">
        <v>17.56052403805743</v>
      </c>
      <c r="E40" s="471">
        <v>18.353310341774634</v>
      </c>
      <c r="F40" s="471">
        <v>18.994016491898297</v>
      </c>
      <c r="G40" s="471">
        <v>20.141416336163683</v>
      </c>
      <c r="H40" s="471">
        <v>20.722153740371013</v>
      </c>
      <c r="I40" s="471">
        <v>21.234008921477482</v>
      </c>
      <c r="J40" s="471">
        <v>22.114945450163841</v>
      </c>
      <c r="K40" s="471">
        <v>21.931890264925624</v>
      </c>
      <c r="L40" s="471">
        <v>21.861476461726888</v>
      </c>
      <c r="M40" s="471">
        <v>21.967744853902833</v>
      </c>
      <c r="N40" s="471">
        <v>21.692912926440215</v>
      </c>
      <c r="O40" s="471">
        <v>21.303402704153683</v>
      </c>
      <c r="P40" s="471">
        <v>20.970051858122094</v>
      </c>
      <c r="Q40" s="471">
        <v>20.85516247685327</v>
      </c>
      <c r="R40" s="471">
        <v>20.893860681992901</v>
      </c>
      <c r="S40" s="471">
        <v>20.926432596976323</v>
      </c>
      <c r="T40" s="471">
        <v>20.949606773451986</v>
      </c>
      <c r="U40" s="471">
        <v>20.999380921954288</v>
      </c>
      <c r="V40" s="471">
        <v>21.037912430144608</v>
      </c>
      <c r="W40" s="472">
        <v>21.127465959799032</v>
      </c>
    </row>
    <row r="41" spans="2:23" ht="15.75" thickBot="1">
      <c r="B41" s="453" t="s">
        <v>107</v>
      </c>
      <c r="C41" s="454">
        <v>17.491057339318708</v>
      </c>
      <c r="D41" s="473">
        <v>17.56052403805743</v>
      </c>
      <c r="E41" s="473">
        <v>18.353310341774634</v>
      </c>
      <c r="F41" s="473">
        <v>18.994016491898297</v>
      </c>
      <c r="G41" s="473">
        <v>20.141416336163683</v>
      </c>
      <c r="H41" s="473">
        <v>20.722153740371013</v>
      </c>
      <c r="I41" s="473">
        <v>21.234008921477482</v>
      </c>
      <c r="J41" s="473">
        <v>22.114945450163841</v>
      </c>
      <c r="K41" s="473">
        <v>21.931890264925624</v>
      </c>
      <c r="L41" s="473">
        <v>21.861476461726888</v>
      </c>
      <c r="M41" s="473">
        <v>21.967744853902833</v>
      </c>
      <c r="N41" s="473">
        <v>21.692912926440215</v>
      </c>
      <c r="O41" s="473">
        <v>21.303402704153683</v>
      </c>
      <c r="P41" s="473">
        <v>20.970051858122094</v>
      </c>
      <c r="Q41" s="473">
        <v>20.850400808953385</v>
      </c>
      <c r="R41" s="473">
        <v>20.889097068556602</v>
      </c>
      <c r="S41" s="473">
        <v>20.92166745968763</v>
      </c>
      <c r="T41" s="473">
        <v>20.944841514983011</v>
      </c>
      <c r="U41" s="473">
        <v>20.994610116149317</v>
      </c>
      <c r="V41" s="473">
        <v>21.033138141364159</v>
      </c>
      <c r="W41" s="474">
        <v>21.121272673097277</v>
      </c>
    </row>
    <row r="42" spans="2:23" ht="15.75" thickBot="1"/>
    <row r="43" spans="2:23" ht="15.75" thickBot="1">
      <c r="B43" s="475" t="s">
        <v>236</v>
      </c>
      <c r="C43" s="442">
        <v>2010</v>
      </c>
      <c r="D43" s="443">
        <v>2011</v>
      </c>
      <c r="E43" s="442">
        <v>2012</v>
      </c>
      <c r="F43" s="443">
        <v>2013</v>
      </c>
      <c r="G43" s="442">
        <v>2014</v>
      </c>
      <c r="H43" s="443">
        <v>2015</v>
      </c>
      <c r="I43" s="442">
        <v>2016</v>
      </c>
      <c r="J43" s="443">
        <v>2017</v>
      </c>
      <c r="K43" s="442">
        <v>2018</v>
      </c>
      <c r="L43" s="443">
        <v>2019</v>
      </c>
      <c r="M43" s="442">
        <v>2020</v>
      </c>
      <c r="N43" s="443">
        <v>2021</v>
      </c>
      <c r="O43" s="442">
        <v>2022</v>
      </c>
      <c r="P43" s="443">
        <v>2023</v>
      </c>
      <c r="Q43" s="442">
        <v>2024</v>
      </c>
      <c r="R43" s="443">
        <v>2025</v>
      </c>
      <c r="S43" s="442">
        <v>2026</v>
      </c>
      <c r="T43" s="443">
        <v>2027</v>
      </c>
      <c r="U43" s="442">
        <v>2028</v>
      </c>
      <c r="V43" s="443">
        <v>2029</v>
      </c>
      <c r="W43" s="444">
        <v>2030</v>
      </c>
    </row>
    <row r="44" spans="2:23">
      <c r="B44" s="445" t="s">
        <v>104</v>
      </c>
      <c r="C44" s="458">
        <v>8.0535907008319647E-3</v>
      </c>
      <c r="D44" s="459">
        <v>8.00330021331099E-3</v>
      </c>
      <c r="E44" s="459">
        <v>8.4038252583703062E-3</v>
      </c>
      <c r="F44" s="459">
        <v>8.6554385336482242E-3</v>
      </c>
      <c r="G44" s="459">
        <v>9.0846610133991385E-3</v>
      </c>
      <c r="H44" s="459">
        <v>9.1433493762918278E-3</v>
      </c>
      <c r="I44" s="459">
        <v>9.2360917244080371E-3</v>
      </c>
      <c r="J44" s="459">
        <v>9.4610873965071986E-3</v>
      </c>
      <c r="K44" s="459">
        <v>9.3204649919299606E-3</v>
      </c>
      <c r="L44" s="459">
        <v>9.1532245568446725E-3</v>
      </c>
      <c r="M44" s="459">
        <v>9.0796824075774392E-3</v>
      </c>
      <c r="N44" s="459">
        <v>8.8510258630688197E-3</v>
      </c>
      <c r="O44" s="459">
        <v>8.5805361329036513E-3</v>
      </c>
      <c r="P44" s="459">
        <v>8.3419523897343677E-3</v>
      </c>
      <c r="Q44" s="459">
        <v>8.1822198991164403E-3</v>
      </c>
      <c r="R44" s="459">
        <v>8.0714831932756307E-3</v>
      </c>
      <c r="S44" s="459">
        <v>7.9473677058805817E-3</v>
      </c>
      <c r="T44" s="459">
        <v>7.8139517168523201E-3</v>
      </c>
      <c r="U44" s="459">
        <v>7.6879794789145818E-3</v>
      </c>
      <c r="V44" s="459">
        <v>7.5540241540494497E-3</v>
      </c>
      <c r="W44" s="460">
        <v>7.4309076316239429E-3</v>
      </c>
    </row>
    <row r="45" spans="2:23">
      <c r="B45" s="449" t="s">
        <v>105</v>
      </c>
      <c r="C45" s="461">
        <v>8.0535907008319647E-3</v>
      </c>
      <c r="D45" s="462">
        <v>8.00330021331099E-3</v>
      </c>
      <c r="E45" s="462">
        <v>8.4038252583703062E-3</v>
      </c>
      <c r="F45" s="462">
        <v>8.6554385336482242E-3</v>
      </c>
      <c r="G45" s="462">
        <v>9.0846610133991385E-3</v>
      </c>
      <c r="H45" s="462">
        <v>9.1433493762918278E-3</v>
      </c>
      <c r="I45" s="462">
        <v>9.2360917244080371E-3</v>
      </c>
      <c r="J45" s="462">
        <v>9.4610873965071986E-3</v>
      </c>
      <c r="K45" s="462">
        <v>9.3204649919299606E-3</v>
      </c>
      <c r="L45" s="462">
        <v>9.1532245568446725E-3</v>
      </c>
      <c r="M45" s="462">
        <v>9.0796824075774392E-3</v>
      </c>
      <c r="N45" s="462">
        <v>8.8510258630688197E-3</v>
      </c>
      <c r="O45" s="462">
        <v>8.5805361329036513E-3</v>
      </c>
      <c r="P45" s="462">
        <v>8.3419523897343677E-3</v>
      </c>
      <c r="Q45" s="462">
        <v>8.1827726205630988E-3</v>
      </c>
      <c r="R45" s="462">
        <v>8.0775985613782842E-3</v>
      </c>
      <c r="S45" s="462">
        <v>7.9612178802429961E-3</v>
      </c>
      <c r="T45" s="462">
        <v>7.8383488448558226E-3</v>
      </c>
      <c r="U45" s="462">
        <v>7.7248753663711738E-3</v>
      </c>
      <c r="V45" s="462">
        <v>7.6051970697907515E-3</v>
      </c>
      <c r="W45" s="463">
        <v>7.4977473049639464E-3</v>
      </c>
    </row>
    <row r="46" spans="2:23">
      <c r="B46" s="449" t="s">
        <v>106</v>
      </c>
      <c r="C46" s="476">
        <v>8.0535907008319647E-3</v>
      </c>
      <c r="D46" s="462">
        <v>8.00330021331099E-3</v>
      </c>
      <c r="E46" s="462">
        <v>8.4038252583703062E-3</v>
      </c>
      <c r="F46" s="462">
        <v>8.6554385336482242E-3</v>
      </c>
      <c r="G46" s="462">
        <v>9.0846610133991385E-3</v>
      </c>
      <c r="H46" s="462">
        <v>9.1433493762918278E-3</v>
      </c>
      <c r="I46" s="462">
        <v>9.2360917244080371E-3</v>
      </c>
      <c r="J46" s="462">
        <v>9.4610873965071986E-3</v>
      </c>
      <c r="K46" s="462">
        <v>9.3204649919299606E-3</v>
      </c>
      <c r="L46" s="462">
        <v>9.1532245568446725E-3</v>
      </c>
      <c r="M46" s="462">
        <v>9.0796824075774392E-3</v>
      </c>
      <c r="N46" s="462">
        <v>8.8510258630688197E-3</v>
      </c>
      <c r="O46" s="462">
        <v>8.5805361329036513E-3</v>
      </c>
      <c r="P46" s="462">
        <v>8.3419523897343677E-3</v>
      </c>
      <c r="Q46" s="462">
        <v>8.1841265005236242E-3</v>
      </c>
      <c r="R46" s="462">
        <v>8.0821219484682634E-3</v>
      </c>
      <c r="S46" s="462">
        <v>7.9711682445409472E-3</v>
      </c>
      <c r="T46" s="462">
        <v>7.8550995271046524E-3</v>
      </c>
      <c r="U46" s="462">
        <v>7.7497661906846815E-3</v>
      </c>
      <c r="V46" s="462">
        <v>7.6394628970208271E-3</v>
      </c>
      <c r="W46" s="463">
        <v>7.5429970745025691E-3</v>
      </c>
    </row>
    <row r="47" spans="2:23" ht="15.75" thickBot="1">
      <c r="B47" s="453" t="s">
        <v>107</v>
      </c>
      <c r="C47" s="464">
        <v>8.0535907008319647E-3</v>
      </c>
      <c r="D47" s="465">
        <v>8.00330021331099E-3</v>
      </c>
      <c r="E47" s="465">
        <v>8.4038252583703062E-3</v>
      </c>
      <c r="F47" s="465">
        <v>8.6554385336482242E-3</v>
      </c>
      <c r="G47" s="465">
        <v>9.0846610133991385E-3</v>
      </c>
      <c r="H47" s="465">
        <v>9.1433493762918278E-3</v>
      </c>
      <c r="I47" s="465">
        <v>9.2360917244080371E-3</v>
      </c>
      <c r="J47" s="465">
        <v>9.4610873965071986E-3</v>
      </c>
      <c r="K47" s="465">
        <v>9.3204649919299606E-3</v>
      </c>
      <c r="L47" s="465">
        <v>9.1532245568446725E-3</v>
      </c>
      <c r="M47" s="465">
        <v>9.0796824075774392E-3</v>
      </c>
      <c r="N47" s="465">
        <v>8.8510258630688197E-3</v>
      </c>
      <c r="O47" s="465">
        <v>8.5805361329036513E-3</v>
      </c>
      <c r="P47" s="465">
        <v>8.3419523897343677E-3</v>
      </c>
      <c r="Q47" s="465">
        <v>8.1846801136352659E-3</v>
      </c>
      <c r="R47" s="465">
        <v>8.0882521816427119E-3</v>
      </c>
      <c r="S47" s="465">
        <v>7.9850797707406822E-3</v>
      </c>
      <c r="T47" s="465">
        <v>7.8788926762854671E-3</v>
      </c>
      <c r="U47" s="465">
        <v>7.7862706311977595E-3</v>
      </c>
      <c r="V47" s="465">
        <v>7.6905841655661037E-3</v>
      </c>
      <c r="W47" s="466">
        <v>7.610179139860492E-3</v>
      </c>
    </row>
    <row r="48" spans="2:23">
      <c r="I48" s="438"/>
    </row>
    <row r="49" spans="3:20">
      <c r="C49" s="467" t="s">
        <v>303</v>
      </c>
      <c r="K49" s="438"/>
      <c r="N49" s="467" t="s">
        <v>304</v>
      </c>
    </row>
    <row r="50" spans="3:20">
      <c r="I50" s="438"/>
    </row>
    <row r="51" spans="3:20">
      <c r="C51" s="477"/>
      <c r="D51" s="477"/>
      <c r="I51" s="438"/>
      <c r="J51" s="477"/>
      <c r="K51" s="477"/>
      <c r="S51" s="477"/>
      <c r="T51" s="477"/>
    </row>
    <row r="52" spans="3:20">
      <c r="C52" s="477"/>
      <c r="D52" s="477"/>
      <c r="I52" s="438"/>
      <c r="J52" s="477"/>
      <c r="K52" s="477"/>
      <c r="S52" s="477"/>
      <c r="T52" s="477"/>
    </row>
    <row r="53" spans="3:20">
      <c r="I53" s="438"/>
    </row>
    <row r="54" spans="3:20">
      <c r="I54" s="438"/>
    </row>
    <row r="55" spans="3:20">
      <c r="I55" s="438"/>
    </row>
    <row r="56" spans="3:20">
      <c r="I56" s="438"/>
    </row>
    <row r="57" spans="3:20">
      <c r="I57" s="438"/>
    </row>
    <row r="58" spans="3:20">
      <c r="I58" s="438"/>
    </row>
    <row r="59" spans="3:20">
      <c r="I59" s="438"/>
    </row>
    <row r="60" spans="3:20">
      <c r="I60" s="438"/>
    </row>
    <row r="61" spans="3:20">
      <c r="I61" s="438"/>
    </row>
    <row r="66" spans="2:23">
      <c r="B66" s="440" t="s">
        <v>260</v>
      </c>
    </row>
    <row r="67" spans="2:23" ht="15.75" thickBot="1"/>
    <row r="68" spans="2:23" ht="15.75" thickBot="1">
      <c r="B68" s="468" t="s">
        <v>240</v>
      </c>
      <c r="C68" s="442">
        <v>2010</v>
      </c>
      <c r="D68" s="443">
        <v>2011</v>
      </c>
      <c r="E68" s="442">
        <v>2012</v>
      </c>
      <c r="F68" s="443">
        <v>2013</v>
      </c>
      <c r="G68" s="442">
        <v>2014</v>
      </c>
      <c r="H68" s="443">
        <v>2015</v>
      </c>
      <c r="I68" s="442">
        <v>2016</v>
      </c>
      <c r="J68" s="443">
        <v>2017</v>
      </c>
      <c r="K68" s="442">
        <v>2018</v>
      </c>
      <c r="L68" s="443">
        <v>2019</v>
      </c>
      <c r="M68" s="442">
        <v>2020</v>
      </c>
      <c r="N68" s="443">
        <v>2021</v>
      </c>
      <c r="O68" s="442">
        <v>2022</v>
      </c>
      <c r="P68" s="443">
        <v>2023</v>
      </c>
      <c r="Q68" s="442">
        <v>2024</v>
      </c>
      <c r="R68" s="443">
        <v>2025</v>
      </c>
      <c r="S68" s="442">
        <v>2026</v>
      </c>
      <c r="T68" s="443">
        <v>2027</v>
      </c>
      <c r="U68" s="442">
        <v>2028</v>
      </c>
      <c r="V68" s="443">
        <v>2029</v>
      </c>
      <c r="W68" s="444">
        <v>2030</v>
      </c>
    </row>
    <row r="69" spans="2:23">
      <c r="B69" s="445" t="s">
        <v>104</v>
      </c>
      <c r="C69" s="446">
        <v>2.2204675501195861</v>
      </c>
      <c r="D69" s="469">
        <v>1.495339029011769</v>
      </c>
      <c r="E69" s="469">
        <v>0.94005543058859387</v>
      </c>
      <c r="F69" s="469">
        <v>1.3509814800943205</v>
      </c>
      <c r="G69" s="469">
        <v>2.1004188807881734</v>
      </c>
      <c r="H69" s="469">
        <v>2.0796599959011113</v>
      </c>
      <c r="I69" s="469">
        <v>1.8957966349657849</v>
      </c>
      <c r="J69" s="469">
        <v>2.010473175181331</v>
      </c>
      <c r="K69" s="469">
        <v>1.1698816340656231</v>
      </c>
      <c r="L69" s="469">
        <v>0.43495691240222956</v>
      </c>
      <c r="M69" s="469">
        <v>-0.21045215021567612</v>
      </c>
      <c r="N69" s="469">
        <v>-1.1671265415112217</v>
      </c>
      <c r="O69" s="469">
        <v>-2.1677472242621119</v>
      </c>
      <c r="P69" s="469">
        <v>-2.9644001057315204</v>
      </c>
      <c r="Q69" s="469">
        <v>-3.5494472460416544</v>
      </c>
      <c r="R69" s="469">
        <v>-4.1100830071513359</v>
      </c>
      <c r="S69" s="469">
        <v>-4.7009345579968906</v>
      </c>
      <c r="T69" s="469">
        <v>-5.2634707894408423</v>
      </c>
      <c r="U69" s="469">
        <v>-5.8113298643014781</v>
      </c>
      <c r="V69" s="469">
        <v>-6.3602813394772664</v>
      </c>
      <c r="W69" s="470">
        <v>-6.8670840601747756</v>
      </c>
    </row>
    <row r="70" spans="2:23">
      <c r="B70" s="449" t="s">
        <v>105</v>
      </c>
      <c r="C70" s="450">
        <v>2.2204675501195861</v>
      </c>
      <c r="D70" s="471">
        <v>1.495339029011769</v>
      </c>
      <c r="E70" s="471">
        <v>0.94005543058859387</v>
      </c>
      <c r="F70" s="471">
        <v>1.3509814800943205</v>
      </c>
      <c r="G70" s="471">
        <v>2.1004188807881734</v>
      </c>
      <c r="H70" s="471">
        <v>2.0796599959011113</v>
      </c>
      <c r="I70" s="471">
        <v>1.8957966349657849</v>
      </c>
      <c r="J70" s="471">
        <v>2.010473175181331</v>
      </c>
      <c r="K70" s="471">
        <v>1.1698816340656231</v>
      </c>
      <c r="L70" s="471">
        <v>0.43495691240222956</v>
      </c>
      <c r="M70" s="471">
        <v>-0.21045215021567612</v>
      </c>
      <c r="N70" s="471">
        <v>-1.1671265415112217</v>
      </c>
      <c r="O70" s="471">
        <v>-2.1677472242621119</v>
      </c>
      <c r="P70" s="471">
        <v>-2.9644001057315204</v>
      </c>
      <c r="Q70" s="471">
        <v>-3.5542089139415345</v>
      </c>
      <c r="R70" s="471">
        <v>-4.114846620587632</v>
      </c>
      <c r="S70" s="471">
        <v>-4.7056996952855696</v>
      </c>
      <c r="T70" s="471">
        <v>-5.2682360479098111</v>
      </c>
      <c r="U70" s="471">
        <v>-5.8161006701064348</v>
      </c>
      <c r="V70" s="471">
        <v>-6.3650556282577089</v>
      </c>
      <c r="W70" s="472">
        <v>-6.8718620345206025</v>
      </c>
    </row>
    <row r="71" spans="2:23">
      <c r="B71" s="449" t="s">
        <v>106</v>
      </c>
      <c r="C71" s="450">
        <v>2.2204675501195861</v>
      </c>
      <c r="D71" s="471">
        <v>1.495339029011769</v>
      </c>
      <c r="E71" s="471">
        <v>0.94005543058859387</v>
      </c>
      <c r="F71" s="471">
        <v>1.3509814800943205</v>
      </c>
      <c r="G71" s="471">
        <v>2.1004188807881734</v>
      </c>
      <c r="H71" s="471">
        <v>2.0796599959011113</v>
      </c>
      <c r="I71" s="471">
        <v>1.8957966349657849</v>
      </c>
      <c r="J71" s="471">
        <v>2.010473175181331</v>
      </c>
      <c r="K71" s="471">
        <v>1.1698816340656231</v>
      </c>
      <c r="L71" s="471">
        <v>0.43495691240222956</v>
      </c>
      <c r="M71" s="471">
        <v>-0.21045215021567612</v>
      </c>
      <c r="N71" s="471">
        <v>-1.1671265415112217</v>
      </c>
      <c r="O71" s="471">
        <v>-2.1677472242621119</v>
      </c>
      <c r="P71" s="471">
        <v>-2.9644001057315204</v>
      </c>
      <c r="Q71" s="471">
        <v>-3.5569298670271845</v>
      </c>
      <c r="R71" s="471">
        <v>-4.1175686854083731</v>
      </c>
      <c r="S71" s="471">
        <v>-4.708422630879106</v>
      </c>
      <c r="T71" s="471">
        <v>-5.270959052749224</v>
      </c>
      <c r="U71" s="471">
        <v>-5.818826844852131</v>
      </c>
      <c r="V71" s="471">
        <v>-6.3677837932751107</v>
      </c>
      <c r="W71" s="472">
        <v>-6.8745923055753444</v>
      </c>
    </row>
    <row r="72" spans="2:23" ht="15.75" thickBot="1">
      <c r="B72" s="453" t="s">
        <v>107</v>
      </c>
      <c r="C72" s="454">
        <v>2.2204675501195861</v>
      </c>
      <c r="D72" s="473">
        <v>1.495339029011769</v>
      </c>
      <c r="E72" s="473">
        <v>0.94005543058859387</v>
      </c>
      <c r="F72" s="473">
        <v>1.3509814800943205</v>
      </c>
      <c r="G72" s="473">
        <v>2.1004188807881734</v>
      </c>
      <c r="H72" s="473">
        <v>2.0796599959011113</v>
      </c>
      <c r="I72" s="473">
        <v>1.8957966349657849</v>
      </c>
      <c r="J72" s="473">
        <v>2.010473175181331</v>
      </c>
      <c r="K72" s="473">
        <v>1.1698816340656231</v>
      </c>
      <c r="L72" s="473">
        <v>0.43495691240222956</v>
      </c>
      <c r="M72" s="473">
        <v>-0.21045215021567612</v>
      </c>
      <c r="N72" s="473">
        <v>-1.1671265415112217</v>
      </c>
      <c r="O72" s="473">
        <v>-2.1677472242621119</v>
      </c>
      <c r="P72" s="473">
        <v>-2.9644001057315204</v>
      </c>
      <c r="Q72" s="473">
        <v>-3.5616915349270677</v>
      </c>
      <c r="R72" s="473">
        <v>-4.1223322988446727</v>
      </c>
      <c r="S72" s="473">
        <v>-4.7131877681678009</v>
      </c>
      <c r="T72" s="473">
        <v>-5.2757243112182</v>
      </c>
      <c r="U72" s="473">
        <v>-5.8235976506571046</v>
      </c>
      <c r="V72" s="473">
        <v>-6.3725580820555621</v>
      </c>
      <c r="W72" s="474">
        <v>-6.8793702799211802</v>
      </c>
    </row>
    <row r="73" spans="2:23" ht="15.75" thickBot="1"/>
    <row r="74" spans="2:23" ht="15.75" thickBot="1">
      <c r="B74" s="475" t="s">
        <v>241</v>
      </c>
      <c r="C74" s="442">
        <v>2010</v>
      </c>
      <c r="D74" s="443">
        <v>2011</v>
      </c>
      <c r="E74" s="442">
        <v>2012</v>
      </c>
      <c r="F74" s="443">
        <v>2013</v>
      </c>
      <c r="G74" s="442">
        <v>2014</v>
      </c>
      <c r="H74" s="443">
        <v>2015</v>
      </c>
      <c r="I74" s="442">
        <v>2016</v>
      </c>
      <c r="J74" s="443">
        <v>2017</v>
      </c>
      <c r="K74" s="442">
        <v>2018</v>
      </c>
      <c r="L74" s="443">
        <v>2019</v>
      </c>
      <c r="M74" s="442">
        <v>2020</v>
      </c>
      <c r="N74" s="443">
        <v>2021</v>
      </c>
      <c r="O74" s="442">
        <v>2022</v>
      </c>
      <c r="P74" s="443">
        <v>2023</v>
      </c>
      <c r="Q74" s="442">
        <v>2024</v>
      </c>
      <c r="R74" s="443">
        <v>2025</v>
      </c>
      <c r="S74" s="442">
        <v>2026</v>
      </c>
      <c r="T74" s="443">
        <v>2027</v>
      </c>
      <c r="U74" s="442">
        <v>2028</v>
      </c>
      <c r="V74" s="443">
        <v>2029</v>
      </c>
      <c r="W74" s="444">
        <v>2030</v>
      </c>
    </row>
    <row r="75" spans="2:23">
      <c r="B75" s="445" t="s">
        <v>104</v>
      </c>
      <c r="C75" s="458">
        <v>1.0223931273121527E-3</v>
      </c>
      <c r="D75" s="459">
        <v>6.8150854404604774E-4</v>
      </c>
      <c r="E75" s="459">
        <v>4.3044341455214123E-4</v>
      </c>
      <c r="F75" s="459">
        <v>6.1563267390239262E-4</v>
      </c>
      <c r="G75" s="459">
        <v>9.4738091897951526E-4</v>
      </c>
      <c r="H75" s="459">
        <v>9.1761976890347328E-4</v>
      </c>
      <c r="I75" s="459">
        <v>8.2460884687947779E-4</v>
      </c>
      <c r="J75" s="459">
        <v>8.6010894585240665E-4</v>
      </c>
      <c r="K75" s="459">
        <v>4.9716830985828549E-4</v>
      </c>
      <c r="L75" s="459">
        <v>1.8211296472767769E-4</v>
      </c>
      <c r="M75" s="459">
        <v>-8.6983834647489324E-5</v>
      </c>
      <c r="N75" s="459">
        <v>-4.7620470516889109E-4</v>
      </c>
      <c r="O75" s="459">
        <v>-8.7312030115996363E-4</v>
      </c>
      <c r="P75" s="459">
        <v>-1.1792476582053808E-3</v>
      </c>
      <c r="Q75" s="459">
        <v>-1.3920745788095022E-3</v>
      </c>
      <c r="R75" s="459">
        <v>-1.5871927742550013E-3</v>
      </c>
      <c r="S75" s="459">
        <v>-1.7846659535437591E-3</v>
      </c>
      <c r="T75" s="459">
        <v>-1.9625099060538074E-3</v>
      </c>
      <c r="U75" s="459">
        <v>-2.1267979444306532E-3</v>
      </c>
      <c r="V75" s="459">
        <v>-2.2829542268430121E-3</v>
      </c>
      <c r="W75" s="460">
        <v>-2.4141680553143741E-3</v>
      </c>
    </row>
    <row r="76" spans="2:23">
      <c r="B76" s="449" t="s">
        <v>105</v>
      </c>
      <c r="C76" s="461">
        <v>1.0223931273121527E-3</v>
      </c>
      <c r="D76" s="462">
        <v>6.8150854404604774E-4</v>
      </c>
      <c r="E76" s="462">
        <v>4.3044341455214123E-4</v>
      </c>
      <c r="F76" s="462">
        <v>6.1563267390239262E-4</v>
      </c>
      <c r="G76" s="462">
        <v>9.4738091897951526E-4</v>
      </c>
      <c r="H76" s="462">
        <v>9.1761976890347328E-4</v>
      </c>
      <c r="I76" s="462">
        <v>8.2460884687947779E-4</v>
      </c>
      <c r="J76" s="462">
        <v>8.6010894585240665E-4</v>
      </c>
      <c r="K76" s="462">
        <v>4.9716830985828549E-4</v>
      </c>
      <c r="L76" s="462">
        <v>1.8211296472767769E-4</v>
      </c>
      <c r="M76" s="462">
        <v>-8.6983834647489324E-5</v>
      </c>
      <c r="N76" s="462">
        <v>-4.7620470516889109E-4</v>
      </c>
      <c r="O76" s="462">
        <v>-8.7312030115996363E-4</v>
      </c>
      <c r="P76" s="462">
        <v>-1.1792476582053808E-3</v>
      </c>
      <c r="Q76" s="462">
        <v>-1.3943544888651849E-3</v>
      </c>
      <c r="R76" s="462">
        <v>-1.5905987857186444E-3</v>
      </c>
      <c r="S76" s="462">
        <v>-1.7899958024996082E-3</v>
      </c>
      <c r="T76" s="462">
        <v>-1.9708677926283148E-3</v>
      </c>
      <c r="U76" s="462">
        <v>-2.1392450094638183E-3</v>
      </c>
      <c r="V76" s="462">
        <v>-2.3006667593671675E-3</v>
      </c>
      <c r="W76" s="463">
        <v>-2.4382578978670213E-3</v>
      </c>
    </row>
    <row r="77" spans="2:23">
      <c r="B77" s="449" t="s">
        <v>106</v>
      </c>
      <c r="C77" s="476">
        <v>1.0223931273121527E-3</v>
      </c>
      <c r="D77" s="462">
        <v>6.8150854404604774E-4</v>
      </c>
      <c r="E77" s="462">
        <v>4.3044341455214123E-4</v>
      </c>
      <c r="F77" s="462">
        <v>6.1563267390239262E-4</v>
      </c>
      <c r="G77" s="462">
        <v>9.4738091897951526E-4</v>
      </c>
      <c r="H77" s="462">
        <v>9.1761976890347328E-4</v>
      </c>
      <c r="I77" s="462">
        <v>8.2460884687947779E-4</v>
      </c>
      <c r="J77" s="462">
        <v>8.6010894585240665E-4</v>
      </c>
      <c r="K77" s="462">
        <v>4.9716830985828549E-4</v>
      </c>
      <c r="L77" s="462">
        <v>1.8211296472767769E-4</v>
      </c>
      <c r="M77" s="462">
        <v>-8.6983834647489324E-5</v>
      </c>
      <c r="N77" s="462">
        <v>-4.7620470516889109E-4</v>
      </c>
      <c r="O77" s="462">
        <v>-8.7312030115996363E-4</v>
      </c>
      <c r="P77" s="462">
        <v>-1.1792476582053808E-3</v>
      </c>
      <c r="Q77" s="462">
        <v>-1.3958349170163583E-3</v>
      </c>
      <c r="R77" s="462">
        <v>-1.5927497915856894E-3</v>
      </c>
      <c r="S77" s="462">
        <v>-1.7935034451387786E-3</v>
      </c>
      <c r="T77" s="462">
        <v>-1.9763572849065014E-3</v>
      </c>
      <c r="U77" s="462">
        <v>-2.1474227130447608E-3</v>
      </c>
      <c r="V77" s="462">
        <v>-2.3123229639111756E-3</v>
      </c>
      <c r="W77" s="463">
        <v>-2.4543894543728778E-3</v>
      </c>
    </row>
    <row r="78" spans="2:23" ht="15.75" thickBot="1">
      <c r="B78" s="453" t="s">
        <v>107</v>
      </c>
      <c r="C78" s="464">
        <v>1.0223931273121527E-3</v>
      </c>
      <c r="D78" s="465">
        <v>6.8150854404604774E-4</v>
      </c>
      <c r="E78" s="465">
        <v>4.3044341455214123E-4</v>
      </c>
      <c r="F78" s="465">
        <v>6.1563267390239262E-4</v>
      </c>
      <c r="G78" s="465">
        <v>9.4738091897951526E-4</v>
      </c>
      <c r="H78" s="465">
        <v>9.1761976890347328E-4</v>
      </c>
      <c r="I78" s="465">
        <v>8.2460884687947779E-4</v>
      </c>
      <c r="J78" s="465">
        <v>8.6010894585240665E-4</v>
      </c>
      <c r="K78" s="465">
        <v>4.9716830985828549E-4</v>
      </c>
      <c r="L78" s="465">
        <v>1.8211296472767769E-4</v>
      </c>
      <c r="M78" s="465">
        <v>-8.6983834647489324E-5</v>
      </c>
      <c r="N78" s="465">
        <v>-4.7620470516889109E-4</v>
      </c>
      <c r="O78" s="465">
        <v>-8.7312030115996363E-4</v>
      </c>
      <c r="P78" s="465">
        <v>-1.1792476582053808E-3</v>
      </c>
      <c r="Q78" s="465">
        <v>-1.3981172901147659E-3</v>
      </c>
      <c r="R78" s="465">
        <v>-1.5961658419298321E-3</v>
      </c>
      <c r="S78" s="465">
        <v>-1.7988614136906394E-3</v>
      </c>
      <c r="T78" s="465">
        <v>-1.9845872602102608E-3</v>
      </c>
      <c r="U78" s="465">
        <v>-2.1597975434820972E-3</v>
      </c>
      <c r="V78" s="465">
        <v>-2.3300704797647575E-3</v>
      </c>
      <c r="W78" s="466">
        <v>-2.4786972361905122E-3</v>
      </c>
    </row>
    <row r="79" spans="2:23">
      <c r="I79" s="438"/>
    </row>
    <row r="80" spans="2:23">
      <c r="C80" s="467" t="s">
        <v>305</v>
      </c>
      <c r="K80" s="438"/>
      <c r="N80" s="467" t="s">
        <v>306</v>
      </c>
    </row>
    <row r="81" spans="3:20">
      <c r="I81" s="438"/>
    </row>
    <row r="82" spans="3:20">
      <c r="C82" s="477"/>
      <c r="D82" s="477"/>
      <c r="I82" s="438"/>
      <c r="J82" s="477"/>
      <c r="K82" s="477"/>
      <c r="S82" s="477"/>
      <c r="T82" s="477"/>
    </row>
    <row r="83" spans="3:20">
      <c r="C83" s="477"/>
      <c r="D83" s="477"/>
      <c r="I83" s="438"/>
      <c r="J83" s="477"/>
      <c r="K83" s="477"/>
      <c r="S83" s="477"/>
      <c r="T83" s="477"/>
    </row>
    <row r="84" spans="3:20">
      <c r="I84" s="438"/>
    </row>
    <row r="85" spans="3:20">
      <c r="I85" s="438"/>
    </row>
    <row r="86" spans="3:20">
      <c r="I86" s="438"/>
    </row>
    <row r="87" spans="3:20">
      <c r="I87" s="438"/>
    </row>
    <row r="88" spans="3:20">
      <c r="I88" s="438"/>
    </row>
    <row r="89" spans="3:20">
      <c r="I89" s="438"/>
    </row>
    <row r="90" spans="3:20">
      <c r="I90" s="438"/>
    </row>
    <row r="91" spans="3:20">
      <c r="I91" s="438"/>
    </row>
    <row r="92" spans="3:20">
      <c r="I92" s="438"/>
    </row>
    <row r="97" spans="2:23">
      <c r="B97" s="440" t="s">
        <v>150</v>
      </c>
    </row>
    <row r="98" spans="2:23" ht="15.75" thickBot="1"/>
    <row r="99" spans="2:23" ht="15.75" thickBot="1">
      <c r="B99" s="468" t="s">
        <v>245</v>
      </c>
      <c r="C99" s="442">
        <v>2010</v>
      </c>
      <c r="D99" s="443">
        <v>2011</v>
      </c>
      <c r="E99" s="442">
        <v>2012</v>
      </c>
      <c r="F99" s="443">
        <v>2013</v>
      </c>
      <c r="G99" s="442">
        <v>2014</v>
      </c>
      <c r="H99" s="443">
        <v>2015</v>
      </c>
      <c r="I99" s="442">
        <v>2016</v>
      </c>
      <c r="J99" s="443">
        <v>2017</v>
      </c>
      <c r="K99" s="442">
        <v>2018</v>
      </c>
      <c r="L99" s="443">
        <v>2019</v>
      </c>
      <c r="M99" s="442">
        <v>2020</v>
      </c>
      <c r="N99" s="443">
        <v>2021</v>
      </c>
      <c r="O99" s="442">
        <v>2022</v>
      </c>
      <c r="P99" s="443">
        <v>2023</v>
      </c>
      <c r="Q99" s="442">
        <v>2024</v>
      </c>
      <c r="R99" s="443">
        <v>2025</v>
      </c>
      <c r="S99" s="442">
        <v>2026</v>
      </c>
      <c r="T99" s="443">
        <v>2027</v>
      </c>
      <c r="U99" s="442">
        <v>2028</v>
      </c>
      <c r="V99" s="443">
        <v>2029</v>
      </c>
      <c r="W99" s="444">
        <v>2030</v>
      </c>
    </row>
    <row r="100" spans="2:23">
      <c r="B100" s="445" t="s">
        <v>104</v>
      </c>
      <c r="C100" s="446">
        <v>-0.54241220075685292</v>
      </c>
      <c r="D100" s="469">
        <v>-0.40673851440942266</v>
      </c>
      <c r="E100" s="469">
        <v>-1.5474486037821235E-2</v>
      </c>
      <c r="F100" s="469">
        <v>-0.10872269045887216</v>
      </c>
      <c r="G100" s="469">
        <v>0.444245990434736</v>
      </c>
      <c r="H100" s="469">
        <v>0.30414609653470165</v>
      </c>
      <c r="I100" s="469">
        <v>0.28130474584732656</v>
      </c>
      <c r="J100" s="469">
        <v>0.47777929264429536</v>
      </c>
      <c r="K100" s="469">
        <v>-0.10536612291437995</v>
      </c>
      <c r="L100" s="469">
        <v>-0.54473794967994449</v>
      </c>
      <c r="M100" s="469">
        <v>-0.99731893447059206</v>
      </c>
      <c r="N100" s="469">
        <v>-1.7857217630360334</v>
      </c>
      <c r="O100" s="469">
        <v>-2.6762570279780333</v>
      </c>
      <c r="P100" s="469">
        <v>-3.6141569975407326</v>
      </c>
      <c r="Q100" s="469">
        <v>-4.0578942372068694</v>
      </c>
      <c r="R100" s="469">
        <v>-4.4668315545773396</v>
      </c>
      <c r="S100" s="469">
        <v>-4.9265132860159166</v>
      </c>
      <c r="T100" s="469">
        <v>-5.3448208195187092</v>
      </c>
      <c r="U100" s="469">
        <v>-5.7542212259795766</v>
      </c>
      <c r="V100" s="469">
        <v>-6.1683443574864043</v>
      </c>
      <c r="W100" s="470">
        <v>-6.5454141791171505</v>
      </c>
    </row>
    <row r="101" spans="2:23">
      <c r="B101" s="449" t="s">
        <v>105</v>
      </c>
      <c r="C101" s="450">
        <v>-0.54241220075685292</v>
      </c>
      <c r="D101" s="471">
        <v>-0.40673851440942266</v>
      </c>
      <c r="E101" s="471">
        <v>-1.5474486037821235E-2</v>
      </c>
      <c r="F101" s="471">
        <v>-0.10872269045887216</v>
      </c>
      <c r="G101" s="471">
        <v>0.444245990434736</v>
      </c>
      <c r="H101" s="471">
        <v>0.30414609653470165</v>
      </c>
      <c r="I101" s="471">
        <v>0.28130474584732656</v>
      </c>
      <c r="J101" s="471">
        <v>0.47777929264429536</v>
      </c>
      <c r="K101" s="471">
        <v>-0.10536612291437995</v>
      </c>
      <c r="L101" s="471">
        <v>-0.54473794967994449</v>
      </c>
      <c r="M101" s="471">
        <v>-0.99731893447059206</v>
      </c>
      <c r="N101" s="471">
        <v>-1.7857217630360334</v>
      </c>
      <c r="O101" s="471">
        <v>-2.6762570279780333</v>
      </c>
      <c r="P101" s="471">
        <v>-3.6141569975407326</v>
      </c>
      <c r="Q101" s="471">
        <v>-4.0631225275369669</v>
      </c>
      <c r="R101" s="471">
        <v>-4.4724799995632694</v>
      </c>
      <c r="S101" s="471">
        <v>-4.9322715699528166</v>
      </c>
      <c r="T101" s="471">
        <v>-5.3505382886429755</v>
      </c>
      <c r="U101" s="471">
        <v>-5.7601829283514965</v>
      </c>
      <c r="V101" s="471">
        <v>-6.1744190760860587</v>
      </c>
      <c r="W101" s="472">
        <v>-6.5513090705109258</v>
      </c>
    </row>
    <row r="102" spans="2:23">
      <c r="B102" s="449" t="s">
        <v>106</v>
      </c>
      <c r="C102" s="450">
        <v>-0.54241220075685292</v>
      </c>
      <c r="D102" s="471">
        <v>-0.40673851440942266</v>
      </c>
      <c r="E102" s="471">
        <v>-1.5474486037821235E-2</v>
      </c>
      <c r="F102" s="471">
        <v>-0.10872269045887216</v>
      </c>
      <c r="G102" s="471">
        <v>0.444245990434736</v>
      </c>
      <c r="H102" s="471">
        <v>0.30414609653470165</v>
      </c>
      <c r="I102" s="471">
        <v>0.28130474584732656</v>
      </c>
      <c r="J102" s="471">
        <v>0.47777929264429536</v>
      </c>
      <c r="K102" s="471">
        <v>-0.10536612291437995</v>
      </c>
      <c r="L102" s="471">
        <v>-0.54473794967994449</v>
      </c>
      <c r="M102" s="471">
        <v>-0.99731893447059206</v>
      </c>
      <c r="N102" s="471">
        <v>-1.7857217630360334</v>
      </c>
      <c r="O102" s="471">
        <v>-2.6762570279780333</v>
      </c>
      <c r="P102" s="471">
        <v>-3.6141569975407326</v>
      </c>
      <c r="Q102" s="471">
        <v>-4.0661790219736789</v>
      </c>
      <c r="R102" s="471">
        <v>-4.4760756786217524</v>
      </c>
      <c r="S102" s="471">
        <v>-4.9360776047379389</v>
      </c>
      <c r="T102" s="471">
        <v>-5.3544568643173678</v>
      </c>
      <c r="U102" s="471">
        <v>-5.76414796709106</v>
      </c>
      <c r="V102" s="471">
        <v>-6.178382124529084</v>
      </c>
      <c r="W102" s="472">
        <v>-6.5551127333730008</v>
      </c>
    </row>
    <row r="103" spans="2:23" ht="15.75" thickBot="1">
      <c r="B103" s="453" t="s">
        <v>107</v>
      </c>
      <c r="C103" s="454">
        <v>-0.54241220075685292</v>
      </c>
      <c r="D103" s="473">
        <v>-0.40673851440942266</v>
      </c>
      <c r="E103" s="473">
        <v>-1.5474486037821235E-2</v>
      </c>
      <c r="F103" s="473">
        <v>-0.10872269045887216</v>
      </c>
      <c r="G103" s="473">
        <v>0.444245990434736</v>
      </c>
      <c r="H103" s="473">
        <v>0.30414609653470165</v>
      </c>
      <c r="I103" s="473">
        <v>0.28130474584732656</v>
      </c>
      <c r="J103" s="473">
        <v>0.47777929264429536</v>
      </c>
      <c r="K103" s="473">
        <v>-0.10536612291437995</v>
      </c>
      <c r="L103" s="473">
        <v>-0.54473794967994449</v>
      </c>
      <c r="M103" s="473">
        <v>-0.99731893447059206</v>
      </c>
      <c r="N103" s="473">
        <v>-1.7857217630360334</v>
      </c>
      <c r="O103" s="473">
        <v>-2.6762570279780333</v>
      </c>
      <c r="P103" s="473">
        <v>-3.6141569975407326</v>
      </c>
      <c r="Q103" s="473">
        <v>-4.0712109382878579</v>
      </c>
      <c r="R103" s="473">
        <v>-4.4815272747437511</v>
      </c>
      <c r="S103" s="473">
        <v>-4.9420542720997238</v>
      </c>
      <c r="T103" s="473">
        <v>-5.3606460257960507</v>
      </c>
      <c r="U103" s="473">
        <v>-5.7702132842509117</v>
      </c>
      <c r="V103" s="473">
        <v>-6.184569634099792</v>
      </c>
      <c r="W103" s="474">
        <v>-6.5613060200747579</v>
      </c>
    </row>
    <row r="104" spans="2:23" ht="15.75" thickBot="1"/>
    <row r="105" spans="2:23" ht="15.75" thickBot="1">
      <c r="B105" s="475" t="s">
        <v>246</v>
      </c>
      <c r="C105" s="442">
        <v>2010</v>
      </c>
      <c r="D105" s="443">
        <v>2011</v>
      </c>
      <c r="E105" s="442">
        <v>2012</v>
      </c>
      <c r="F105" s="443">
        <v>2013</v>
      </c>
      <c r="G105" s="442">
        <v>2014</v>
      </c>
      <c r="H105" s="443">
        <v>2015</v>
      </c>
      <c r="I105" s="442">
        <v>2016</v>
      </c>
      <c r="J105" s="443">
        <v>2017</v>
      </c>
      <c r="K105" s="442">
        <v>2018</v>
      </c>
      <c r="L105" s="443">
        <v>2019</v>
      </c>
      <c r="M105" s="442">
        <v>2020</v>
      </c>
      <c r="N105" s="443">
        <v>2021</v>
      </c>
      <c r="O105" s="442">
        <v>2022</v>
      </c>
      <c r="P105" s="443">
        <v>2023</v>
      </c>
      <c r="Q105" s="442">
        <v>2024</v>
      </c>
      <c r="R105" s="443">
        <v>2025</v>
      </c>
      <c r="S105" s="442">
        <v>2026</v>
      </c>
      <c r="T105" s="443">
        <v>2027</v>
      </c>
      <c r="U105" s="442">
        <v>2028</v>
      </c>
      <c r="V105" s="443">
        <v>2029</v>
      </c>
      <c r="W105" s="444">
        <v>2030</v>
      </c>
    </row>
    <row r="106" spans="2:23">
      <c r="B106" s="445" t="s">
        <v>104</v>
      </c>
      <c r="C106" s="458">
        <v>-2.4974852985093141E-4</v>
      </c>
      <c r="D106" s="459">
        <v>-1.8537319456298117E-4</v>
      </c>
      <c r="E106" s="459">
        <v>-7.0856360080688491E-6</v>
      </c>
      <c r="F106" s="459">
        <v>-4.9544158544930316E-5</v>
      </c>
      <c r="G106" s="459">
        <v>2.0037440080194639E-4</v>
      </c>
      <c r="H106" s="459">
        <v>1.342000477795108E-4</v>
      </c>
      <c r="I106" s="459">
        <v>1.2235826238771386E-4</v>
      </c>
      <c r="J106" s="459">
        <v>2.0440075939303653E-4</v>
      </c>
      <c r="K106" s="459">
        <v>-4.4777775563167949E-5</v>
      </c>
      <c r="L106" s="459">
        <v>-2.2807740304205517E-4</v>
      </c>
      <c r="M106" s="459">
        <v>-4.1221068636217894E-4</v>
      </c>
      <c r="N106" s="459">
        <v>-7.2860060621975878E-4</v>
      </c>
      <c r="O106" s="459">
        <v>-1.0779367244006257E-3</v>
      </c>
      <c r="P106" s="459">
        <v>-1.4377229873579346E-3</v>
      </c>
      <c r="Q106" s="459">
        <v>-1.5914848199005932E-3</v>
      </c>
      <c r="R106" s="459">
        <v>-1.7249585360937067E-3</v>
      </c>
      <c r="S106" s="459">
        <v>-1.8703048133858768E-3</v>
      </c>
      <c r="T106" s="459">
        <v>-1.9928416484101753E-3</v>
      </c>
      <c r="U106" s="459">
        <v>-2.1058976449418285E-3</v>
      </c>
      <c r="V106" s="459">
        <v>-2.2140605221567435E-3</v>
      </c>
      <c r="W106" s="460">
        <v>-2.3010829169352281E-3</v>
      </c>
    </row>
    <row r="107" spans="2:23">
      <c r="B107" s="449" t="s">
        <v>105</v>
      </c>
      <c r="C107" s="461">
        <v>-2.4974852985093141E-4</v>
      </c>
      <c r="D107" s="462">
        <v>-1.8537319456298117E-4</v>
      </c>
      <c r="E107" s="462">
        <v>-7.0856360080688491E-6</v>
      </c>
      <c r="F107" s="462">
        <v>-4.9544158544930316E-5</v>
      </c>
      <c r="G107" s="462">
        <v>2.0037440080194639E-4</v>
      </c>
      <c r="H107" s="462">
        <v>1.342000477795108E-4</v>
      </c>
      <c r="I107" s="462">
        <v>1.2235826238771386E-4</v>
      </c>
      <c r="J107" s="462">
        <v>2.0440075939303653E-4</v>
      </c>
      <c r="K107" s="462">
        <v>-4.4777775563167949E-5</v>
      </c>
      <c r="L107" s="462">
        <v>-2.2807740304205517E-4</v>
      </c>
      <c r="M107" s="462">
        <v>-4.1221068636217894E-4</v>
      </c>
      <c r="N107" s="462">
        <v>-7.2860060621975878E-4</v>
      </c>
      <c r="O107" s="462">
        <v>-1.0779367244006257E-3</v>
      </c>
      <c r="P107" s="462">
        <v>-1.4377229873579346E-3</v>
      </c>
      <c r="Q107" s="462">
        <v>-1.5940067880808935E-3</v>
      </c>
      <c r="R107" s="462">
        <v>-1.7288423876757613E-3</v>
      </c>
      <c r="S107" s="462">
        <v>-1.876181222496799E-3</v>
      </c>
      <c r="T107" s="462">
        <v>-2.0016573840678426E-3</v>
      </c>
      <c r="U107" s="462">
        <v>-2.1186776642999746E-3</v>
      </c>
      <c r="V107" s="462">
        <v>-2.2317606563702743E-3</v>
      </c>
      <c r="W107" s="463">
        <v>-2.3245200503585911E-3</v>
      </c>
    </row>
    <row r="108" spans="2:23">
      <c r="B108" s="449" t="s">
        <v>106</v>
      </c>
      <c r="C108" s="476">
        <v>-2.4974852985093141E-4</v>
      </c>
      <c r="D108" s="462">
        <v>-1.8537319456298117E-4</v>
      </c>
      <c r="E108" s="462">
        <v>-7.0856360080688491E-6</v>
      </c>
      <c r="F108" s="462">
        <v>-4.9544158544930316E-5</v>
      </c>
      <c r="G108" s="462">
        <v>2.0037440080194639E-4</v>
      </c>
      <c r="H108" s="462">
        <v>1.342000477795108E-4</v>
      </c>
      <c r="I108" s="462">
        <v>1.2235826238771386E-4</v>
      </c>
      <c r="J108" s="462">
        <v>2.0440075939303653E-4</v>
      </c>
      <c r="K108" s="462">
        <v>-4.4777775563167949E-5</v>
      </c>
      <c r="L108" s="462">
        <v>-2.2807740304205517E-4</v>
      </c>
      <c r="M108" s="462">
        <v>-4.1221068636217894E-4</v>
      </c>
      <c r="N108" s="462">
        <v>-7.2860060621975878E-4</v>
      </c>
      <c r="O108" s="462">
        <v>-1.0779367244006257E-3</v>
      </c>
      <c r="P108" s="462">
        <v>-1.4377229873579346E-3</v>
      </c>
      <c r="Q108" s="462">
        <v>-1.5956779778888198E-3</v>
      </c>
      <c r="R108" s="462">
        <v>-1.7314267590753018E-3</v>
      </c>
      <c r="S108" s="462">
        <v>-1.8802203802841188E-3</v>
      </c>
      <c r="T108" s="462">
        <v>-2.0076649665854889E-3</v>
      </c>
      <c r="U108" s="462">
        <v>-2.1272436172994043E-3</v>
      </c>
      <c r="V108" s="462">
        <v>-2.243545844231476E-3</v>
      </c>
      <c r="W108" s="463">
        <v>-2.3403278114351497E-3</v>
      </c>
    </row>
    <row r="109" spans="2:23" ht="15.75" thickBot="1">
      <c r="B109" s="453" t="s">
        <v>107</v>
      </c>
      <c r="C109" s="464">
        <v>-2.4974852985093141E-4</v>
      </c>
      <c r="D109" s="465">
        <v>-1.8537319456298117E-4</v>
      </c>
      <c r="E109" s="465">
        <v>-7.0856360080688491E-6</v>
      </c>
      <c r="F109" s="465">
        <v>-4.9544158544930316E-5</v>
      </c>
      <c r="G109" s="465">
        <v>2.0037440080194639E-4</v>
      </c>
      <c r="H109" s="465">
        <v>1.342000477795108E-4</v>
      </c>
      <c r="I109" s="465">
        <v>1.2235826238771386E-4</v>
      </c>
      <c r="J109" s="465">
        <v>2.0440075939303653E-4</v>
      </c>
      <c r="K109" s="465">
        <v>-4.4777775563167949E-5</v>
      </c>
      <c r="L109" s="465">
        <v>-2.2807740304205517E-4</v>
      </c>
      <c r="M109" s="465">
        <v>-4.1221068636217894E-4</v>
      </c>
      <c r="N109" s="465">
        <v>-7.2860060621975878E-4</v>
      </c>
      <c r="O109" s="465">
        <v>-1.0779367244006257E-3</v>
      </c>
      <c r="P109" s="465">
        <v>-1.4377229873579346E-3</v>
      </c>
      <c r="Q109" s="465">
        <v>-1.5981255952984062E-3</v>
      </c>
      <c r="R109" s="465">
        <v>-1.7352460299301059E-3</v>
      </c>
      <c r="S109" s="465">
        <v>-1.8862118743682237E-3</v>
      </c>
      <c r="T109" s="465">
        <v>-2.0165325520648879E-3</v>
      </c>
      <c r="U109" s="465">
        <v>-2.1399988845875505E-3</v>
      </c>
      <c r="V109" s="465">
        <v>-2.2613341375489105E-3</v>
      </c>
      <c r="W109" s="466">
        <v>-2.3640959035491557E-3</v>
      </c>
    </row>
    <row r="110" spans="2:23">
      <c r="I110" s="438"/>
      <c r="M110" s="438"/>
    </row>
    <row r="111" spans="2:23">
      <c r="I111" s="438"/>
    </row>
    <row r="112" spans="2:23">
      <c r="C112" s="467" t="s">
        <v>307</v>
      </c>
      <c r="K112" s="438"/>
      <c r="N112" s="467" t="s">
        <v>308</v>
      </c>
    </row>
    <row r="113" spans="3:20">
      <c r="I113" s="438"/>
    </row>
    <row r="114" spans="3:20">
      <c r="C114" s="477"/>
      <c r="D114" s="477"/>
      <c r="I114" s="438"/>
      <c r="J114" s="477"/>
      <c r="K114" s="477"/>
      <c r="S114" s="477"/>
      <c r="T114" s="477"/>
    </row>
    <row r="115" spans="3:20">
      <c r="C115" s="477"/>
      <c r="D115" s="477"/>
      <c r="I115" s="438"/>
      <c r="J115" s="477"/>
      <c r="K115" s="477"/>
      <c r="S115" s="477"/>
      <c r="T115" s="477"/>
    </row>
    <row r="116" spans="3:20">
      <c r="I116" s="438"/>
    </row>
    <row r="117" spans="3:20">
      <c r="I117" s="438"/>
    </row>
    <row r="118" spans="3:20">
      <c r="I118" s="438"/>
    </row>
    <row r="119" spans="3:20">
      <c r="I119" s="438"/>
    </row>
    <row r="120" spans="3:20">
      <c r="I120" s="438"/>
    </row>
    <row r="121" spans="3:20">
      <c r="I121" s="438"/>
    </row>
    <row r="122" spans="3:20">
      <c r="I122" s="438"/>
    </row>
    <row r="123" spans="3:20">
      <c r="I123" s="438"/>
    </row>
    <row r="124" spans="3:20">
      <c r="I124" s="438"/>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F12"/>
  <sheetViews>
    <sheetView workbookViewId="0">
      <selection activeCell="L22" sqref="L22"/>
    </sheetView>
  </sheetViews>
  <sheetFormatPr baseColWidth="10" defaultColWidth="11.42578125" defaultRowHeight="15"/>
  <cols>
    <col min="1" max="1" width="3.85546875" style="20" customWidth="1"/>
    <col min="2" max="2" width="52.85546875" style="20" customWidth="1"/>
    <col min="3" max="16384" width="11.42578125" style="20"/>
  </cols>
  <sheetData>
    <row r="1" spans="1:6" ht="15.75">
      <c r="A1" s="1" t="s">
        <v>502</v>
      </c>
    </row>
    <row r="2" spans="1:6" ht="15.75" thickBot="1"/>
    <row r="3" spans="1:6" ht="29.25" thickBot="1">
      <c r="B3" s="564" t="s">
        <v>335</v>
      </c>
      <c r="C3" s="565" t="s">
        <v>24</v>
      </c>
      <c r="D3" s="566" t="s">
        <v>23</v>
      </c>
      <c r="E3" s="566" t="s">
        <v>22</v>
      </c>
      <c r="F3" s="567" t="s">
        <v>336</v>
      </c>
    </row>
    <row r="4" spans="1:6">
      <c r="B4" s="568" t="s">
        <v>337</v>
      </c>
      <c r="C4" s="569">
        <v>9.6593855727938882E-5</v>
      </c>
      <c r="D4" s="570">
        <v>-1.7559197472682975E-4</v>
      </c>
      <c r="E4" s="570">
        <v>2.8884274058249559E-4</v>
      </c>
      <c r="F4" s="571">
        <v>-1.5047908423659329E-3</v>
      </c>
    </row>
    <row r="5" spans="1:6">
      <c r="B5" s="409" t="s">
        <v>338</v>
      </c>
      <c r="C5" s="572">
        <v>-0.17871438078448243</v>
      </c>
      <c r="D5" s="573">
        <v>-0.17809613470848795</v>
      </c>
      <c r="E5" s="573">
        <v>-0.17873374847004975</v>
      </c>
      <c r="F5" s="574">
        <v>-0.17825528293115589</v>
      </c>
    </row>
    <row r="6" spans="1:6">
      <c r="B6" s="37" t="s">
        <v>339</v>
      </c>
      <c r="C6" s="575">
        <v>-0.24468630861528096</v>
      </c>
      <c r="D6" s="576">
        <v>-0.21328102365664525</v>
      </c>
      <c r="E6" s="576">
        <v>-0.20874780776837554</v>
      </c>
      <c r="F6" s="577">
        <v>-4.9959189319329411E-2</v>
      </c>
    </row>
    <row r="7" spans="1:6">
      <c r="B7" s="37" t="s">
        <v>340</v>
      </c>
      <c r="C7" s="575">
        <v>-0.3439148882387304</v>
      </c>
      <c r="D7" s="576">
        <v>-0.37744680716359724</v>
      </c>
      <c r="E7" s="576">
        <v>-0.35743045343158641</v>
      </c>
      <c r="F7" s="577">
        <v>-0.35232425732679395</v>
      </c>
    </row>
    <row r="8" spans="1:6">
      <c r="B8" s="578" t="s">
        <v>341</v>
      </c>
      <c r="C8" s="579">
        <v>0.16347271857344214</v>
      </c>
      <c r="D8" s="580">
        <v>0.12621689874983133</v>
      </c>
      <c r="E8" s="580">
        <v>0.11067461710497639</v>
      </c>
      <c r="F8" s="581">
        <v>0.10686822122032069</v>
      </c>
    </row>
    <row r="9" spans="1:6" ht="15.75" thickBot="1">
      <c r="B9" s="582" t="s">
        <v>342</v>
      </c>
      <c r="C9" s="583">
        <v>-6.3541283510233082E-3</v>
      </c>
      <c r="D9" s="584">
        <v>-6.4229604920610917E-3</v>
      </c>
      <c r="E9" s="584">
        <v>-6.5077106616812097E-3</v>
      </c>
      <c r="F9" s="585">
        <v>-6.6448528934905937E-3</v>
      </c>
    </row>
    <row r="11" spans="1:6">
      <c r="B11" s="555" t="s">
        <v>100</v>
      </c>
    </row>
    <row r="12" spans="1:6">
      <c r="B12" s="555" t="s">
        <v>503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F14"/>
  <sheetViews>
    <sheetView workbookViewId="0"/>
  </sheetViews>
  <sheetFormatPr baseColWidth="10" defaultColWidth="10.85546875" defaultRowHeight="15"/>
  <cols>
    <col min="1" max="1" width="10.85546875" style="20"/>
    <col min="2" max="2" width="18.42578125" style="20" customWidth="1"/>
    <col min="3" max="6" width="21.28515625" style="20" customWidth="1"/>
    <col min="7" max="16384" width="10.85546875" style="20"/>
  </cols>
  <sheetData>
    <row r="1" spans="1:6" ht="15.75">
      <c r="A1" s="1" t="s">
        <v>75</v>
      </c>
    </row>
    <row r="2" spans="1:6" ht="15.75" thickBot="1"/>
    <row r="3" spans="1:6" ht="15.75">
      <c r="B3" s="649" t="s">
        <v>13</v>
      </c>
      <c r="C3" s="652" t="s">
        <v>14</v>
      </c>
      <c r="D3" s="652"/>
      <c r="E3" s="652"/>
      <c r="F3" s="653"/>
    </row>
    <row r="4" spans="1:6" ht="16.5" thickBot="1">
      <c r="B4" s="650"/>
      <c r="C4" s="654" t="s">
        <v>15</v>
      </c>
      <c r="D4" s="654"/>
      <c r="E4" s="654"/>
      <c r="F4" s="655"/>
    </row>
    <row r="5" spans="1:6" ht="36.75" customHeight="1" thickBot="1">
      <c r="B5" s="651"/>
      <c r="C5" s="21" t="s">
        <v>16</v>
      </c>
      <c r="D5" s="21" t="s">
        <v>17</v>
      </c>
      <c r="E5" s="21" t="s">
        <v>18</v>
      </c>
      <c r="F5" s="21" t="s">
        <v>19</v>
      </c>
    </row>
    <row r="6" spans="1:6" ht="38.25" customHeight="1">
      <c r="B6" s="22" t="s">
        <v>20</v>
      </c>
      <c r="C6" s="23" t="s">
        <v>21</v>
      </c>
      <c r="D6" s="24" t="s">
        <v>22</v>
      </c>
      <c r="E6" s="24" t="s">
        <v>23</v>
      </c>
      <c r="F6" s="25" t="s">
        <v>24</v>
      </c>
    </row>
    <row r="7" spans="1:6" ht="38.25" customHeight="1" thickBot="1">
      <c r="B7" s="26" t="s">
        <v>25</v>
      </c>
      <c r="C7" s="27" t="s">
        <v>26</v>
      </c>
      <c r="D7" s="28"/>
      <c r="E7" s="28"/>
      <c r="F7" s="29" t="s">
        <v>27</v>
      </c>
    </row>
    <row r="9" spans="1:6">
      <c r="B9" s="162" t="s">
        <v>80</v>
      </c>
    </row>
    <row r="11" spans="1:6" ht="36.75" customHeight="1"/>
    <row r="12" spans="1:6" ht="38.25" customHeight="1"/>
    <row r="13" spans="1:6" ht="38.25" customHeight="1"/>
    <row r="14" spans="1:6" ht="38.25" customHeight="1"/>
  </sheetData>
  <mergeCells count="3">
    <mergeCell ref="B3:B5"/>
    <mergeCell ref="C3:F3"/>
    <mergeCell ref="C4:F4"/>
  </mergeCells>
  <pageMargins left="0.78740157499999996" right="0.78740157499999996" top="0.984251969" bottom="0.984251969" header="0.3" footer="0.3"/>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C21"/>
  <sheetViews>
    <sheetView workbookViewId="0"/>
  </sheetViews>
  <sheetFormatPr baseColWidth="10" defaultColWidth="10.85546875" defaultRowHeight="15"/>
  <cols>
    <col min="1" max="1" width="10.85546875" style="45"/>
    <col min="2" max="2" width="44.7109375" style="45" customWidth="1"/>
    <col min="3" max="55" width="6.85546875" style="46" customWidth="1"/>
    <col min="56" max="16384" width="10.85546875" style="45"/>
  </cols>
  <sheetData>
    <row r="1" spans="1:55" s="20" customFormat="1" ht="15.75">
      <c r="A1" s="30" t="s">
        <v>86</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s="20" customFormat="1" ht="15.75" thickBot="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55" s="20" customFormat="1" ht="15.75" thickBot="1">
      <c r="B3" s="32"/>
      <c r="C3" s="33">
        <v>1980</v>
      </c>
      <c r="D3" s="33">
        <v>1981</v>
      </c>
      <c r="E3" s="33">
        <v>1982</v>
      </c>
      <c r="F3" s="33">
        <v>1983</v>
      </c>
      <c r="G3" s="33">
        <v>1984</v>
      </c>
      <c r="H3" s="33">
        <v>1985</v>
      </c>
      <c r="I3" s="33">
        <v>1986</v>
      </c>
      <c r="J3" s="33">
        <v>1987</v>
      </c>
      <c r="K3" s="33">
        <v>1988</v>
      </c>
      <c r="L3" s="33">
        <v>1989</v>
      </c>
      <c r="M3" s="33">
        <v>1990</v>
      </c>
      <c r="N3" s="33">
        <v>1992</v>
      </c>
      <c r="O3" s="34">
        <v>1993</v>
      </c>
      <c r="P3" s="33">
        <v>1994</v>
      </c>
      <c r="Q3" s="34">
        <v>1995</v>
      </c>
      <c r="R3" s="33">
        <v>1996</v>
      </c>
      <c r="S3" s="34">
        <v>1997</v>
      </c>
      <c r="T3" s="33">
        <v>1998</v>
      </c>
      <c r="U3" s="34">
        <v>1999</v>
      </c>
      <c r="V3" s="33">
        <v>2000</v>
      </c>
      <c r="W3" s="34">
        <v>2001</v>
      </c>
      <c r="X3" s="33">
        <v>2002</v>
      </c>
      <c r="Y3" s="34">
        <v>2003</v>
      </c>
      <c r="Z3" s="33">
        <v>2004</v>
      </c>
      <c r="AA3" s="34">
        <v>2005</v>
      </c>
      <c r="AB3" s="33">
        <v>2006</v>
      </c>
      <c r="AC3" s="34">
        <v>2007</v>
      </c>
      <c r="AD3" s="34">
        <v>2008</v>
      </c>
      <c r="AE3" s="34">
        <v>2009</v>
      </c>
      <c r="AF3" s="34">
        <v>2010</v>
      </c>
      <c r="AG3" s="34">
        <v>2011</v>
      </c>
      <c r="AH3" s="34">
        <v>2012</v>
      </c>
      <c r="AI3" s="34">
        <v>2013</v>
      </c>
      <c r="AJ3" s="34">
        <v>2014</v>
      </c>
      <c r="AK3" s="34">
        <v>2015</v>
      </c>
      <c r="AL3" s="34">
        <v>2016</v>
      </c>
      <c r="AM3" s="34">
        <v>2017</v>
      </c>
      <c r="AN3" s="34">
        <v>2018</v>
      </c>
      <c r="AO3" s="34">
        <v>2019</v>
      </c>
      <c r="AP3" s="34">
        <v>2020</v>
      </c>
      <c r="AQ3" s="34">
        <v>2021</v>
      </c>
      <c r="AR3" s="34">
        <v>2022</v>
      </c>
      <c r="AS3" s="34">
        <v>2023</v>
      </c>
      <c r="AT3" s="34">
        <v>2024</v>
      </c>
      <c r="AU3" s="34">
        <v>2025</v>
      </c>
      <c r="AV3" s="34">
        <v>2026</v>
      </c>
      <c r="AW3" s="34">
        <v>2027</v>
      </c>
      <c r="AX3" s="34">
        <v>2028</v>
      </c>
      <c r="AY3" s="34">
        <v>2029</v>
      </c>
      <c r="AZ3" s="34">
        <v>2030</v>
      </c>
      <c r="BA3" s="34">
        <v>2031</v>
      </c>
      <c r="BB3" s="34">
        <v>2032</v>
      </c>
      <c r="BC3" s="35">
        <v>2033</v>
      </c>
    </row>
    <row r="4" spans="1:55" s="36" customFormat="1">
      <c r="B4" s="37" t="s">
        <v>28</v>
      </c>
      <c r="C4" s="38">
        <v>2.1000000000000001E-2</v>
      </c>
      <c r="D4" s="38">
        <v>2.3879999999999998E-2</v>
      </c>
      <c r="E4" s="38">
        <v>6.3550000000000009E-2</v>
      </c>
      <c r="F4" s="38">
        <v>2.4470000000000002E-2</v>
      </c>
      <c r="G4" s="38">
        <v>2.4860000000000004E-2</v>
      </c>
      <c r="H4" s="38">
        <v>3.9759999999999997E-2</v>
      </c>
      <c r="I4" s="38">
        <v>1.925E-2</v>
      </c>
      <c r="J4" s="38">
        <v>5.9899999999999997E-3</v>
      </c>
      <c r="K4" s="38">
        <v>2.9559999999999999E-2</v>
      </c>
      <c r="L4" s="38">
        <v>3.8079999999999996E-2</v>
      </c>
      <c r="M4" s="38">
        <v>2.5219999999999999E-2</v>
      </c>
      <c r="N4" s="38">
        <v>2.7060000000000001E-2</v>
      </c>
      <c r="O4" s="38">
        <v>9.5399999999999999E-3</v>
      </c>
      <c r="P4" s="38">
        <v>1.7680000000000001E-2</v>
      </c>
      <c r="Q4" s="38">
        <v>2.6469999999999997E-2</v>
      </c>
      <c r="R4" s="38">
        <v>1.1559999999999999E-2</v>
      </c>
      <c r="S4" s="38">
        <v>1.602E-2</v>
      </c>
      <c r="T4" s="38">
        <v>2.581E-2</v>
      </c>
      <c r="U4" s="38">
        <v>1.47E-2</v>
      </c>
      <c r="V4" s="38">
        <v>2.6070000000000003E-2</v>
      </c>
      <c r="W4" s="38">
        <v>1.8720000000000001E-2</v>
      </c>
      <c r="X4" s="38">
        <v>2.8980000000000002E-2</v>
      </c>
      <c r="Y4" s="38">
        <v>4.6100000000000004E-3</v>
      </c>
      <c r="Z4" s="38">
        <v>1.303E-2</v>
      </c>
      <c r="AA4" s="38">
        <v>7.0799999999999995E-3</v>
      </c>
      <c r="AB4" s="38">
        <v>2.5179999999999998E-2</v>
      </c>
      <c r="AC4" s="38">
        <v>-3.4399999999999999E-3</v>
      </c>
      <c r="AD4" s="38">
        <v>-3.81E-3</v>
      </c>
      <c r="AE4" s="38">
        <v>-7.7000000000000002E-3</v>
      </c>
      <c r="AF4" s="38">
        <v>1.0880000000000001E-2</v>
      </c>
      <c r="AG4" s="38">
        <v>1.047E-2</v>
      </c>
      <c r="AH4" s="38">
        <v>5.7799999999999995E-3</v>
      </c>
      <c r="AI4" s="38">
        <v>1.3979999999999999E-2</v>
      </c>
      <c r="AJ4" s="38">
        <v>1.1180000000000001E-2</v>
      </c>
      <c r="AK4" s="38">
        <v>6.0200000000000002E-3</v>
      </c>
      <c r="AL4" s="38">
        <v>1.5299999999999999E-3</v>
      </c>
      <c r="AM4" s="38">
        <v>2.2320000000000003E-2</v>
      </c>
      <c r="AN4" s="38">
        <v>1.4610000000000001E-2</v>
      </c>
      <c r="AO4" s="39"/>
      <c r="AP4" s="39"/>
      <c r="AQ4" s="39"/>
      <c r="AR4" s="39"/>
      <c r="AS4" s="39"/>
      <c r="AT4" s="39"/>
      <c r="AU4" s="39"/>
      <c r="AV4" s="39"/>
      <c r="AW4" s="39"/>
      <c r="AX4" s="39"/>
      <c r="AY4" s="39"/>
      <c r="AZ4" s="39"/>
      <c r="BA4" s="39"/>
      <c r="BB4" s="39"/>
      <c r="BC4" s="40"/>
    </row>
    <row r="5" spans="1:55" s="36" customFormat="1">
      <c r="B5" s="37" t="s">
        <v>29</v>
      </c>
      <c r="C5" s="38">
        <v>1.7000000000000001E-2</v>
      </c>
      <c r="D5" s="38">
        <v>1.7000000000000001E-2</v>
      </c>
      <c r="E5" s="38">
        <v>1.7000000000000001E-2</v>
      </c>
      <c r="F5" s="38">
        <v>1.7000000000000001E-2</v>
      </c>
      <c r="G5" s="38">
        <v>1.7000000000000001E-2</v>
      </c>
      <c r="H5" s="38">
        <v>1.7000000000000001E-2</v>
      </c>
      <c r="I5" s="38">
        <v>1.7000000000000001E-2</v>
      </c>
      <c r="J5" s="38">
        <v>1.7000000000000001E-2</v>
      </c>
      <c r="K5" s="38">
        <v>1.7000000000000001E-2</v>
      </c>
      <c r="L5" s="38">
        <v>1.7000000000000001E-2</v>
      </c>
      <c r="M5" s="38">
        <v>1.7000000000000001E-2</v>
      </c>
      <c r="N5" s="38">
        <v>1.7000000000000001E-2</v>
      </c>
      <c r="O5" s="38">
        <v>1.7000000000000001E-2</v>
      </c>
      <c r="P5" s="38">
        <v>1.7000000000000001E-2</v>
      </c>
      <c r="Q5" s="38">
        <v>1.7000000000000001E-2</v>
      </c>
      <c r="R5" s="38">
        <v>1.7000000000000001E-2</v>
      </c>
      <c r="S5" s="38">
        <v>1.7000000000000001E-2</v>
      </c>
      <c r="T5" s="38">
        <v>1.7000000000000001E-2</v>
      </c>
      <c r="U5" s="38">
        <v>1.7000000000000001E-2</v>
      </c>
      <c r="V5" s="38">
        <v>1.7000000000000001E-2</v>
      </c>
      <c r="W5" s="38">
        <v>1.7000000000000001E-2</v>
      </c>
      <c r="X5" s="38">
        <v>1.7000000000000001E-2</v>
      </c>
      <c r="Y5" s="38">
        <v>1.7000000000000001E-2</v>
      </c>
      <c r="Z5" s="38">
        <v>1.7000000000000001E-2</v>
      </c>
      <c r="AA5" s="38">
        <v>1.7000000000000001E-2</v>
      </c>
      <c r="AB5" s="38">
        <v>1.7000000000000001E-2</v>
      </c>
      <c r="AC5" s="38">
        <v>1.7000000000000001E-2</v>
      </c>
      <c r="AD5" s="38">
        <v>1.7000000000000001E-2</v>
      </c>
      <c r="AE5" s="38">
        <v>1.7000000000000001E-2</v>
      </c>
      <c r="AF5" s="38">
        <v>1.7000000000000001E-2</v>
      </c>
      <c r="AG5" s="38">
        <v>1.7000000000000001E-2</v>
      </c>
      <c r="AH5" s="38">
        <v>1.7000000000000001E-2</v>
      </c>
      <c r="AI5" s="38">
        <v>1.7000000000000001E-2</v>
      </c>
      <c r="AJ5" s="38">
        <v>1.7000000000000001E-2</v>
      </c>
      <c r="AK5" s="38">
        <v>1.7000000000000001E-2</v>
      </c>
      <c r="AL5" s="38">
        <v>1.7000000000000001E-2</v>
      </c>
      <c r="AM5" s="38">
        <v>1.7000000000000001E-2</v>
      </c>
      <c r="AN5" s="38">
        <v>1.7000000000000001E-2</v>
      </c>
      <c r="AO5" s="39"/>
      <c r="AP5" s="39"/>
      <c r="AQ5" s="39"/>
      <c r="AR5" s="39"/>
      <c r="AS5" s="39"/>
      <c r="AT5" s="39"/>
      <c r="AU5" s="39"/>
      <c r="AV5" s="39"/>
      <c r="AW5" s="39"/>
      <c r="AX5" s="39"/>
      <c r="AY5" s="39"/>
      <c r="AZ5" s="39"/>
      <c r="BA5" s="39"/>
      <c r="BB5" s="39"/>
      <c r="BC5" s="40"/>
    </row>
    <row r="6" spans="1:55" s="36" customFormat="1">
      <c r="B6" s="37" t="s">
        <v>30</v>
      </c>
      <c r="C6" s="38"/>
      <c r="D6" s="38"/>
      <c r="E6" s="38"/>
      <c r="F6" s="38"/>
      <c r="G6" s="38"/>
      <c r="H6" s="38"/>
      <c r="I6" s="38"/>
      <c r="J6" s="38"/>
      <c r="K6" s="38"/>
      <c r="L6" s="38"/>
      <c r="M6" s="38">
        <v>1.2999999999999999E-2</v>
      </c>
      <c r="N6" s="38">
        <v>1.2999999999999999E-2</v>
      </c>
      <c r="O6" s="38">
        <v>1.2999999999999999E-2</v>
      </c>
      <c r="P6" s="38">
        <v>1.2999999999999999E-2</v>
      </c>
      <c r="Q6" s="38">
        <v>1.2999999999999999E-2</v>
      </c>
      <c r="R6" s="38">
        <v>1.2999999999999999E-2</v>
      </c>
      <c r="S6" s="38">
        <v>1.2999999999999999E-2</v>
      </c>
      <c r="T6" s="38">
        <v>1.2999999999999999E-2</v>
      </c>
      <c r="U6" s="38">
        <v>1.2999999999999999E-2</v>
      </c>
      <c r="V6" s="38">
        <v>1.2999999999999999E-2</v>
      </c>
      <c r="W6" s="38">
        <v>1.2999999999999999E-2</v>
      </c>
      <c r="X6" s="38">
        <v>1.2999999999999999E-2</v>
      </c>
      <c r="Y6" s="38">
        <v>1.2999999999999999E-2</v>
      </c>
      <c r="Z6" s="38">
        <v>1.2999999999999999E-2</v>
      </c>
      <c r="AA6" s="38">
        <v>1.2999999999999999E-2</v>
      </c>
      <c r="AB6" s="38">
        <v>1.2999999999999999E-2</v>
      </c>
      <c r="AC6" s="38">
        <v>1.2999999999999999E-2</v>
      </c>
      <c r="AD6" s="38">
        <v>1.2999999999999999E-2</v>
      </c>
      <c r="AE6" s="38">
        <v>1.2999999999999999E-2</v>
      </c>
      <c r="AF6" s="38">
        <v>1.2999999999999999E-2</v>
      </c>
      <c r="AG6" s="38">
        <v>1.2999999999999999E-2</v>
      </c>
      <c r="AH6" s="38">
        <v>1.2999999999999999E-2</v>
      </c>
      <c r="AI6" s="38">
        <v>1.2999999999999999E-2</v>
      </c>
      <c r="AJ6" s="38">
        <v>1.2999999999999999E-2</v>
      </c>
      <c r="AK6" s="38">
        <v>1.2999999999999999E-2</v>
      </c>
      <c r="AL6" s="38">
        <v>1.2999999999999999E-2</v>
      </c>
      <c r="AM6" s="38">
        <v>1.2999999999999999E-2</v>
      </c>
      <c r="AN6" s="38">
        <v>1.2999999999999999E-2</v>
      </c>
      <c r="AO6" s="39"/>
      <c r="AP6" s="39"/>
      <c r="AQ6" s="39"/>
      <c r="AR6" s="39"/>
      <c r="AS6" s="39"/>
      <c r="AT6" s="39"/>
      <c r="AU6" s="39"/>
      <c r="AV6" s="39"/>
      <c r="AW6" s="39"/>
      <c r="AX6" s="39"/>
      <c r="AY6" s="39"/>
      <c r="AZ6" s="39"/>
      <c r="BA6" s="39"/>
      <c r="BB6" s="39"/>
      <c r="BC6" s="40"/>
    </row>
    <row r="7" spans="1:55" s="36" customFormat="1">
      <c r="B7" s="37" t="s">
        <v>31</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v>1.0999999999999999E-2</v>
      </c>
      <c r="AG7" s="38">
        <v>1.0999999999999999E-2</v>
      </c>
      <c r="AH7" s="38">
        <v>1.0999999999999999E-2</v>
      </c>
      <c r="AI7" s="38">
        <v>1.0999999999999999E-2</v>
      </c>
      <c r="AJ7" s="38">
        <v>1.0999999999999999E-2</v>
      </c>
      <c r="AK7" s="38">
        <v>1.0999999999999999E-2</v>
      </c>
      <c r="AL7" s="38">
        <v>1.0999999999999999E-2</v>
      </c>
      <c r="AM7" s="38">
        <v>1.0999999999999999E-2</v>
      </c>
      <c r="AN7" s="38">
        <v>1.0999999999999999E-2</v>
      </c>
      <c r="AO7" s="39"/>
      <c r="AP7" s="39"/>
      <c r="AQ7" s="39"/>
      <c r="AR7" s="39"/>
      <c r="AS7" s="39"/>
      <c r="AT7" s="39"/>
      <c r="AU7" s="39"/>
      <c r="AV7" s="39"/>
      <c r="AW7" s="39"/>
      <c r="AX7" s="39"/>
      <c r="AY7" s="39"/>
      <c r="AZ7" s="39"/>
      <c r="BA7" s="39"/>
      <c r="BB7" s="39"/>
      <c r="BC7" s="40"/>
    </row>
    <row r="8" spans="1:55" s="36" customFormat="1">
      <c r="B8" s="37" t="s">
        <v>24</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f>AN4</f>
        <v>1.4610000000000001E-2</v>
      </c>
      <c r="AO8" s="38">
        <v>5.0000000000000001E-3</v>
      </c>
      <c r="AP8" s="38">
        <v>6.9999999999999993E-3</v>
      </c>
      <c r="AQ8" s="38">
        <v>9.0000000000000011E-3</v>
      </c>
      <c r="AR8" s="38">
        <v>1.2E-2</v>
      </c>
      <c r="AS8" s="38">
        <v>1.2E-2</v>
      </c>
      <c r="AT8" s="38">
        <v>1.2800000000000001E-2</v>
      </c>
      <c r="AU8" s="38">
        <v>1.37E-2</v>
      </c>
      <c r="AV8" s="38">
        <v>1.46E-2</v>
      </c>
      <c r="AW8" s="38">
        <v>1.55E-2</v>
      </c>
      <c r="AX8" s="38">
        <v>1.6399999999999998E-2</v>
      </c>
      <c r="AY8" s="38">
        <v>1.72E-2</v>
      </c>
      <c r="AZ8" s="38">
        <v>1.8100000000000002E-2</v>
      </c>
      <c r="BA8" s="38">
        <v>1.7100000000000001E-2</v>
      </c>
      <c r="BB8" s="38">
        <v>1.8000000000000002E-2</v>
      </c>
      <c r="BC8" s="41">
        <v>1.8000000000000002E-2</v>
      </c>
    </row>
    <row r="9" spans="1:55" s="36" customFormat="1">
      <c r="B9" s="37" t="s">
        <v>23</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f>AN8</f>
        <v>1.4610000000000001E-2</v>
      </c>
      <c r="AO9" s="38">
        <v>5.0000000000000001E-3</v>
      </c>
      <c r="AP9" s="38">
        <v>6.9999999999999993E-3</v>
      </c>
      <c r="AQ9" s="38">
        <v>9.0000000000000011E-3</v>
      </c>
      <c r="AR9" s="38">
        <v>1.2E-2</v>
      </c>
      <c r="AS9" s="38">
        <v>1.2E-2</v>
      </c>
      <c r="AT9" s="38">
        <v>1.2500000000000001E-2</v>
      </c>
      <c r="AU9" s="38">
        <v>1.3000000000000001E-2</v>
      </c>
      <c r="AV9" s="38">
        <v>1.3600000000000001E-2</v>
      </c>
      <c r="AW9" s="38">
        <v>1.41E-2</v>
      </c>
      <c r="AX9" s="38">
        <v>1.47E-2</v>
      </c>
      <c r="AY9" s="38">
        <v>1.52E-2</v>
      </c>
      <c r="AZ9" s="38">
        <v>1.5800000000000002E-2</v>
      </c>
      <c r="BA9" s="38">
        <v>1.44E-2</v>
      </c>
      <c r="BB9" s="38">
        <v>1.4999999999999999E-2</v>
      </c>
      <c r="BC9" s="41">
        <v>1.4999999999999999E-2</v>
      </c>
    </row>
    <row r="10" spans="1:55" s="36" customFormat="1">
      <c r="B10" s="37" t="s">
        <v>22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f>AN9</f>
        <v>1.4610000000000001E-2</v>
      </c>
      <c r="AO10" s="38">
        <v>5.0000000000000001E-3</v>
      </c>
      <c r="AP10" s="38">
        <v>6.9999999999999993E-3</v>
      </c>
      <c r="AQ10" s="38">
        <v>9.0000000000000011E-3</v>
      </c>
      <c r="AR10" s="38">
        <v>1.2E-2</v>
      </c>
      <c r="AS10" s="38">
        <v>1.2E-2</v>
      </c>
      <c r="AT10" s="38">
        <v>1.23E-2</v>
      </c>
      <c r="AU10" s="38">
        <v>1.26E-2</v>
      </c>
      <c r="AV10" s="38">
        <v>1.29E-2</v>
      </c>
      <c r="AW10" s="38">
        <v>1.32E-2</v>
      </c>
      <c r="AX10" s="38">
        <v>1.3600000000000001E-2</v>
      </c>
      <c r="AY10" s="38">
        <v>1.3899999999999999E-2</v>
      </c>
      <c r="AZ10" s="38">
        <v>1.4199999999999999E-2</v>
      </c>
      <c r="BA10" s="38">
        <v>1.2699999999999999E-2</v>
      </c>
      <c r="BB10" s="38">
        <v>1.3000000000000001E-2</v>
      </c>
      <c r="BC10" s="41">
        <v>1.3000000000000001E-2</v>
      </c>
    </row>
    <row r="11" spans="1:55" s="36" customFormat="1" ht="15.75" thickBot="1">
      <c r="B11" s="42" t="s">
        <v>21</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f>AN10</f>
        <v>1.4610000000000001E-2</v>
      </c>
      <c r="AO11" s="43">
        <v>5.0000000000000001E-3</v>
      </c>
      <c r="AP11" s="43">
        <v>6.9999999999999993E-3</v>
      </c>
      <c r="AQ11" s="43">
        <v>9.0000000000000011E-3</v>
      </c>
      <c r="AR11" s="43">
        <v>1.2E-2</v>
      </c>
      <c r="AS11" s="43">
        <v>1.2E-2</v>
      </c>
      <c r="AT11" s="43">
        <v>1.1899999999999999E-2</v>
      </c>
      <c r="AU11" s="43">
        <v>1.1899999999999999E-2</v>
      </c>
      <c r="AV11" s="43">
        <v>1.1899999999999999E-2</v>
      </c>
      <c r="AW11" s="43">
        <v>1.1899999999999999E-2</v>
      </c>
      <c r="AX11" s="43">
        <v>1.1899999999999999E-2</v>
      </c>
      <c r="AY11" s="43">
        <v>1.1899999999999999E-2</v>
      </c>
      <c r="AZ11" s="43">
        <v>1.1899999999999999E-2</v>
      </c>
      <c r="BA11" s="43">
        <v>0.01</v>
      </c>
      <c r="BB11" s="43">
        <v>0.01</v>
      </c>
      <c r="BC11" s="44">
        <v>0.01</v>
      </c>
    </row>
    <row r="13" spans="1:55">
      <c r="B13" s="162" t="s">
        <v>84</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row>
    <row r="14" spans="1:55">
      <c r="B14" s="162" t="s">
        <v>85</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row>
    <row r="15" spans="1:55">
      <c r="B15" s="162" t="s">
        <v>83</v>
      </c>
      <c r="C15" s="49"/>
      <c r="D15" s="49"/>
      <c r="E15" s="49"/>
      <c r="F15" s="49"/>
      <c r="G15" s="49"/>
      <c r="H15" s="49"/>
      <c r="I15" s="49"/>
      <c r="J15" s="49"/>
      <c r="K15" s="49"/>
      <c r="L15" s="49"/>
      <c r="M15" s="49"/>
      <c r="N15" s="45"/>
      <c r="O15" s="45"/>
      <c r="P15" s="45"/>
      <c r="Q15" s="45"/>
      <c r="R15" s="45"/>
      <c r="S15" s="45"/>
      <c r="T15" s="45"/>
      <c r="U15" s="45"/>
      <c r="V15" s="45"/>
      <c r="W15" s="45"/>
      <c r="X15" s="45"/>
      <c r="Y15" s="45"/>
      <c r="Z15" s="45"/>
      <c r="AA15" s="45"/>
      <c r="AB15" s="45"/>
      <c r="AC15" s="45"/>
      <c r="AD15" s="49"/>
      <c r="AE15" s="45"/>
      <c r="AF15" s="45"/>
      <c r="AG15" s="49"/>
      <c r="AH15" s="45"/>
      <c r="AI15" s="45"/>
      <c r="AP15" s="47"/>
    </row>
    <row r="16" spans="1:5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row>
    <row r="17" spans="3:3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row>
    <row r="18" spans="3:3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3:3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row>
    <row r="20" spans="3:3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row>
    <row r="21" spans="3:3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row>
  </sheetData>
  <pageMargins left="0.78740157499999996" right="0.78740157499999996" top="0.984251969" bottom="0.984251969"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B12"/>
  <sheetViews>
    <sheetView workbookViewId="0">
      <selection activeCell="G27" sqref="G27"/>
    </sheetView>
  </sheetViews>
  <sheetFormatPr baseColWidth="10" defaultColWidth="10.85546875" defaultRowHeight="15"/>
  <cols>
    <col min="1" max="1" width="10.85546875" style="20"/>
    <col min="2" max="2" width="38.42578125" style="20" customWidth="1"/>
    <col min="3" max="54" width="6.85546875" style="31" customWidth="1"/>
    <col min="55" max="16384" width="10.85546875" style="20"/>
  </cols>
  <sheetData>
    <row r="1" spans="1:54" ht="15.75">
      <c r="A1" s="1" t="s">
        <v>87</v>
      </c>
      <c r="E1" s="50"/>
    </row>
    <row r="2" spans="1:54" ht="15.75" thickBot="1"/>
    <row r="3" spans="1:54" ht="15.75" thickBot="1">
      <c r="B3" s="51"/>
      <c r="C3" s="52">
        <v>1982</v>
      </c>
      <c r="D3" s="52">
        <v>1983</v>
      </c>
      <c r="E3" s="52">
        <v>1984</v>
      </c>
      <c r="F3" s="52">
        <v>1985</v>
      </c>
      <c r="G3" s="52">
        <v>1986</v>
      </c>
      <c r="H3" s="52">
        <v>1987</v>
      </c>
      <c r="I3" s="53">
        <v>1988</v>
      </c>
      <c r="J3" s="53">
        <v>1989</v>
      </c>
      <c r="K3" s="53">
        <v>1990</v>
      </c>
      <c r="L3" s="53">
        <v>1991</v>
      </c>
      <c r="M3" s="53">
        <v>1992</v>
      </c>
      <c r="N3" s="53">
        <v>1993</v>
      </c>
      <c r="O3" s="53">
        <v>1994</v>
      </c>
      <c r="P3" s="53">
        <v>1995</v>
      </c>
      <c r="Q3" s="53">
        <v>1996</v>
      </c>
      <c r="R3" s="53">
        <v>1997</v>
      </c>
      <c r="S3" s="53">
        <v>1998</v>
      </c>
      <c r="T3" s="53">
        <v>1999</v>
      </c>
      <c r="U3" s="53">
        <v>2000</v>
      </c>
      <c r="V3" s="53">
        <v>2001</v>
      </c>
      <c r="W3" s="53">
        <v>2002</v>
      </c>
      <c r="X3" s="53">
        <v>2003</v>
      </c>
      <c r="Y3" s="53">
        <v>2004</v>
      </c>
      <c r="Z3" s="53">
        <v>2005</v>
      </c>
      <c r="AA3" s="53">
        <v>2006</v>
      </c>
      <c r="AB3" s="53">
        <v>2007</v>
      </c>
      <c r="AC3" s="53">
        <v>2008</v>
      </c>
      <c r="AD3" s="53">
        <v>2009</v>
      </c>
      <c r="AE3" s="53">
        <v>2010</v>
      </c>
      <c r="AF3" s="53">
        <v>2011</v>
      </c>
      <c r="AG3" s="53">
        <v>2012</v>
      </c>
      <c r="AH3" s="53">
        <v>2013</v>
      </c>
      <c r="AI3" s="53">
        <v>2014</v>
      </c>
      <c r="AJ3" s="53">
        <v>2015</v>
      </c>
      <c r="AK3" s="53">
        <v>2016</v>
      </c>
      <c r="AL3" s="53">
        <v>2017</v>
      </c>
      <c r="AM3" s="53">
        <v>2018</v>
      </c>
      <c r="AN3" s="53">
        <v>2019</v>
      </c>
      <c r="AO3" s="53">
        <v>2020</v>
      </c>
      <c r="AP3" s="53">
        <v>2021</v>
      </c>
      <c r="AQ3" s="53">
        <v>2022</v>
      </c>
      <c r="AR3" s="53">
        <v>2023</v>
      </c>
      <c r="AS3" s="53">
        <v>2024</v>
      </c>
      <c r="AT3" s="53">
        <v>2025</v>
      </c>
      <c r="AU3" s="53">
        <v>2026</v>
      </c>
      <c r="AV3" s="53">
        <v>2027</v>
      </c>
      <c r="AW3" s="53">
        <v>2028</v>
      </c>
      <c r="AX3" s="53">
        <v>2029</v>
      </c>
      <c r="AY3" s="53">
        <v>2030</v>
      </c>
      <c r="AZ3" s="53">
        <v>2031</v>
      </c>
      <c r="BA3" s="53">
        <v>2032</v>
      </c>
      <c r="BB3" s="54">
        <v>2033</v>
      </c>
    </row>
    <row r="4" spans="1:54" s="36" customFormat="1">
      <c r="B4" s="55" t="s">
        <v>32</v>
      </c>
      <c r="C4" s="56">
        <v>6.8000000000000005E-2</v>
      </c>
      <c r="D4" s="56">
        <v>7.0999999999999994E-2</v>
      </c>
      <c r="E4" s="56">
        <v>8.4000000000000005E-2</v>
      </c>
      <c r="F4" s="56">
        <v>8.8000000000000009E-2</v>
      </c>
      <c r="G4" s="56">
        <v>8.900000000000001E-2</v>
      </c>
      <c r="H4" s="56">
        <v>0.09</v>
      </c>
      <c r="I4" s="56">
        <v>8.8000000000000009E-2</v>
      </c>
      <c r="J4" s="56">
        <v>8.199999999999999E-2</v>
      </c>
      <c r="K4" s="56">
        <v>7.9000000000000001E-2</v>
      </c>
      <c r="L4" s="56">
        <v>8.1000000000000003E-2</v>
      </c>
      <c r="M4" s="56">
        <v>0.09</v>
      </c>
      <c r="N4" s="56">
        <v>0.1</v>
      </c>
      <c r="O4" s="56">
        <v>0.106</v>
      </c>
      <c r="P4" s="56">
        <v>0.1</v>
      </c>
      <c r="Q4" s="56">
        <v>0.105</v>
      </c>
      <c r="R4" s="56">
        <v>0.107</v>
      </c>
      <c r="S4" s="56">
        <v>0.10300000000000001</v>
      </c>
      <c r="T4" s="56">
        <v>0.1</v>
      </c>
      <c r="U4" s="56">
        <v>8.5999999999999993E-2</v>
      </c>
      <c r="V4" s="56">
        <v>7.8E-2</v>
      </c>
      <c r="W4" s="56">
        <v>7.9000000000000001E-2</v>
      </c>
      <c r="X4" s="56">
        <v>8.5000000000000006E-2</v>
      </c>
      <c r="Y4" s="56">
        <v>8.900000000000001E-2</v>
      </c>
      <c r="Z4" s="56">
        <v>8.900000000000001E-2</v>
      </c>
      <c r="AA4" s="56">
        <v>8.8000000000000009E-2</v>
      </c>
      <c r="AB4" s="56">
        <v>0.08</v>
      </c>
      <c r="AC4" s="56">
        <v>7.400000000000001E-2</v>
      </c>
      <c r="AD4" s="56">
        <v>9.0999999999999998E-2</v>
      </c>
      <c r="AE4" s="56">
        <v>9.3000000000000013E-2</v>
      </c>
      <c r="AF4" s="56">
        <v>9.1999999999999998E-2</v>
      </c>
      <c r="AG4" s="56">
        <v>9.8000000000000004E-2</v>
      </c>
      <c r="AH4" s="56">
        <v>0.10300000000000001</v>
      </c>
      <c r="AI4" s="56">
        <v>0.10300000000000001</v>
      </c>
      <c r="AJ4" s="56">
        <v>0.10400000000000001</v>
      </c>
      <c r="AK4" s="56">
        <v>0.10099999999999999</v>
      </c>
      <c r="AL4" s="56">
        <v>9.4E-2</v>
      </c>
      <c r="AM4" s="56">
        <v>9.0999999999999998E-2</v>
      </c>
      <c r="AN4" s="56"/>
      <c r="AO4" s="56"/>
      <c r="AP4" s="56"/>
      <c r="AQ4" s="56"/>
      <c r="AR4" s="56"/>
      <c r="AS4" s="56"/>
      <c r="AT4" s="56"/>
      <c r="AU4" s="56"/>
      <c r="AV4" s="56"/>
      <c r="AW4" s="56"/>
      <c r="AX4" s="56"/>
      <c r="AY4" s="56"/>
      <c r="AZ4" s="56"/>
      <c r="BA4" s="56"/>
      <c r="BB4" s="57"/>
    </row>
    <row r="5" spans="1:54" s="36" customFormat="1">
      <c r="B5" s="58" t="s">
        <v>33</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f>AM4</f>
        <v>9.0999999999999998E-2</v>
      </c>
      <c r="AN5" s="38">
        <v>8.4000000000000005E-2</v>
      </c>
      <c r="AO5" s="38">
        <v>0.08</v>
      </c>
      <c r="AP5" s="38">
        <v>7.8E-2</v>
      </c>
      <c r="AQ5" s="38">
        <v>7.6999999999999999E-2</v>
      </c>
      <c r="AR5" s="38">
        <v>7.6499999999999999E-2</v>
      </c>
      <c r="AS5" s="38">
        <v>7.6299999999999993E-2</v>
      </c>
      <c r="AT5" s="38">
        <v>7.5999999999999998E-2</v>
      </c>
      <c r="AU5" s="38">
        <v>7.5700000000000003E-2</v>
      </c>
      <c r="AV5" s="38">
        <v>7.5399999999999995E-2</v>
      </c>
      <c r="AW5" s="38">
        <v>7.5199999999999989E-2</v>
      </c>
      <c r="AX5" s="38">
        <v>7.4900000000000008E-2</v>
      </c>
      <c r="AY5" s="38">
        <v>7.46E-2</v>
      </c>
      <c r="AZ5" s="38">
        <v>7.2300000000000003E-2</v>
      </c>
      <c r="BA5" s="38">
        <v>7.0000000000000007E-2</v>
      </c>
      <c r="BB5" s="41">
        <v>7.0000000000000007E-2</v>
      </c>
    </row>
    <row r="6" spans="1:54" s="36" customFormat="1">
      <c r="B6" s="58" t="s">
        <v>34</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f>AM5</f>
        <v>9.0999999999999998E-2</v>
      </c>
      <c r="AN6" s="38">
        <v>8.4000000000000005E-2</v>
      </c>
      <c r="AO6" s="38">
        <v>0.08</v>
      </c>
      <c r="AP6" s="38">
        <v>7.8E-2</v>
      </c>
      <c r="AQ6" s="38">
        <v>7.6999999999999999E-2</v>
      </c>
      <c r="AR6" s="38">
        <v>7.6499999999999999E-2</v>
      </c>
      <c r="AS6" s="38">
        <v>7.3499999999999996E-2</v>
      </c>
      <c r="AT6" s="38">
        <v>7.0400000000000004E-2</v>
      </c>
      <c r="AU6" s="38">
        <v>6.7400000000000002E-2</v>
      </c>
      <c r="AV6" s="38">
        <v>6.4299999999999996E-2</v>
      </c>
      <c r="AW6" s="38">
        <v>6.13E-2</v>
      </c>
      <c r="AX6" s="38">
        <v>5.8200000000000002E-2</v>
      </c>
      <c r="AY6" s="38">
        <v>5.5199999999999999E-2</v>
      </c>
      <c r="AZ6" s="38">
        <v>5.0099999999999999E-2</v>
      </c>
      <c r="BA6" s="38">
        <v>4.4999999999999998E-2</v>
      </c>
      <c r="BB6" s="41">
        <v>4.4999999999999998E-2</v>
      </c>
    </row>
    <row r="7" spans="1:54" s="36" customFormat="1" ht="15.75" thickBot="1">
      <c r="B7" s="59" t="s">
        <v>35</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f>AM6</f>
        <v>9.0999999999999998E-2</v>
      </c>
      <c r="AN7" s="43">
        <v>8.4000000000000005E-2</v>
      </c>
      <c r="AO7" s="43">
        <v>0.08</v>
      </c>
      <c r="AP7" s="43">
        <v>7.8E-2</v>
      </c>
      <c r="AQ7" s="43">
        <v>7.6999999999999999E-2</v>
      </c>
      <c r="AR7" s="43">
        <v>7.6499999999999999E-2</v>
      </c>
      <c r="AS7" s="43">
        <v>7.9600000000000004E-2</v>
      </c>
      <c r="AT7" s="43">
        <v>8.2699999999999996E-2</v>
      </c>
      <c r="AU7" s="43">
        <v>8.5699999999999998E-2</v>
      </c>
      <c r="AV7" s="43">
        <v>8.8800000000000004E-2</v>
      </c>
      <c r="AW7" s="43">
        <v>9.1799999999999993E-2</v>
      </c>
      <c r="AX7" s="43">
        <v>9.4899999999999998E-2</v>
      </c>
      <c r="AY7" s="43">
        <v>9.8000000000000004E-2</v>
      </c>
      <c r="AZ7" s="43">
        <v>9.9000000000000005E-2</v>
      </c>
      <c r="BA7" s="43">
        <v>0.1</v>
      </c>
      <c r="BB7" s="44">
        <v>0.1</v>
      </c>
    </row>
    <row r="8" spans="1:54">
      <c r="AI8" s="60"/>
      <c r="AJ8" s="60"/>
      <c r="AK8" s="60"/>
      <c r="AL8" s="60"/>
      <c r="AM8" s="60"/>
      <c r="AN8" s="60"/>
      <c r="AO8" s="60"/>
      <c r="AP8" s="60"/>
      <c r="AQ8" s="60"/>
      <c r="AR8" s="60"/>
      <c r="AS8" s="60"/>
      <c r="AT8" s="60"/>
      <c r="AU8" s="60"/>
      <c r="AV8" s="60"/>
      <c r="AW8" s="60"/>
      <c r="AX8" s="60"/>
      <c r="AY8" s="60"/>
      <c r="AZ8" s="60"/>
      <c r="BA8" s="60"/>
      <c r="BB8" s="60"/>
    </row>
    <row r="9" spans="1:54">
      <c r="B9" s="162" t="s">
        <v>88</v>
      </c>
      <c r="AI9" s="60"/>
      <c r="AJ9" s="60"/>
      <c r="AK9" s="60"/>
      <c r="AL9" s="60"/>
      <c r="AM9" s="60"/>
      <c r="AN9" s="60"/>
      <c r="AO9" s="60"/>
      <c r="AP9" s="60"/>
      <c r="AQ9" s="60"/>
      <c r="AR9" s="60"/>
      <c r="AS9" s="60"/>
      <c r="AT9" s="60"/>
      <c r="AU9" s="60"/>
      <c r="AV9" s="60"/>
      <c r="AW9" s="60"/>
      <c r="AX9" s="60"/>
      <c r="AY9" s="60"/>
      <c r="AZ9" s="60"/>
      <c r="BA9" s="60"/>
      <c r="BB9" s="60"/>
    </row>
    <row r="10" spans="1:54">
      <c r="B10" s="162" t="s">
        <v>90</v>
      </c>
      <c r="AI10" s="60"/>
      <c r="AJ10" s="60"/>
      <c r="AK10" s="60"/>
      <c r="AL10" s="60"/>
      <c r="AM10" s="60"/>
      <c r="AN10" s="60"/>
      <c r="AO10" s="60"/>
      <c r="AP10" s="60"/>
      <c r="AQ10" s="60"/>
      <c r="AR10" s="60"/>
      <c r="AS10" s="60"/>
      <c r="AT10" s="60"/>
      <c r="AU10" s="60"/>
      <c r="AV10" s="60"/>
      <c r="AW10" s="60"/>
      <c r="AX10" s="60"/>
      <c r="AY10" s="60"/>
      <c r="AZ10" s="60"/>
      <c r="BA10" s="60"/>
      <c r="BB10" s="60"/>
    </row>
    <row r="11" spans="1:54">
      <c r="B11" s="162" t="s">
        <v>89</v>
      </c>
      <c r="AI11" s="60"/>
      <c r="AJ11" s="60"/>
      <c r="AK11" s="60"/>
      <c r="AL11" s="60"/>
      <c r="AM11" s="60"/>
      <c r="AN11" s="60"/>
      <c r="AO11" s="60"/>
      <c r="AP11" s="60"/>
      <c r="AQ11" s="60"/>
      <c r="AR11" s="60"/>
      <c r="AS11" s="60"/>
      <c r="AT11" s="60"/>
      <c r="AU11" s="60"/>
      <c r="AV11" s="60"/>
      <c r="AW11" s="60"/>
      <c r="AX11" s="60"/>
      <c r="AY11" s="60"/>
      <c r="AZ11" s="60"/>
      <c r="BA11" s="60"/>
      <c r="BB11" s="60"/>
    </row>
    <row r="12" spans="1:54">
      <c r="B12" s="62"/>
    </row>
  </sheetData>
  <pageMargins left="0.78740157499999996" right="0.78740157499999996" top="0.984251969" bottom="0.984251969" header="0.3" footer="0.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11"/>
  <sheetViews>
    <sheetView workbookViewId="0">
      <selection activeCell="G27" sqref="G27"/>
    </sheetView>
  </sheetViews>
  <sheetFormatPr baseColWidth="10" defaultRowHeight="15"/>
  <cols>
    <col min="1" max="1" width="3.5703125" customWidth="1"/>
    <col min="2" max="2" width="24" customWidth="1"/>
    <col min="3" max="6" width="17.5703125" customWidth="1"/>
  </cols>
  <sheetData>
    <row r="1" spans="1:8" ht="15.75">
      <c r="A1" s="1" t="s">
        <v>91</v>
      </c>
      <c r="G1" s="65"/>
      <c r="H1" s="65"/>
    </row>
    <row r="2" spans="1:8" ht="15.75" thickBot="1"/>
    <row r="3" spans="1:8" ht="32.25" thickBot="1">
      <c r="B3" s="92" t="s">
        <v>43</v>
      </c>
      <c r="C3" s="93" t="s">
        <v>44</v>
      </c>
      <c r="D3" s="94" t="s">
        <v>45</v>
      </c>
      <c r="E3" s="95" t="s">
        <v>46</v>
      </c>
      <c r="F3" s="96" t="s">
        <v>47</v>
      </c>
    </row>
    <row r="4" spans="1:8" ht="15.75">
      <c r="B4" s="97" t="s">
        <v>48</v>
      </c>
      <c r="C4" s="656">
        <v>1.0281943875870558E-2</v>
      </c>
      <c r="D4" s="659">
        <v>1.6705799565332802E-2</v>
      </c>
      <c r="E4" s="98">
        <v>1.4474784776689287E-2</v>
      </c>
      <c r="F4" s="99">
        <v>1.9399460639781818E-2</v>
      </c>
    </row>
    <row r="5" spans="1:8" ht="15.75">
      <c r="B5" s="100" t="s">
        <v>49</v>
      </c>
      <c r="C5" s="657"/>
      <c r="D5" s="660"/>
      <c r="E5" s="101">
        <v>1.4224925149697087E-2</v>
      </c>
      <c r="F5" s="102">
        <v>1.7549743336894519E-2</v>
      </c>
    </row>
    <row r="6" spans="1:8" ht="15.75">
      <c r="B6" s="100" t="s">
        <v>50</v>
      </c>
      <c r="C6" s="657"/>
      <c r="D6" s="660"/>
      <c r="E6" s="101">
        <v>1.404995932541997E-2</v>
      </c>
      <c r="F6" s="102">
        <v>1.6324890873036013E-2</v>
      </c>
    </row>
    <row r="7" spans="1:8" ht="15.75">
      <c r="B7" s="103" t="s">
        <v>51</v>
      </c>
      <c r="C7" s="658"/>
      <c r="D7" s="661"/>
      <c r="E7" s="104">
        <v>1.379997040447134E-2</v>
      </c>
      <c r="F7" s="105">
        <v>1.4999999999999999E-2</v>
      </c>
    </row>
    <row r="8" spans="1:8" ht="16.5" thickBot="1">
      <c r="B8" s="106" t="s">
        <v>52</v>
      </c>
      <c r="C8" s="107">
        <v>6.4833660367660251E-3</v>
      </c>
      <c r="D8" s="108">
        <v>2.6885185416474222E-3</v>
      </c>
      <c r="E8" s="109">
        <v>1.2574324204088771E-3</v>
      </c>
      <c r="F8" s="110">
        <v>2.3019032347753043E-3</v>
      </c>
    </row>
    <row r="10" spans="1:8">
      <c r="B10" s="162" t="s">
        <v>90</v>
      </c>
    </row>
    <row r="11" spans="1:8">
      <c r="B11" s="162" t="s">
        <v>92</v>
      </c>
    </row>
  </sheetData>
  <mergeCells count="2">
    <mergeCell ref="C4:C7"/>
    <mergeCell ref="D4:D7"/>
  </mergeCells>
  <pageMargins left="0.78740157499999996" right="0.78740157499999996" top="0.984251969" bottom="0.984251969"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Z8"/>
  <sheetViews>
    <sheetView workbookViewId="0">
      <selection activeCell="G27" sqref="G27"/>
    </sheetView>
  </sheetViews>
  <sheetFormatPr baseColWidth="10" defaultColWidth="11.42578125" defaultRowHeight="15.75"/>
  <cols>
    <col min="1" max="1" width="4.140625" style="111" customWidth="1"/>
    <col min="2" max="2" width="21.140625" style="111" customWidth="1"/>
    <col min="3" max="16384" width="11.42578125" style="111"/>
  </cols>
  <sheetData>
    <row r="1" spans="1:26" ht="15.6" customHeight="1">
      <c r="A1" s="30" t="s">
        <v>93</v>
      </c>
    </row>
    <row r="2" spans="1:26" ht="16.5" thickBot="1"/>
    <row r="3" spans="1:26" s="112" customFormat="1">
      <c r="B3" s="113"/>
      <c r="C3" s="114">
        <v>1995</v>
      </c>
      <c r="D3" s="115">
        <v>1996</v>
      </c>
      <c r="E3" s="116">
        <v>1997</v>
      </c>
      <c r="F3" s="115">
        <v>1998</v>
      </c>
      <c r="G3" s="115">
        <v>1999</v>
      </c>
      <c r="H3" s="115">
        <v>2000</v>
      </c>
      <c r="I3" s="115">
        <v>2001</v>
      </c>
      <c r="J3" s="115">
        <v>2002</v>
      </c>
      <c r="K3" s="115">
        <v>2003</v>
      </c>
      <c r="L3" s="115">
        <v>2004</v>
      </c>
      <c r="M3" s="115">
        <v>2005</v>
      </c>
      <c r="N3" s="115">
        <v>2006</v>
      </c>
      <c r="O3" s="115">
        <v>2007</v>
      </c>
      <c r="P3" s="115">
        <v>2008</v>
      </c>
      <c r="Q3" s="115">
        <v>2009</v>
      </c>
      <c r="R3" s="115">
        <v>2010</v>
      </c>
      <c r="S3" s="115">
        <v>2011</v>
      </c>
      <c r="T3" s="115">
        <v>2012</v>
      </c>
      <c r="U3" s="115">
        <v>2013</v>
      </c>
      <c r="V3" s="115">
        <v>2014</v>
      </c>
      <c r="W3" s="115">
        <v>2015</v>
      </c>
      <c r="X3" s="117">
        <v>2016</v>
      </c>
      <c r="Y3" s="117">
        <v>2017</v>
      </c>
      <c r="Z3" s="118">
        <v>2018</v>
      </c>
    </row>
    <row r="4" spans="1:26" ht="16.5" thickBot="1">
      <c r="B4" s="119" t="s">
        <v>53</v>
      </c>
      <c r="C4" s="120">
        <v>1601.2181337469592</v>
      </c>
      <c r="D4" s="121">
        <v>1597.2784839442895</v>
      </c>
      <c r="E4" s="122">
        <v>1595.6240095116596</v>
      </c>
      <c r="F4" s="121">
        <v>1585.2992158426491</v>
      </c>
      <c r="G4" s="121">
        <v>1578.2813728996366</v>
      </c>
      <c r="H4" s="121">
        <v>1558.3342894720097</v>
      </c>
      <c r="I4" s="121">
        <v>1537.9450139564924</v>
      </c>
      <c r="J4" s="121">
        <v>1503.9155797936733</v>
      </c>
      <c r="K4" s="121">
        <v>1507.2545479293194</v>
      </c>
      <c r="L4" s="121">
        <v>1530.826902695705</v>
      </c>
      <c r="M4" s="121">
        <v>1532.0491451899256</v>
      </c>
      <c r="N4" s="121">
        <v>1514.9921425233374</v>
      </c>
      <c r="O4" s="121">
        <v>1536.7965495312706</v>
      </c>
      <c r="P4" s="121">
        <v>1542.7945251560823</v>
      </c>
      <c r="Q4" s="121">
        <v>1531.4424882397625</v>
      </c>
      <c r="R4" s="121">
        <v>1539.830678376559</v>
      </c>
      <c r="S4" s="121">
        <v>1546.3486718464285</v>
      </c>
      <c r="T4" s="121">
        <v>1540.9003726654298</v>
      </c>
      <c r="U4" s="121">
        <v>1526.2673400518929</v>
      </c>
      <c r="V4" s="121">
        <v>1518.137808746962</v>
      </c>
      <c r="W4" s="121">
        <v>1519.4926456386177</v>
      </c>
      <c r="X4" s="123">
        <v>1522.0582990047924</v>
      </c>
      <c r="Y4" s="123">
        <v>1505.353206925264</v>
      </c>
      <c r="Z4" s="124">
        <v>1495.4345524818827</v>
      </c>
    </row>
    <row r="5" spans="1:26">
      <c r="E5" s="125"/>
    </row>
    <row r="6" spans="1:26">
      <c r="B6" s="162" t="s">
        <v>94</v>
      </c>
    </row>
    <row r="7" spans="1:26">
      <c r="B7" s="162" t="s">
        <v>90</v>
      </c>
    </row>
    <row r="8" spans="1:26">
      <c r="B8" s="162" t="s">
        <v>95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46</vt:i4>
      </vt:variant>
      <vt:variant>
        <vt:lpstr>Plages nommées</vt:lpstr>
      </vt:variant>
      <vt:variant>
        <vt:i4>3</vt:i4>
      </vt:variant>
    </vt:vector>
  </HeadingPairs>
  <TitlesOfParts>
    <vt:vector size="49" baseType="lpstr">
      <vt:lpstr>Sommaire</vt:lpstr>
      <vt:lpstr>Tab 1.1</vt:lpstr>
      <vt:lpstr>Fig 1.1</vt:lpstr>
      <vt:lpstr>Tab 1.2</vt:lpstr>
      <vt:lpstr>Tab 1.3</vt:lpstr>
      <vt:lpstr>Fig 1.2</vt:lpstr>
      <vt:lpstr>Fig 1.3</vt:lpstr>
      <vt:lpstr>Tab 1.4</vt:lpstr>
      <vt:lpstr>Fig 1.4</vt:lpstr>
      <vt:lpstr>Fig 1.5</vt:lpstr>
      <vt:lpstr>Fig 1.6</vt:lpstr>
      <vt:lpstr>Fig 2.1</vt:lpstr>
      <vt:lpstr>Fig 2.2</vt:lpstr>
      <vt:lpstr>Fig 2.3</vt:lpstr>
      <vt:lpstr>Fig 2.4</vt:lpstr>
      <vt:lpstr>Fig 2.5</vt:lpstr>
      <vt:lpstr>Fig 2.6</vt:lpstr>
      <vt:lpstr>Fig 2.7</vt:lpstr>
      <vt:lpstr>Fig 2.8</vt:lpstr>
      <vt:lpstr>Fig 2.9</vt:lpstr>
      <vt:lpstr>Fig 2.10</vt:lpstr>
      <vt:lpstr>Fig 2.11</vt:lpstr>
      <vt:lpstr>Fig 2.12</vt:lpstr>
      <vt:lpstr>Fig 2.13</vt:lpstr>
      <vt:lpstr>Fig 2.14</vt:lpstr>
      <vt:lpstr>Fig 2.15</vt:lpstr>
      <vt:lpstr>Fig 2.16</vt:lpstr>
      <vt:lpstr>Tab 2.1</vt:lpstr>
      <vt:lpstr>Tab 2.2</vt:lpstr>
      <vt:lpstr>Tab 2.3</vt:lpstr>
      <vt:lpstr>Tab 2.4</vt:lpstr>
      <vt:lpstr>Fig 2.17</vt:lpstr>
      <vt:lpstr>Fig 2.18</vt:lpstr>
      <vt:lpstr>Tab 3.1</vt:lpstr>
      <vt:lpstr>Tab 3.2</vt:lpstr>
      <vt:lpstr>Tab 3.3</vt:lpstr>
      <vt:lpstr>Tab 3.4</vt:lpstr>
      <vt:lpstr>Tab 3.5</vt:lpstr>
      <vt:lpstr>Tab 3.6</vt:lpstr>
      <vt:lpstr>Tab 3.7</vt:lpstr>
      <vt:lpstr>Tab 3.8</vt:lpstr>
      <vt:lpstr>Fiche CNAV+FSV</vt:lpstr>
      <vt:lpstr>Fiche_AA</vt:lpstr>
      <vt:lpstr>Fiche_FPE</vt:lpstr>
      <vt:lpstr>Fiche_CNRACL</vt:lpstr>
      <vt:lpstr>Tab A.5</vt:lpstr>
      <vt:lpstr>'Fig 2.17'!_Toc25241100</vt:lpstr>
      <vt:lpstr>'Fig 2.18'!_Toc25242289</vt:lpstr>
      <vt:lpstr>'Fig 1.1'!Zone_d_impression</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Lavigne</dc:creator>
  <cp:lastModifiedBy>NORTIER-RIBORDY Frederique</cp:lastModifiedBy>
  <dcterms:created xsi:type="dcterms:W3CDTF">2019-11-19T15:11:01Z</dcterms:created>
  <dcterms:modified xsi:type="dcterms:W3CDTF">2020-01-06T14:34:29Z</dcterms:modified>
</cp:coreProperties>
</file>