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6.xml" ContentType="application/vnd.openxmlformats-officedocument.drawing+xml"/>
  <Override PartName="/xl/charts/chart15.xml" ContentType="application/vnd.openxmlformats-officedocument.drawingml.chart+xml"/>
  <Override PartName="/xl/drawings/drawing17.xml" ContentType="application/vnd.openxmlformats-officedocument.drawing+xml"/>
  <Override PartName="/xl/charts/chart16.xml" ContentType="application/vnd.openxmlformats-officedocument.drawingml.chart+xml"/>
  <Override PartName="/xl/drawings/drawing18.xml" ContentType="application/vnd.openxmlformats-officedocument.drawing+xml"/>
  <Override PartName="/xl/charts/chart17.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21.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22.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23.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24.xml" ContentType="application/vnd.openxmlformats-officedocument.drawing+xml"/>
  <Override PartName="/xl/drawings/drawing25.xml" ContentType="application/vnd.openxmlformats-officedocument.drawing+xml"/>
  <Override PartName="/xl/charts/chart30.xml" ContentType="application/vnd.openxmlformats-officedocument.drawingml.chart+xml"/>
  <Override PartName="/xl/drawings/drawing26.xml" ContentType="application/vnd.openxmlformats-officedocument.drawing+xml"/>
  <Override PartName="/xl/drawings/drawing27.xml" ContentType="application/vnd.openxmlformats-officedocument.drawing+xml"/>
  <Override PartName="/xl/charts/chart31.xml" ContentType="application/vnd.openxmlformats-officedocument.drawingml.chart+xml"/>
  <Override PartName="/xl/drawings/drawing28.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29.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30.xml" ContentType="application/vnd.openxmlformats-officedocument.drawing+xml"/>
  <Override PartName="/xl/drawings/drawing31.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32.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drawings/drawing33.xml" ContentType="application/vnd.openxmlformats-officedocument.drawing+xml"/>
  <Override PartName="/xl/charts/chart42.xml" ContentType="application/vnd.openxmlformats-officedocument.drawingml.chart+xml"/>
  <Override PartName="/xl/drawings/drawing34.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35.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drawings/drawing36.xml" ContentType="application/vnd.openxmlformats-officedocument.drawing+xml"/>
  <Override PartName="/xl/charts/chart47.xml" ContentType="application/vnd.openxmlformats-officedocument.drawingml.chart+xml"/>
  <Override PartName="/xl/charts/chart48.xml" ContentType="application/vnd.openxmlformats-officedocument.drawingml.chart+xml"/>
  <Override PartName="/xl/drawings/drawing37.xml" ContentType="application/vnd.openxmlformats-officedocument.drawing+xml"/>
  <Override PartName="/xl/charts/chart49.xml" ContentType="application/vnd.openxmlformats-officedocument.drawingml.chart+xml"/>
  <Override PartName="/xl/drawings/drawing38.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drawings/drawing39.xml" ContentType="application/vnd.openxmlformats-officedocument.drawingml.chartshapes+xml"/>
  <Override PartName="/xl/drawings/drawing40.xml" ContentType="application/vnd.openxmlformats-officedocument.drawing+xml"/>
  <Override PartName="/xl/charts/chart52.xml" ContentType="application/vnd.openxmlformats-officedocument.drawingml.chart+xml"/>
  <Override PartName="/xl/drawings/drawing41.xml" ContentType="application/vnd.openxmlformats-officedocument.drawing+xml"/>
  <Override PartName="/xl/charts/chart53.xml" ContentType="application/vnd.openxmlformats-officedocument.drawingml.chart+xml"/>
  <Override PartName="/xl/drawings/drawing42.xml" ContentType="application/vnd.openxmlformats-officedocument.drawing+xml"/>
  <Override PartName="/xl/charts/chart54.xml" ContentType="application/vnd.openxmlformats-officedocument.drawingml.chart+xml"/>
  <Override PartName="/xl/drawings/drawing43.xml" ContentType="application/vnd.openxmlformats-officedocument.drawingml.chartshapes+xml"/>
  <Override PartName="/xl/charts/chart55.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charts/chart56.xml" ContentType="application/vnd.openxmlformats-officedocument.drawingml.chart+xml"/>
  <Override PartName="/xl/charts/chart57.xml" ContentType="application/vnd.openxmlformats-officedocument.drawingml.chart+xml"/>
  <Override PartName="/xl/drawings/drawing46.xml" ContentType="application/vnd.openxmlformats-officedocument.drawing+xml"/>
  <Override PartName="/xl/drawings/drawing47.xml" ContentType="application/vnd.openxmlformats-officedocument.drawing+xml"/>
  <Override PartName="/xl/charts/chart58.xml" ContentType="application/vnd.openxmlformats-officedocument.drawingml.chart+xml"/>
  <Override PartName="/xl/drawings/drawing48.xml" ContentType="application/vnd.openxmlformats-officedocument.drawingml.chartshapes+xml"/>
  <Override PartName="/xl/drawings/drawing49.xml" ContentType="application/vnd.openxmlformats-officedocument.drawing+xml"/>
  <Override PartName="/xl/charts/chart59.xml" ContentType="application/vnd.openxmlformats-officedocument.drawingml.chart+xml"/>
  <Override PartName="/xl/drawings/drawing50.xml" ContentType="application/vnd.openxmlformats-officedocument.drawing+xml"/>
  <Override PartName="/xl/charts/chart60.xml" ContentType="application/vnd.openxmlformats-officedocument.drawingml.chart+xml"/>
  <Override PartName="/xl/drawings/drawing51.xml" ContentType="application/vnd.openxmlformats-officedocument.drawing+xml"/>
  <Override PartName="/xl/charts/chart6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190" yWindow="330" windowWidth="15960" windowHeight="10845" firstSheet="3" activeTab="5"/>
  </bookViews>
  <sheets>
    <sheet name="Fig 2.1" sheetId="58" r:id="rId1"/>
    <sheet name="Fig 2.2" sheetId="59" r:id="rId2"/>
    <sheet name="Fig 2.3" sheetId="60" r:id="rId3"/>
    <sheet name="Fig 2.4" sheetId="61" r:id="rId4"/>
    <sheet name="Fig 2.5" sheetId="62" r:id="rId5"/>
    <sheet name="Fig 2.6" sheetId="63" r:id="rId6"/>
    <sheet name="Fig 2.7" sheetId="64" r:id="rId7"/>
    <sheet name="Fig 2.8" sheetId="65" r:id="rId8"/>
    <sheet name="Fig 2.9" sheetId="66" r:id="rId9"/>
    <sheet name="Fig 2.10" sheetId="67" r:id="rId10"/>
    <sheet name="Fig 2.11" sheetId="68" r:id="rId11"/>
    <sheet name="Fig 2.12" sheetId="69" r:id="rId12"/>
    <sheet name="Fig 2.13" sheetId="70" r:id="rId13"/>
    <sheet name="Fig 2.14" sheetId="71" r:id="rId14"/>
    <sheet name="Fig 2.15" sheetId="72" r:id="rId15"/>
    <sheet name="Fig 2.16" sheetId="73" r:id="rId16"/>
    <sheet name="Fig 2.17" sheetId="74" r:id="rId17"/>
    <sheet name="Fig 2.18" sheetId="75" r:id="rId18"/>
    <sheet name="Fig 2.19" sheetId="76" r:id="rId19"/>
    <sheet name="Fig 2.20" sheetId="51" r:id="rId20"/>
    <sheet name="Fig 2.21" sheetId="52" r:id="rId21"/>
    <sheet name="Fig 2.22" sheetId="53" r:id="rId22"/>
    <sheet name="Fig 2.23" sheetId="56" r:id="rId23"/>
    <sheet name="Fig 2.24" sheetId="54" r:id="rId24"/>
    <sheet name="Tab 2.25" sheetId="55" r:id="rId25"/>
    <sheet name="Fig 2.26" sheetId="57" r:id="rId26"/>
    <sheet name="Fig 2.27" sheetId="4" r:id="rId27"/>
    <sheet name="Fig 2.28" sheetId="38" r:id="rId28"/>
    <sheet name="Tab 2.29" sheetId="5" r:id="rId29"/>
    <sheet name="Fig 2.30" sheetId="6" r:id="rId30"/>
    <sheet name="Fig 2.31" sheetId="40" r:id="rId31"/>
    <sheet name="Fig 2.32" sheetId="7" r:id="rId32"/>
    <sheet name="Fig 2.33" sheetId="9" r:id="rId33"/>
    <sheet name="Fig 2.34" sheetId="8" r:id="rId34"/>
    <sheet name="Fig 2.35" sheetId="10" r:id="rId35"/>
    <sheet name="Fig 2.36" sheetId="11" r:id="rId36"/>
    <sheet name="Fig 2.37" sheetId="12" r:id="rId37"/>
    <sheet name="Fig 2.38" sheetId="42" r:id="rId38"/>
    <sheet name="Fig 2.39" sheetId="39" r:id="rId39"/>
    <sheet name="Fig 2.40" sheetId="49" r:id="rId40"/>
    <sheet name="Fig 2.41" sheetId="47" r:id="rId41"/>
    <sheet name="Fig 2.42" sheetId="48" r:id="rId42"/>
    <sheet name="Fig 2.43" sheetId="46" r:id="rId43"/>
    <sheet name="Fig 2.44" sheetId="45" r:id="rId44"/>
    <sheet name="Fig 2.45" sheetId="44" r:id="rId45"/>
    <sheet name="Fig 2.46" sheetId="43" r:id="rId46"/>
  </sheets>
  <externalReferences>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s>
  <definedNames>
    <definedName name="__123Graph_ABERLGRAP" localSheetId="19" hidden="1">'[1]Time series'!#REF!</definedName>
    <definedName name="__123Graph_ABERLGRAP" localSheetId="20" hidden="1">'[2]Time series'!#REF!</definedName>
    <definedName name="__123Graph_ABERLGRAP" localSheetId="25" hidden="1">'[3]Time series'!#REF!</definedName>
    <definedName name="__123Graph_ABERLGRAP" localSheetId="27" hidden="1">'[2]Time series'!#REF!</definedName>
    <definedName name="__123Graph_ABERLGRAP" localSheetId="30" hidden="1">'[2]Time series'!#REF!</definedName>
    <definedName name="__123Graph_ABERLGRAP" localSheetId="37" hidden="1">'[2]Time series'!#REF!</definedName>
    <definedName name="__123Graph_ABERLGRAP" localSheetId="38" hidden="1">'[2]Time series'!#REF!</definedName>
    <definedName name="__123Graph_ABERLGRAP" hidden="1">'[2]Time series'!#REF!</definedName>
    <definedName name="__123Graph_ACATCH1" localSheetId="19" hidden="1">'[1]Time series'!#REF!</definedName>
    <definedName name="__123Graph_ACATCH1" localSheetId="20" hidden="1">'[2]Time series'!#REF!</definedName>
    <definedName name="__123Graph_ACATCH1" localSheetId="25" hidden="1">'[3]Time series'!#REF!</definedName>
    <definedName name="__123Graph_ACATCH1" localSheetId="27" hidden="1">'[2]Time series'!#REF!</definedName>
    <definedName name="__123Graph_ACATCH1" localSheetId="30" hidden="1">'[2]Time series'!#REF!</definedName>
    <definedName name="__123Graph_ACATCH1" localSheetId="37" hidden="1">'[2]Time series'!#REF!</definedName>
    <definedName name="__123Graph_ACATCH1" localSheetId="38" hidden="1">'[2]Time series'!#REF!</definedName>
    <definedName name="__123Graph_ACATCH1" hidden="1">'[2]Time series'!#REF!</definedName>
    <definedName name="__123Graph_ACONVERG1" localSheetId="19" hidden="1">'[1]Time series'!#REF!</definedName>
    <definedName name="__123Graph_ACONVERG1" localSheetId="20" hidden="1">'[2]Time series'!#REF!</definedName>
    <definedName name="__123Graph_ACONVERG1" localSheetId="25" hidden="1">'[3]Time series'!#REF!</definedName>
    <definedName name="__123Graph_ACONVERG1" localSheetId="27" hidden="1">'[2]Time series'!#REF!</definedName>
    <definedName name="__123Graph_ACONVERG1" localSheetId="30" hidden="1">'[2]Time series'!#REF!</definedName>
    <definedName name="__123Graph_ACONVERG1" localSheetId="37" hidden="1">'[2]Time series'!#REF!</definedName>
    <definedName name="__123Graph_ACONVERG1" localSheetId="38" hidden="1">'[2]Time series'!#REF!</definedName>
    <definedName name="__123Graph_ACONVERG1" hidden="1">'[2]Time series'!#REF!</definedName>
    <definedName name="__123Graph_AGRAPH2" localSheetId="19" hidden="1">'[1]Time series'!#REF!</definedName>
    <definedName name="__123Graph_AGRAPH2" localSheetId="20" hidden="1">'[2]Time series'!#REF!</definedName>
    <definedName name="__123Graph_AGRAPH2" localSheetId="25" hidden="1">'[3]Time series'!#REF!</definedName>
    <definedName name="__123Graph_AGRAPH2" localSheetId="27" hidden="1">'[2]Time series'!#REF!</definedName>
    <definedName name="__123Graph_AGRAPH2" localSheetId="30" hidden="1">'[2]Time series'!#REF!</definedName>
    <definedName name="__123Graph_AGRAPH2" localSheetId="37" hidden="1">'[2]Time series'!#REF!</definedName>
    <definedName name="__123Graph_AGRAPH2" localSheetId="38" hidden="1">'[2]Time series'!#REF!</definedName>
    <definedName name="__123Graph_AGRAPH2" hidden="1">'[2]Time series'!#REF!</definedName>
    <definedName name="__123Graph_AGRAPH41" localSheetId="19" hidden="1">'[1]Time series'!#REF!</definedName>
    <definedName name="__123Graph_AGRAPH41" localSheetId="20" hidden="1">'[2]Time series'!#REF!</definedName>
    <definedName name="__123Graph_AGRAPH41" localSheetId="25" hidden="1">'[3]Time series'!#REF!</definedName>
    <definedName name="__123Graph_AGRAPH41" localSheetId="27" hidden="1">'[2]Time series'!#REF!</definedName>
    <definedName name="__123Graph_AGRAPH41" localSheetId="30" hidden="1">'[2]Time series'!#REF!</definedName>
    <definedName name="__123Graph_AGRAPH41" localSheetId="37" hidden="1">'[2]Time series'!#REF!</definedName>
    <definedName name="__123Graph_AGRAPH41" localSheetId="38" hidden="1">'[2]Time series'!#REF!</definedName>
    <definedName name="__123Graph_AGRAPH41" hidden="1">'[2]Time series'!#REF!</definedName>
    <definedName name="__123Graph_AGRAPH42" localSheetId="19" hidden="1">'[1]Time series'!#REF!</definedName>
    <definedName name="__123Graph_AGRAPH42" localSheetId="20" hidden="1">'[2]Time series'!#REF!</definedName>
    <definedName name="__123Graph_AGRAPH42" localSheetId="25" hidden="1">'[3]Time series'!#REF!</definedName>
    <definedName name="__123Graph_AGRAPH42" localSheetId="27" hidden="1">'[2]Time series'!#REF!</definedName>
    <definedName name="__123Graph_AGRAPH42" localSheetId="30" hidden="1">'[2]Time series'!#REF!</definedName>
    <definedName name="__123Graph_AGRAPH42" localSheetId="37" hidden="1">'[2]Time series'!#REF!</definedName>
    <definedName name="__123Graph_AGRAPH42" localSheetId="38" hidden="1">'[2]Time series'!#REF!</definedName>
    <definedName name="__123Graph_AGRAPH42" hidden="1">'[2]Time series'!#REF!</definedName>
    <definedName name="__123Graph_AGRAPH44" localSheetId="19" hidden="1">'[1]Time series'!#REF!</definedName>
    <definedName name="__123Graph_AGRAPH44" localSheetId="20" hidden="1">'[2]Time series'!#REF!</definedName>
    <definedName name="__123Graph_AGRAPH44" localSheetId="25" hidden="1">'[3]Time series'!#REF!</definedName>
    <definedName name="__123Graph_AGRAPH44" localSheetId="27" hidden="1">'[2]Time series'!#REF!</definedName>
    <definedName name="__123Graph_AGRAPH44" localSheetId="30" hidden="1">'[2]Time series'!#REF!</definedName>
    <definedName name="__123Graph_AGRAPH44" localSheetId="37" hidden="1">'[2]Time series'!#REF!</definedName>
    <definedName name="__123Graph_AGRAPH44" localSheetId="38" hidden="1">'[2]Time series'!#REF!</definedName>
    <definedName name="__123Graph_AGRAPH44" hidden="1">'[2]Time series'!#REF!</definedName>
    <definedName name="__123Graph_APERIB" localSheetId="19" hidden="1">'[1]Time series'!#REF!</definedName>
    <definedName name="__123Graph_APERIB" localSheetId="20" hidden="1">'[2]Time series'!#REF!</definedName>
    <definedName name="__123Graph_APERIB" localSheetId="25" hidden="1">'[3]Time series'!#REF!</definedName>
    <definedName name="__123Graph_APERIB" localSheetId="27" hidden="1">'[2]Time series'!#REF!</definedName>
    <definedName name="__123Graph_APERIB" localSheetId="30" hidden="1">'[2]Time series'!#REF!</definedName>
    <definedName name="__123Graph_APERIB" localSheetId="37" hidden="1">'[2]Time series'!#REF!</definedName>
    <definedName name="__123Graph_APERIB" localSheetId="38" hidden="1">'[2]Time series'!#REF!</definedName>
    <definedName name="__123Graph_APERIB" hidden="1">'[2]Time series'!#REF!</definedName>
    <definedName name="__123Graph_APRODABSC" localSheetId="19" hidden="1">'[1]Time series'!#REF!</definedName>
    <definedName name="__123Graph_APRODABSC" localSheetId="20" hidden="1">'[2]Time series'!#REF!</definedName>
    <definedName name="__123Graph_APRODABSC" localSheetId="25" hidden="1">'[3]Time series'!#REF!</definedName>
    <definedName name="__123Graph_APRODABSC" localSheetId="27" hidden="1">'[2]Time series'!#REF!</definedName>
    <definedName name="__123Graph_APRODABSC" localSheetId="30" hidden="1">'[2]Time series'!#REF!</definedName>
    <definedName name="__123Graph_APRODABSC" localSheetId="37" hidden="1">'[2]Time series'!#REF!</definedName>
    <definedName name="__123Graph_APRODABSC" localSheetId="38" hidden="1">'[2]Time series'!#REF!</definedName>
    <definedName name="__123Graph_APRODABSC" hidden="1">'[2]Time series'!#REF!</definedName>
    <definedName name="__123Graph_APRODABSD" localSheetId="19" hidden="1">'[1]Time series'!#REF!</definedName>
    <definedName name="__123Graph_APRODABSD" localSheetId="20" hidden="1">'[2]Time series'!#REF!</definedName>
    <definedName name="__123Graph_APRODABSD" localSheetId="25" hidden="1">'[3]Time series'!#REF!</definedName>
    <definedName name="__123Graph_APRODABSD" localSheetId="27" hidden="1">'[2]Time series'!#REF!</definedName>
    <definedName name="__123Graph_APRODABSD" localSheetId="30" hidden="1">'[2]Time series'!#REF!</definedName>
    <definedName name="__123Graph_APRODABSD" localSheetId="37" hidden="1">'[2]Time series'!#REF!</definedName>
    <definedName name="__123Graph_APRODABSD" localSheetId="38" hidden="1">'[2]Time series'!#REF!</definedName>
    <definedName name="__123Graph_APRODABSD" hidden="1">'[2]Time series'!#REF!</definedName>
    <definedName name="__123Graph_APRODTRE2" localSheetId="19" hidden="1">'[1]Time series'!#REF!</definedName>
    <definedName name="__123Graph_APRODTRE2" localSheetId="20" hidden="1">'[2]Time series'!#REF!</definedName>
    <definedName name="__123Graph_APRODTRE2" localSheetId="25" hidden="1">'[3]Time series'!#REF!</definedName>
    <definedName name="__123Graph_APRODTRE2" localSheetId="27" hidden="1">'[2]Time series'!#REF!</definedName>
    <definedName name="__123Graph_APRODTRE2" localSheetId="30" hidden="1">'[2]Time series'!#REF!</definedName>
    <definedName name="__123Graph_APRODTRE2" localSheetId="37" hidden="1">'[2]Time series'!#REF!</definedName>
    <definedName name="__123Graph_APRODTRE2" localSheetId="38" hidden="1">'[2]Time series'!#REF!</definedName>
    <definedName name="__123Graph_APRODTRE2" hidden="1">'[2]Time series'!#REF!</definedName>
    <definedName name="__123Graph_APRODTRE3" localSheetId="19" hidden="1">'[1]Time series'!#REF!</definedName>
    <definedName name="__123Graph_APRODTRE3" localSheetId="20" hidden="1">'[2]Time series'!#REF!</definedName>
    <definedName name="__123Graph_APRODTRE3" localSheetId="25" hidden="1">'[3]Time series'!#REF!</definedName>
    <definedName name="__123Graph_APRODTRE3" localSheetId="27" hidden="1">'[2]Time series'!#REF!</definedName>
    <definedName name="__123Graph_APRODTRE3" localSheetId="30" hidden="1">'[2]Time series'!#REF!</definedName>
    <definedName name="__123Graph_APRODTRE3" localSheetId="37" hidden="1">'[2]Time series'!#REF!</definedName>
    <definedName name="__123Graph_APRODTRE3" localSheetId="38" hidden="1">'[2]Time series'!#REF!</definedName>
    <definedName name="__123Graph_APRODTRE3" hidden="1">'[2]Time series'!#REF!</definedName>
    <definedName name="__123Graph_APRODTRE4" localSheetId="19" hidden="1">'[1]Time series'!#REF!</definedName>
    <definedName name="__123Graph_APRODTRE4" localSheetId="20" hidden="1">'[2]Time series'!#REF!</definedName>
    <definedName name="__123Graph_APRODTRE4" localSheetId="25" hidden="1">'[3]Time series'!#REF!</definedName>
    <definedName name="__123Graph_APRODTRE4" localSheetId="27" hidden="1">'[2]Time series'!#REF!</definedName>
    <definedName name="__123Graph_APRODTRE4" localSheetId="30" hidden="1">'[2]Time series'!#REF!</definedName>
    <definedName name="__123Graph_APRODTRE4" localSheetId="37" hidden="1">'[2]Time series'!#REF!</definedName>
    <definedName name="__123Graph_APRODTRE4" localSheetId="38" hidden="1">'[2]Time series'!#REF!</definedName>
    <definedName name="__123Graph_APRODTRE4" hidden="1">'[2]Time series'!#REF!</definedName>
    <definedName name="__123Graph_APRODTREND" localSheetId="19" hidden="1">'[1]Time series'!#REF!</definedName>
    <definedName name="__123Graph_APRODTREND" localSheetId="20" hidden="1">'[2]Time series'!#REF!</definedName>
    <definedName name="__123Graph_APRODTREND" localSheetId="25" hidden="1">'[3]Time series'!#REF!</definedName>
    <definedName name="__123Graph_APRODTREND" localSheetId="27" hidden="1">'[2]Time series'!#REF!</definedName>
    <definedName name="__123Graph_APRODTREND" localSheetId="30" hidden="1">'[2]Time series'!#REF!</definedName>
    <definedName name="__123Graph_APRODTREND" localSheetId="37" hidden="1">'[2]Time series'!#REF!</definedName>
    <definedName name="__123Graph_APRODTREND" localSheetId="38" hidden="1">'[2]Time series'!#REF!</definedName>
    <definedName name="__123Graph_APRODTREND" hidden="1">'[2]Time series'!#REF!</definedName>
    <definedName name="__123Graph_AUTRECHT" localSheetId="19" hidden="1">'[1]Time series'!#REF!</definedName>
    <definedName name="__123Graph_AUTRECHT" localSheetId="20" hidden="1">'[2]Time series'!#REF!</definedName>
    <definedName name="__123Graph_AUTRECHT" localSheetId="25" hidden="1">'[3]Time series'!#REF!</definedName>
    <definedName name="__123Graph_AUTRECHT" localSheetId="27" hidden="1">'[2]Time series'!#REF!</definedName>
    <definedName name="__123Graph_AUTRECHT" localSheetId="30" hidden="1">'[2]Time series'!#REF!</definedName>
    <definedName name="__123Graph_AUTRECHT" localSheetId="37" hidden="1">'[2]Time series'!#REF!</definedName>
    <definedName name="__123Graph_AUTRECHT" localSheetId="38" hidden="1">'[2]Time series'!#REF!</definedName>
    <definedName name="__123Graph_AUTRECHT" hidden="1">'[2]Time series'!#REF!</definedName>
    <definedName name="__123Graph_BBERLGRAP" localSheetId="19" hidden="1">'[1]Time series'!#REF!</definedName>
    <definedName name="__123Graph_BBERLGRAP" localSheetId="20" hidden="1">'[2]Time series'!#REF!</definedName>
    <definedName name="__123Graph_BBERLGRAP" localSheetId="25" hidden="1">'[3]Time series'!#REF!</definedName>
    <definedName name="__123Graph_BBERLGRAP" localSheetId="27" hidden="1">'[2]Time series'!#REF!</definedName>
    <definedName name="__123Graph_BBERLGRAP" localSheetId="30" hidden="1">'[2]Time series'!#REF!</definedName>
    <definedName name="__123Graph_BBERLGRAP" localSheetId="37" hidden="1">'[2]Time series'!#REF!</definedName>
    <definedName name="__123Graph_BBERLGRAP" localSheetId="38" hidden="1">'[2]Time series'!#REF!</definedName>
    <definedName name="__123Graph_BBERLGRAP" hidden="1">'[2]Time series'!#REF!</definedName>
    <definedName name="__123Graph_BCATCH1" localSheetId="19" hidden="1">'[1]Time series'!#REF!</definedName>
    <definedName name="__123Graph_BCATCH1" localSheetId="20" hidden="1">'[2]Time series'!#REF!</definedName>
    <definedName name="__123Graph_BCATCH1" localSheetId="25" hidden="1">'[3]Time series'!#REF!</definedName>
    <definedName name="__123Graph_BCATCH1" localSheetId="27" hidden="1">'[2]Time series'!#REF!</definedName>
    <definedName name="__123Graph_BCATCH1" localSheetId="30" hidden="1">'[2]Time series'!#REF!</definedName>
    <definedName name="__123Graph_BCATCH1" localSheetId="37" hidden="1">'[2]Time series'!#REF!</definedName>
    <definedName name="__123Graph_BCATCH1" localSheetId="38" hidden="1">'[2]Time series'!#REF!</definedName>
    <definedName name="__123Graph_BCATCH1" hidden="1">'[2]Time series'!#REF!</definedName>
    <definedName name="__123Graph_BCONVERG1" localSheetId="19" hidden="1">'[1]Time series'!#REF!</definedName>
    <definedName name="__123Graph_BCONVERG1" localSheetId="20" hidden="1">'[2]Time series'!#REF!</definedName>
    <definedName name="__123Graph_BCONVERG1" localSheetId="25" hidden="1">'[3]Time series'!#REF!</definedName>
    <definedName name="__123Graph_BCONVERG1" localSheetId="27" hidden="1">'[2]Time series'!#REF!</definedName>
    <definedName name="__123Graph_BCONVERG1" localSheetId="30" hidden="1">'[2]Time series'!#REF!</definedName>
    <definedName name="__123Graph_BCONVERG1" localSheetId="37" hidden="1">'[2]Time series'!#REF!</definedName>
    <definedName name="__123Graph_BCONVERG1" localSheetId="38" hidden="1">'[2]Time series'!#REF!</definedName>
    <definedName name="__123Graph_BCONVERG1" hidden="1">'[2]Time series'!#REF!</definedName>
    <definedName name="__123Graph_BGRAPH2" localSheetId="19" hidden="1">'[1]Time series'!#REF!</definedName>
    <definedName name="__123Graph_BGRAPH2" localSheetId="20" hidden="1">'[2]Time series'!#REF!</definedName>
    <definedName name="__123Graph_BGRAPH2" localSheetId="25" hidden="1">'[3]Time series'!#REF!</definedName>
    <definedName name="__123Graph_BGRAPH2" localSheetId="27" hidden="1">'[2]Time series'!#REF!</definedName>
    <definedName name="__123Graph_BGRAPH2" localSheetId="30" hidden="1">'[2]Time series'!#REF!</definedName>
    <definedName name="__123Graph_BGRAPH2" localSheetId="37" hidden="1">'[2]Time series'!#REF!</definedName>
    <definedName name="__123Graph_BGRAPH2" localSheetId="38" hidden="1">'[2]Time series'!#REF!</definedName>
    <definedName name="__123Graph_BGRAPH2" hidden="1">'[2]Time series'!#REF!</definedName>
    <definedName name="__123Graph_BGRAPH41" localSheetId="19" hidden="1">'[1]Time series'!#REF!</definedName>
    <definedName name="__123Graph_BGRAPH41" localSheetId="20" hidden="1">'[2]Time series'!#REF!</definedName>
    <definedName name="__123Graph_BGRAPH41" localSheetId="25" hidden="1">'[3]Time series'!#REF!</definedName>
    <definedName name="__123Graph_BGRAPH41" localSheetId="27" hidden="1">'[2]Time series'!#REF!</definedName>
    <definedName name="__123Graph_BGRAPH41" localSheetId="30" hidden="1">'[2]Time series'!#REF!</definedName>
    <definedName name="__123Graph_BGRAPH41" localSheetId="37" hidden="1">'[2]Time series'!#REF!</definedName>
    <definedName name="__123Graph_BGRAPH41" localSheetId="38" hidden="1">'[2]Time series'!#REF!</definedName>
    <definedName name="__123Graph_BGRAPH41" hidden="1">'[2]Time series'!#REF!</definedName>
    <definedName name="__123Graph_BPERIB" localSheetId="19" hidden="1">'[1]Time series'!#REF!</definedName>
    <definedName name="__123Graph_BPERIB" localSheetId="20" hidden="1">'[2]Time series'!#REF!</definedName>
    <definedName name="__123Graph_BPERIB" localSheetId="25" hidden="1">'[3]Time series'!#REF!</definedName>
    <definedName name="__123Graph_BPERIB" localSheetId="27" hidden="1">'[2]Time series'!#REF!</definedName>
    <definedName name="__123Graph_BPERIB" localSheetId="30" hidden="1">'[2]Time series'!#REF!</definedName>
    <definedName name="__123Graph_BPERIB" localSheetId="37" hidden="1">'[2]Time series'!#REF!</definedName>
    <definedName name="__123Graph_BPERIB" localSheetId="38" hidden="1">'[2]Time series'!#REF!</definedName>
    <definedName name="__123Graph_BPERIB" hidden="1">'[2]Time series'!#REF!</definedName>
    <definedName name="__123Graph_BPRODABSC" localSheetId="19" hidden="1">'[1]Time series'!#REF!</definedName>
    <definedName name="__123Graph_BPRODABSC" localSheetId="20" hidden="1">'[2]Time series'!#REF!</definedName>
    <definedName name="__123Graph_BPRODABSC" localSheetId="25" hidden="1">'[3]Time series'!#REF!</definedName>
    <definedName name="__123Graph_BPRODABSC" localSheetId="27" hidden="1">'[2]Time series'!#REF!</definedName>
    <definedName name="__123Graph_BPRODABSC" localSheetId="30" hidden="1">'[2]Time series'!#REF!</definedName>
    <definedName name="__123Graph_BPRODABSC" localSheetId="37" hidden="1">'[2]Time series'!#REF!</definedName>
    <definedName name="__123Graph_BPRODABSC" localSheetId="38" hidden="1">'[2]Time series'!#REF!</definedName>
    <definedName name="__123Graph_BPRODABSC" hidden="1">'[2]Time series'!#REF!</definedName>
    <definedName name="__123Graph_BPRODABSD" localSheetId="19" hidden="1">'[1]Time series'!#REF!</definedName>
    <definedName name="__123Graph_BPRODABSD" localSheetId="20" hidden="1">'[2]Time series'!#REF!</definedName>
    <definedName name="__123Graph_BPRODABSD" localSheetId="25" hidden="1">'[3]Time series'!#REF!</definedName>
    <definedName name="__123Graph_BPRODABSD" localSheetId="27" hidden="1">'[2]Time series'!#REF!</definedName>
    <definedName name="__123Graph_BPRODABSD" localSheetId="30" hidden="1">'[2]Time series'!#REF!</definedName>
    <definedName name="__123Graph_BPRODABSD" localSheetId="37" hidden="1">'[2]Time series'!#REF!</definedName>
    <definedName name="__123Graph_BPRODABSD" localSheetId="38" hidden="1">'[2]Time series'!#REF!</definedName>
    <definedName name="__123Graph_BPRODABSD" hidden="1">'[2]Time series'!#REF!</definedName>
    <definedName name="__123Graph_CBERLGRAP" localSheetId="19" hidden="1">'[1]Time series'!#REF!</definedName>
    <definedName name="__123Graph_CBERLGRAP" localSheetId="20" hidden="1">'[2]Time series'!#REF!</definedName>
    <definedName name="__123Graph_CBERLGRAP" localSheetId="25" hidden="1">'[3]Time series'!#REF!</definedName>
    <definedName name="__123Graph_CBERLGRAP" localSheetId="27" hidden="1">'[2]Time series'!#REF!</definedName>
    <definedName name="__123Graph_CBERLGRAP" localSheetId="30" hidden="1">'[2]Time series'!#REF!</definedName>
    <definedName name="__123Graph_CBERLGRAP" localSheetId="37" hidden="1">'[2]Time series'!#REF!</definedName>
    <definedName name="__123Graph_CBERLGRAP" localSheetId="38" hidden="1">'[2]Time series'!#REF!</definedName>
    <definedName name="__123Graph_CBERLGRAP" hidden="1">'[2]Time series'!#REF!</definedName>
    <definedName name="__123Graph_CCATCH1" localSheetId="19" hidden="1">'[1]Time series'!#REF!</definedName>
    <definedName name="__123Graph_CCATCH1" localSheetId="20" hidden="1">'[2]Time series'!#REF!</definedName>
    <definedName name="__123Graph_CCATCH1" localSheetId="25" hidden="1">'[3]Time series'!#REF!</definedName>
    <definedName name="__123Graph_CCATCH1" localSheetId="27" hidden="1">'[2]Time series'!#REF!</definedName>
    <definedName name="__123Graph_CCATCH1" localSheetId="30" hidden="1">'[2]Time series'!#REF!</definedName>
    <definedName name="__123Graph_CCATCH1" localSheetId="37" hidden="1">'[2]Time series'!#REF!</definedName>
    <definedName name="__123Graph_CCATCH1" localSheetId="38" hidden="1">'[2]Time series'!#REF!</definedName>
    <definedName name="__123Graph_CCATCH1" hidden="1">'[2]Time series'!#REF!</definedName>
    <definedName name="__123Graph_CGRAPH41" localSheetId="19" hidden="1">'[1]Time series'!#REF!</definedName>
    <definedName name="__123Graph_CGRAPH41" localSheetId="20" hidden="1">'[2]Time series'!#REF!</definedName>
    <definedName name="__123Graph_CGRAPH41" localSheetId="25" hidden="1">'[3]Time series'!#REF!</definedName>
    <definedName name="__123Graph_CGRAPH41" localSheetId="27" hidden="1">'[2]Time series'!#REF!</definedName>
    <definedName name="__123Graph_CGRAPH41" localSheetId="30" hidden="1">'[2]Time series'!#REF!</definedName>
    <definedName name="__123Graph_CGRAPH41" localSheetId="37" hidden="1">'[2]Time series'!#REF!</definedName>
    <definedName name="__123Graph_CGRAPH41" localSheetId="38" hidden="1">'[2]Time series'!#REF!</definedName>
    <definedName name="__123Graph_CGRAPH41" hidden="1">'[2]Time series'!#REF!</definedName>
    <definedName name="__123Graph_CGRAPH44" localSheetId="19" hidden="1">'[1]Time series'!#REF!</definedName>
    <definedName name="__123Graph_CGRAPH44" localSheetId="20" hidden="1">'[2]Time series'!#REF!</definedName>
    <definedName name="__123Graph_CGRAPH44" localSheetId="25" hidden="1">'[3]Time series'!#REF!</definedName>
    <definedName name="__123Graph_CGRAPH44" localSheetId="27" hidden="1">'[2]Time series'!#REF!</definedName>
    <definedName name="__123Graph_CGRAPH44" localSheetId="30" hidden="1">'[2]Time series'!#REF!</definedName>
    <definedName name="__123Graph_CGRAPH44" localSheetId="37" hidden="1">'[2]Time series'!#REF!</definedName>
    <definedName name="__123Graph_CGRAPH44" localSheetId="38" hidden="1">'[2]Time series'!#REF!</definedName>
    <definedName name="__123Graph_CGRAPH44" hidden="1">'[2]Time series'!#REF!</definedName>
    <definedName name="__123Graph_CPERIA" localSheetId="19" hidden="1">'[1]Time series'!#REF!</definedName>
    <definedName name="__123Graph_CPERIA" localSheetId="20" hidden="1">'[2]Time series'!#REF!</definedName>
    <definedName name="__123Graph_CPERIA" localSheetId="25" hidden="1">'[3]Time series'!#REF!</definedName>
    <definedName name="__123Graph_CPERIA" localSheetId="27" hidden="1">'[2]Time series'!#REF!</definedName>
    <definedName name="__123Graph_CPERIA" localSheetId="30" hidden="1">'[2]Time series'!#REF!</definedName>
    <definedName name="__123Graph_CPERIA" localSheetId="37" hidden="1">'[2]Time series'!#REF!</definedName>
    <definedName name="__123Graph_CPERIA" localSheetId="38" hidden="1">'[2]Time series'!#REF!</definedName>
    <definedName name="__123Graph_CPERIA" hidden="1">'[2]Time series'!#REF!</definedName>
    <definedName name="__123Graph_CPERIB" localSheetId="19" hidden="1">'[1]Time series'!#REF!</definedName>
    <definedName name="__123Graph_CPERIB" localSheetId="20" hidden="1">'[2]Time series'!#REF!</definedName>
    <definedName name="__123Graph_CPERIB" localSheetId="25" hidden="1">'[3]Time series'!#REF!</definedName>
    <definedName name="__123Graph_CPERIB" localSheetId="27" hidden="1">'[2]Time series'!#REF!</definedName>
    <definedName name="__123Graph_CPERIB" localSheetId="30" hidden="1">'[2]Time series'!#REF!</definedName>
    <definedName name="__123Graph_CPERIB" localSheetId="37" hidden="1">'[2]Time series'!#REF!</definedName>
    <definedName name="__123Graph_CPERIB" localSheetId="38" hidden="1">'[2]Time series'!#REF!</definedName>
    <definedName name="__123Graph_CPERIB" hidden="1">'[2]Time series'!#REF!</definedName>
    <definedName name="__123Graph_CPRODABSC" localSheetId="19" hidden="1">'[1]Time series'!#REF!</definedName>
    <definedName name="__123Graph_CPRODABSC" localSheetId="20" hidden="1">'[2]Time series'!#REF!</definedName>
    <definedName name="__123Graph_CPRODABSC" localSheetId="25" hidden="1">'[3]Time series'!#REF!</definedName>
    <definedName name="__123Graph_CPRODABSC" localSheetId="27" hidden="1">'[2]Time series'!#REF!</definedName>
    <definedName name="__123Graph_CPRODABSC" localSheetId="30" hidden="1">'[2]Time series'!#REF!</definedName>
    <definedName name="__123Graph_CPRODABSC" localSheetId="37" hidden="1">'[2]Time series'!#REF!</definedName>
    <definedName name="__123Graph_CPRODABSC" localSheetId="38" hidden="1">'[2]Time series'!#REF!</definedName>
    <definedName name="__123Graph_CPRODABSC" hidden="1">'[2]Time series'!#REF!</definedName>
    <definedName name="__123Graph_CPRODTRE2" localSheetId="19" hidden="1">'[1]Time series'!#REF!</definedName>
    <definedName name="__123Graph_CPRODTRE2" localSheetId="20" hidden="1">'[2]Time series'!#REF!</definedName>
    <definedName name="__123Graph_CPRODTRE2" localSheetId="25" hidden="1">'[3]Time series'!#REF!</definedName>
    <definedName name="__123Graph_CPRODTRE2" localSheetId="27" hidden="1">'[2]Time series'!#REF!</definedName>
    <definedName name="__123Graph_CPRODTRE2" localSheetId="30" hidden="1">'[2]Time series'!#REF!</definedName>
    <definedName name="__123Graph_CPRODTRE2" localSheetId="37" hidden="1">'[2]Time series'!#REF!</definedName>
    <definedName name="__123Graph_CPRODTRE2" localSheetId="38" hidden="1">'[2]Time series'!#REF!</definedName>
    <definedName name="__123Graph_CPRODTRE2" hidden="1">'[2]Time series'!#REF!</definedName>
    <definedName name="__123Graph_CPRODTREND" localSheetId="19" hidden="1">'[1]Time series'!#REF!</definedName>
    <definedName name="__123Graph_CPRODTREND" localSheetId="20" hidden="1">'[2]Time series'!#REF!</definedName>
    <definedName name="__123Graph_CPRODTREND" localSheetId="25" hidden="1">'[3]Time series'!#REF!</definedName>
    <definedName name="__123Graph_CPRODTREND" localSheetId="27" hidden="1">'[2]Time series'!#REF!</definedName>
    <definedName name="__123Graph_CPRODTREND" localSheetId="30" hidden="1">'[2]Time series'!#REF!</definedName>
    <definedName name="__123Graph_CPRODTREND" localSheetId="37" hidden="1">'[2]Time series'!#REF!</definedName>
    <definedName name="__123Graph_CPRODTREND" localSheetId="38" hidden="1">'[2]Time series'!#REF!</definedName>
    <definedName name="__123Graph_CPRODTREND" hidden="1">'[2]Time series'!#REF!</definedName>
    <definedName name="__123Graph_CUTRECHT" localSheetId="19" hidden="1">'[1]Time series'!#REF!</definedName>
    <definedName name="__123Graph_CUTRECHT" localSheetId="20" hidden="1">'[2]Time series'!#REF!</definedName>
    <definedName name="__123Graph_CUTRECHT" localSheetId="25" hidden="1">'[3]Time series'!#REF!</definedName>
    <definedName name="__123Graph_CUTRECHT" localSheetId="27" hidden="1">'[2]Time series'!#REF!</definedName>
    <definedName name="__123Graph_CUTRECHT" localSheetId="30" hidden="1">'[2]Time series'!#REF!</definedName>
    <definedName name="__123Graph_CUTRECHT" localSheetId="37" hidden="1">'[2]Time series'!#REF!</definedName>
    <definedName name="__123Graph_CUTRECHT" localSheetId="38" hidden="1">'[2]Time series'!#REF!</definedName>
    <definedName name="__123Graph_CUTRECHT" hidden="1">'[2]Time series'!#REF!</definedName>
    <definedName name="__123Graph_DBERLGRAP" localSheetId="19" hidden="1">'[1]Time series'!#REF!</definedName>
    <definedName name="__123Graph_DBERLGRAP" localSheetId="20" hidden="1">'[2]Time series'!#REF!</definedName>
    <definedName name="__123Graph_DBERLGRAP" localSheetId="25" hidden="1">'[3]Time series'!#REF!</definedName>
    <definedName name="__123Graph_DBERLGRAP" localSheetId="27" hidden="1">'[2]Time series'!#REF!</definedName>
    <definedName name="__123Graph_DBERLGRAP" localSheetId="30" hidden="1">'[2]Time series'!#REF!</definedName>
    <definedName name="__123Graph_DBERLGRAP" localSheetId="37" hidden="1">'[2]Time series'!#REF!</definedName>
    <definedName name="__123Graph_DBERLGRAP" localSheetId="38" hidden="1">'[2]Time series'!#REF!</definedName>
    <definedName name="__123Graph_DBERLGRAP" hidden="1">'[2]Time series'!#REF!</definedName>
    <definedName name="__123Graph_DCATCH1" localSheetId="19" hidden="1">'[1]Time series'!#REF!</definedName>
    <definedName name="__123Graph_DCATCH1" localSheetId="20" hidden="1">'[2]Time series'!#REF!</definedName>
    <definedName name="__123Graph_DCATCH1" localSheetId="25" hidden="1">'[3]Time series'!#REF!</definedName>
    <definedName name="__123Graph_DCATCH1" localSheetId="27" hidden="1">'[2]Time series'!#REF!</definedName>
    <definedName name="__123Graph_DCATCH1" localSheetId="30" hidden="1">'[2]Time series'!#REF!</definedName>
    <definedName name="__123Graph_DCATCH1" localSheetId="37" hidden="1">'[2]Time series'!#REF!</definedName>
    <definedName name="__123Graph_DCATCH1" localSheetId="38" hidden="1">'[2]Time series'!#REF!</definedName>
    <definedName name="__123Graph_DCATCH1" hidden="1">'[2]Time series'!#REF!</definedName>
    <definedName name="__123Graph_DCONVERG1" localSheetId="19" hidden="1">'[1]Time series'!#REF!</definedName>
    <definedName name="__123Graph_DCONVERG1" localSheetId="20" hidden="1">'[2]Time series'!#REF!</definedName>
    <definedName name="__123Graph_DCONVERG1" localSheetId="25" hidden="1">'[3]Time series'!#REF!</definedName>
    <definedName name="__123Graph_DCONVERG1" localSheetId="27" hidden="1">'[2]Time series'!#REF!</definedName>
    <definedName name="__123Graph_DCONVERG1" localSheetId="30" hidden="1">'[2]Time series'!#REF!</definedName>
    <definedName name="__123Graph_DCONVERG1" localSheetId="37" hidden="1">'[2]Time series'!#REF!</definedName>
    <definedName name="__123Graph_DCONVERG1" localSheetId="38" hidden="1">'[2]Time series'!#REF!</definedName>
    <definedName name="__123Graph_DCONVERG1" hidden="1">'[2]Time series'!#REF!</definedName>
    <definedName name="__123Graph_DGRAPH41" localSheetId="19" hidden="1">'[1]Time series'!#REF!</definedName>
    <definedName name="__123Graph_DGRAPH41" localSheetId="20" hidden="1">'[2]Time series'!#REF!</definedName>
    <definedName name="__123Graph_DGRAPH41" localSheetId="25" hidden="1">'[3]Time series'!#REF!</definedName>
    <definedName name="__123Graph_DGRAPH41" localSheetId="27" hidden="1">'[2]Time series'!#REF!</definedName>
    <definedName name="__123Graph_DGRAPH41" localSheetId="30" hidden="1">'[2]Time series'!#REF!</definedName>
    <definedName name="__123Graph_DGRAPH41" localSheetId="37" hidden="1">'[2]Time series'!#REF!</definedName>
    <definedName name="__123Graph_DGRAPH41" localSheetId="38" hidden="1">'[2]Time series'!#REF!</definedName>
    <definedName name="__123Graph_DGRAPH41" hidden="1">'[2]Time series'!#REF!</definedName>
    <definedName name="__123Graph_DPERIA" localSheetId="19" hidden="1">'[1]Time series'!#REF!</definedName>
    <definedName name="__123Graph_DPERIA" localSheetId="20" hidden="1">'[2]Time series'!#REF!</definedName>
    <definedName name="__123Graph_DPERIA" localSheetId="25" hidden="1">'[3]Time series'!#REF!</definedName>
    <definedName name="__123Graph_DPERIA" localSheetId="27" hidden="1">'[2]Time series'!#REF!</definedName>
    <definedName name="__123Graph_DPERIA" localSheetId="30" hidden="1">'[2]Time series'!#REF!</definedName>
    <definedName name="__123Graph_DPERIA" localSheetId="37" hidden="1">'[2]Time series'!#REF!</definedName>
    <definedName name="__123Graph_DPERIA" localSheetId="38" hidden="1">'[2]Time series'!#REF!</definedName>
    <definedName name="__123Graph_DPERIA" hidden="1">'[2]Time series'!#REF!</definedName>
    <definedName name="__123Graph_DPERIB" localSheetId="19" hidden="1">'[1]Time series'!#REF!</definedName>
    <definedName name="__123Graph_DPERIB" localSheetId="20" hidden="1">'[2]Time series'!#REF!</definedName>
    <definedName name="__123Graph_DPERIB" localSheetId="25" hidden="1">'[3]Time series'!#REF!</definedName>
    <definedName name="__123Graph_DPERIB" localSheetId="27" hidden="1">'[2]Time series'!#REF!</definedName>
    <definedName name="__123Graph_DPERIB" localSheetId="30" hidden="1">'[2]Time series'!#REF!</definedName>
    <definedName name="__123Graph_DPERIB" localSheetId="37" hidden="1">'[2]Time series'!#REF!</definedName>
    <definedName name="__123Graph_DPERIB" localSheetId="38" hidden="1">'[2]Time series'!#REF!</definedName>
    <definedName name="__123Graph_DPERIB" hidden="1">'[2]Time series'!#REF!</definedName>
    <definedName name="__123Graph_DPRODABSC" localSheetId="19" hidden="1">'[1]Time series'!#REF!</definedName>
    <definedName name="__123Graph_DPRODABSC" localSheetId="20" hidden="1">'[2]Time series'!#REF!</definedName>
    <definedName name="__123Graph_DPRODABSC" localSheetId="25" hidden="1">'[3]Time series'!#REF!</definedName>
    <definedName name="__123Graph_DPRODABSC" localSheetId="27" hidden="1">'[2]Time series'!#REF!</definedName>
    <definedName name="__123Graph_DPRODABSC" localSheetId="30" hidden="1">'[2]Time series'!#REF!</definedName>
    <definedName name="__123Graph_DPRODABSC" localSheetId="37" hidden="1">'[2]Time series'!#REF!</definedName>
    <definedName name="__123Graph_DPRODABSC" localSheetId="38" hidden="1">'[2]Time series'!#REF!</definedName>
    <definedName name="__123Graph_DPRODABSC" hidden="1">'[2]Time series'!#REF!</definedName>
    <definedName name="__123Graph_DUTRECHT" localSheetId="19" hidden="1">'[1]Time series'!#REF!</definedName>
    <definedName name="__123Graph_DUTRECHT" localSheetId="20" hidden="1">'[2]Time series'!#REF!</definedName>
    <definedName name="__123Graph_DUTRECHT" localSheetId="25" hidden="1">'[3]Time series'!#REF!</definedName>
    <definedName name="__123Graph_DUTRECHT" localSheetId="27" hidden="1">'[2]Time series'!#REF!</definedName>
    <definedName name="__123Graph_DUTRECHT" localSheetId="30" hidden="1">'[2]Time series'!#REF!</definedName>
    <definedName name="__123Graph_DUTRECHT" localSheetId="37" hidden="1">'[2]Time series'!#REF!</definedName>
    <definedName name="__123Graph_DUTRECHT" localSheetId="38" hidden="1">'[2]Time series'!#REF!</definedName>
    <definedName name="__123Graph_DUTRECHT" hidden="1">'[2]Time series'!#REF!</definedName>
    <definedName name="__123Graph_EBERLGRAP" localSheetId="19" hidden="1">'[1]Time series'!#REF!</definedName>
    <definedName name="__123Graph_EBERLGRAP" localSheetId="20" hidden="1">'[2]Time series'!#REF!</definedName>
    <definedName name="__123Graph_EBERLGRAP" localSheetId="25" hidden="1">'[3]Time series'!#REF!</definedName>
    <definedName name="__123Graph_EBERLGRAP" localSheetId="27" hidden="1">'[2]Time series'!#REF!</definedName>
    <definedName name="__123Graph_EBERLGRAP" localSheetId="30" hidden="1">'[2]Time series'!#REF!</definedName>
    <definedName name="__123Graph_EBERLGRAP" localSheetId="37" hidden="1">'[2]Time series'!#REF!</definedName>
    <definedName name="__123Graph_EBERLGRAP" localSheetId="38" hidden="1">'[2]Time series'!#REF!</definedName>
    <definedName name="__123Graph_EBERLGRAP" hidden="1">'[2]Time series'!#REF!</definedName>
    <definedName name="__123Graph_ECONVERG1" localSheetId="19" hidden="1">'[1]Time series'!#REF!</definedName>
    <definedName name="__123Graph_ECONVERG1" localSheetId="20" hidden="1">'[2]Time series'!#REF!</definedName>
    <definedName name="__123Graph_ECONVERG1" localSheetId="25" hidden="1">'[3]Time series'!#REF!</definedName>
    <definedName name="__123Graph_ECONVERG1" localSheetId="27" hidden="1">'[2]Time series'!#REF!</definedName>
    <definedName name="__123Graph_ECONVERG1" localSheetId="30" hidden="1">'[2]Time series'!#REF!</definedName>
    <definedName name="__123Graph_ECONVERG1" localSheetId="37" hidden="1">'[2]Time series'!#REF!</definedName>
    <definedName name="__123Graph_ECONVERG1" localSheetId="38" hidden="1">'[2]Time series'!#REF!</definedName>
    <definedName name="__123Graph_ECONVERG1" hidden="1">'[2]Time series'!#REF!</definedName>
    <definedName name="__123Graph_EGRAPH41" localSheetId="19" hidden="1">'[1]Time series'!#REF!</definedName>
    <definedName name="__123Graph_EGRAPH41" localSheetId="20" hidden="1">'[2]Time series'!#REF!</definedName>
    <definedName name="__123Graph_EGRAPH41" localSheetId="25" hidden="1">'[3]Time series'!#REF!</definedName>
    <definedName name="__123Graph_EGRAPH41" localSheetId="27" hidden="1">'[2]Time series'!#REF!</definedName>
    <definedName name="__123Graph_EGRAPH41" localSheetId="30" hidden="1">'[2]Time series'!#REF!</definedName>
    <definedName name="__123Graph_EGRAPH41" localSheetId="37" hidden="1">'[2]Time series'!#REF!</definedName>
    <definedName name="__123Graph_EGRAPH41" localSheetId="38" hidden="1">'[2]Time series'!#REF!</definedName>
    <definedName name="__123Graph_EGRAPH41" hidden="1">'[2]Time series'!#REF!</definedName>
    <definedName name="__123Graph_EPERIA" localSheetId="19" hidden="1">'[1]Time series'!#REF!</definedName>
    <definedName name="__123Graph_EPERIA" localSheetId="20" hidden="1">'[2]Time series'!#REF!</definedName>
    <definedName name="__123Graph_EPERIA" localSheetId="25" hidden="1">'[3]Time series'!#REF!</definedName>
    <definedName name="__123Graph_EPERIA" localSheetId="27" hidden="1">'[2]Time series'!#REF!</definedName>
    <definedName name="__123Graph_EPERIA" localSheetId="30" hidden="1">'[2]Time series'!#REF!</definedName>
    <definedName name="__123Graph_EPERIA" localSheetId="37" hidden="1">'[2]Time series'!#REF!</definedName>
    <definedName name="__123Graph_EPERIA" localSheetId="38" hidden="1">'[2]Time series'!#REF!</definedName>
    <definedName name="__123Graph_EPERIA" hidden="1">'[2]Time series'!#REF!</definedName>
    <definedName name="__123Graph_EPRODABSC" localSheetId="19" hidden="1">'[1]Time series'!#REF!</definedName>
    <definedName name="__123Graph_EPRODABSC" localSheetId="20" hidden="1">'[2]Time series'!#REF!</definedName>
    <definedName name="__123Graph_EPRODABSC" localSheetId="25" hidden="1">'[3]Time series'!#REF!</definedName>
    <definedName name="__123Graph_EPRODABSC" localSheetId="27" hidden="1">'[2]Time series'!#REF!</definedName>
    <definedName name="__123Graph_EPRODABSC" localSheetId="30" hidden="1">'[2]Time series'!#REF!</definedName>
    <definedName name="__123Graph_EPRODABSC" localSheetId="37" hidden="1">'[2]Time series'!#REF!</definedName>
    <definedName name="__123Graph_EPRODABSC" localSheetId="38" hidden="1">'[2]Time series'!#REF!</definedName>
    <definedName name="__123Graph_EPRODABSC" hidden="1">'[2]Time series'!#REF!</definedName>
    <definedName name="__123Graph_F" localSheetId="19" hidden="1">[4]A11!#REF!</definedName>
    <definedName name="__123Graph_F" localSheetId="20" hidden="1">[5]A11!#REF!</definedName>
    <definedName name="__123Graph_F" localSheetId="25" hidden="1">[6]A11!#REF!</definedName>
    <definedName name="__123Graph_F" localSheetId="27" hidden="1">[5]A11!#REF!</definedName>
    <definedName name="__123Graph_F" localSheetId="30" hidden="1">[5]A11!#REF!</definedName>
    <definedName name="__123Graph_F" localSheetId="37" hidden="1">[5]A11!#REF!</definedName>
    <definedName name="__123Graph_F" localSheetId="38" hidden="1">[5]A11!#REF!</definedName>
    <definedName name="__123Graph_F" hidden="1">[5]A11!#REF!</definedName>
    <definedName name="__123Graph_FBERLGRAP" localSheetId="19" hidden="1">'[1]Time series'!#REF!</definedName>
    <definedName name="__123Graph_FBERLGRAP" localSheetId="20" hidden="1">'[2]Time series'!#REF!</definedName>
    <definedName name="__123Graph_FBERLGRAP" localSheetId="25" hidden="1">'[3]Time series'!#REF!</definedName>
    <definedName name="__123Graph_FBERLGRAP" localSheetId="27" hidden="1">'[2]Time series'!#REF!</definedName>
    <definedName name="__123Graph_FBERLGRAP" localSheetId="30" hidden="1">'[2]Time series'!#REF!</definedName>
    <definedName name="__123Graph_FBERLGRAP" localSheetId="37" hidden="1">'[2]Time series'!#REF!</definedName>
    <definedName name="__123Graph_FBERLGRAP" localSheetId="38" hidden="1">'[2]Time series'!#REF!</definedName>
    <definedName name="__123Graph_FBERLGRAP" hidden="1">'[2]Time series'!#REF!</definedName>
    <definedName name="__123Graph_FGRAPH41" localSheetId="19" hidden="1">'[1]Time series'!#REF!</definedName>
    <definedName name="__123Graph_FGRAPH41" localSheetId="20" hidden="1">'[2]Time series'!#REF!</definedName>
    <definedName name="__123Graph_FGRAPH41" localSheetId="25" hidden="1">'[3]Time series'!#REF!</definedName>
    <definedName name="__123Graph_FGRAPH41" localSheetId="27" hidden="1">'[2]Time series'!#REF!</definedName>
    <definedName name="__123Graph_FGRAPH41" localSheetId="30" hidden="1">'[2]Time series'!#REF!</definedName>
    <definedName name="__123Graph_FGRAPH41" localSheetId="37" hidden="1">'[2]Time series'!#REF!</definedName>
    <definedName name="__123Graph_FGRAPH41" localSheetId="38" hidden="1">'[2]Time series'!#REF!</definedName>
    <definedName name="__123Graph_FGRAPH41" hidden="1">'[2]Time series'!#REF!</definedName>
    <definedName name="__123Graph_FPRODABSC" localSheetId="19" hidden="1">'[1]Time series'!#REF!</definedName>
    <definedName name="__123Graph_FPRODABSC" localSheetId="20" hidden="1">'[2]Time series'!#REF!</definedName>
    <definedName name="__123Graph_FPRODABSC" localSheetId="25" hidden="1">'[3]Time series'!#REF!</definedName>
    <definedName name="__123Graph_FPRODABSC" localSheetId="27" hidden="1">'[2]Time series'!#REF!</definedName>
    <definedName name="__123Graph_FPRODABSC" localSheetId="30" hidden="1">'[2]Time series'!#REF!</definedName>
    <definedName name="__123Graph_FPRODABSC" localSheetId="37" hidden="1">'[2]Time series'!#REF!</definedName>
    <definedName name="__123Graph_FPRODABSC" localSheetId="38" hidden="1">'[2]Time series'!#REF!</definedName>
    <definedName name="__123Graph_FPRODABSC" hidden="1">'[2]Time series'!#REF!</definedName>
    <definedName name="_1__123Graph_ADEV_EMPL" localSheetId="19" hidden="1">'[7]Time series'!#REF!</definedName>
    <definedName name="_1__123Graph_ADEV_EMPL" localSheetId="20" hidden="1">'[8]Time series'!#REF!</definedName>
    <definedName name="_1__123Graph_ADEV_EMPL" localSheetId="25" hidden="1">'[9]Time series'!#REF!</definedName>
    <definedName name="_1__123Graph_ADEV_EMPL" localSheetId="27" hidden="1">'[8]Time series'!#REF!</definedName>
    <definedName name="_1__123Graph_ADEV_EMPL" localSheetId="30" hidden="1">'[8]Time series'!#REF!</definedName>
    <definedName name="_1__123Graph_ADEV_EMPL" localSheetId="37" hidden="1">'[8]Time series'!#REF!</definedName>
    <definedName name="_1__123Graph_ADEV_EMPL" localSheetId="38" hidden="1">'[8]Time series'!#REF!</definedName>
    <definedName name="_1__123Graph_ADEV_EMPL" hidden="1">'[8]Time series'!#REF!</definedName>
    <definedName name="_102__123Graph_C_CURRENT_7" localSheetId="19" hidden="1">[4]A11!#REF!</definedName>
    <definedName name="_102__123Graph_C_CURRENT_7" localSheetId="20" hidden="1">[5]A11!#REF!</definedName>
    <definedName name="_102__123Graph_C_CURRENT_7" localSheetId="25" hidden="1">[6]A11!#REF!</definedName>
    <definedName name="_102__123Graph_C_CURRENT_7" localSheetId="27" hidden="1">[5]A11!#REF!</definedName>
    <definedName name="_102__123Graph_C_CURRENT_7" localSheetId="30" hidden="1">[5]A11!#REF!</definedName>
    <definedName name="_102__123Graph_C_CURRENT_7" localSheetId="37" hidden="1">[5]A11!#REF!</definedName>
    <definedName name="_102__123Graph_C_CURRENT_7" localSheetId="38" hidden="1">[5]A11!#REF!</definedName>
    <definedName name="_102__123Graph_C_CURRENT_7" hidden="1">[5]A11!#REF!</definedName>
    <definedName name="_105__123Graph_C_CURRENT_8" localSheetId="19" hidden="1">[4]A11!#REF!</definedName>
    <definedName name="_105__123Graph_C_CURRENT_8" localSheetId="20" hidden="1">[5]A11!#REF!</definedName>
    <definedName name="_105__123Graph_C_CURRENT_8" localSheetId="25" hidden="1">[6]A11!#REF!</definedName>
    <definedName name="_105__123Graph_C_CURRENT_8" localSheetId="27" hidden="1">[5]A11!#REF!</definedName>
    <definedName name="_105__123Graph_C_CURRENT_8" localSheetId="30" hidden="1">[5]A11!#REF!</definedName>
    <definedName name="_105__123Graph_C_CURRENT_8" localSheetId="37" hidden="1">[5]A11!#REF!</definedName>
    <definedName name="_105__123Graph_C_CURRENT_8" localSheetId="38" hidden="1">[5]A11!#REF!</definedName>
    <definedName name="_105__123Graph_C_CURRENT_8" hidden="1">[5]A11!#REF!</definedName>
    <definedName name="_108__123Graph_C_CURRENT_9" localSheetId="19" hidden="1">[4]A11!#REF!</definedName>
    <definedName name="_108__123Graph_C_CURRENT_9" localSheetId="20" hidden="1">[5]A11!#REF!</definedName>
    <definedName name="_108__123Graph_C_CURRENT_9" localSheetId="25" hidden="1">[6]A11!#REF!</definedName>
    <definedName name="_108__123Graph_C_CURRENT_9" localSheetId="27" hidden="1">[5]A11!#REF!</definedName>
    <definedName name="_108__123Graph_C_CURRENT_9" localSheetId="30" hidden="1">[5]A11!#REF!</definedName>
    <definedName name="_108__123Graph_C_CURRENT_9" localSheetId="37" hidden="1">[5]A11!#REF!</definedName>
    <definedName name="_108__123Graph_C_CURRENT_9" localSheetId="38" hidden="1">[5]A11!#REF!</definedName>
    <definedName name="_108__123Graph_C_CURRENT_9" hidden="1">[5]A11!#REF!</definedName>
    <definedName name="_111__123Graph_CDEV_EMPL" localSheetId="19" hidden="1">'[1]Time series'!#REF!</definedName>
    <definedName name="_111__123Graph_CDEV_EMPL" localSheetId="20" hidden="1">'[2]Time series'!#REF!</definedName>
    <definedName name="_111__123Graph_CDEV_EMPL" localSheetId="25" hidden="1">'[3]Time series'!#REF!</definedName>
    <definedName name="_111__123Graph_CDEV_EMPL" localSheetId="27" hidden="1">'[2]Time series'!#REF!</definedName>
    <definedName name="_111__123Graph_CDEV_EMPL" localSheetId="30" hidden="1">'[2]Time series'!#REF!</definedName>
    <definedName name="_111__123Graph_CDEV_EMPL" localSheetId="37" hidden="1">'[2]Time series'!#REF!</definedName>
    <definedName name="_111__123Graph_CDEV_EMPL" localSheetId="38" hidden="1">'[2]Time series'!#REF!</definedName>
    <definedName name="_111__123Graph_CDEV_EMPL" hidden="1">'[2]Time series'!#REF!</definedName>
    <definedName name="_114__123Graph_CSWE_EMPL" localSheetId="19" hidden="1">'[1]Time series'!#REF!</definedName>
    <definedName name="_114__123Graph_CSWE_EMPL" localSheetId="20" hidden="1">'[2]Time series'!#REF!</definedName>
    <definedName name="_114__123Graph_CSWE_EMPL" localSheetId="25" hidden="1">'[3]Time series'!#REF!</definedName>
    <definedName name="_114__123Graph_CSWE_EMPL" localSheetId="27" hidden="1">'[2]Time series'!#REF!</definedName>
    <definedName name="_114__123Graph_CSWE_EMPL" localSheetId="30" hidden="1">'[2]Time series'!#REF!</definedName>
    <definedName name="_114__123Graph_CSWE_EMPL" localSheetId="37" hidden="1">'[2]Time series'!#REF!</definedName>
    <definedName name="_114__123Graph_CSWE_EMPL" localSheetId="38" hidden="1">'[2]Time series'!#REF!</definedName>
    <definedName name="_114__123Graph_CSWE_EMPL" hidden="1">'[2]Time series'!#REF!</definedName>
    <definedName name="_117__123Graph_D_CURRENT" localSheetId="19" hidden="1">[4]A11!#REF!</definedName>
    <definedName name="_117__123Graph_D_CURRENT" localSheetId="20" hidden="1">[5]A11!#REF!</definedName>
    <definedName name="_117__123Graph_D_CURRENT" localSheetId="25" hidden="1">[6]A11!#REF!</definedName>
    <definedName name="_117__123Graph_D_CURRENT" localSheetId="27" hidden="1">[5]A11!#REF!</definedName>
    <definedName name="_117__123Graph_D_CURRENT" localSheetId="30" hidden="1">[5]A11!#REF!</definedName>
    <definedName name="_117__123Graph_D_CURRENT" localSheetId="37" hidden="1">[5]A11!#REF!</definedName>
    <definedName name="_117__123Graph_D_CURRENT" localSheetId="38" hidden="1">[5]A11!#REF!</definedName>
    <definedName name="_117__123Graph_D_CURRENT" hidden="1">[5]A11!#REF!</definedName>
    <definedName name="_12__123Graph_A_CURRENT_2" localSheetId="19" hidden="1">[4]A11!#REF!</definedName>
    <definedName name="_12__123Graph_A_CURRENT_2" localSheetId="20" hidden="1">[5]A11!#REF!</definedName>
    <definedName name="_12__123Graph_A_CURRENT_2" localSheetId="25" hidden="1">[6]A11!#REF!</definedName>
    <definedName name="_12__123Graph_A_CURRENT_2" localSheetId="27" hidden="1">[5]A11!#REF!</definedName>
    <definedName name="_12__123Graph_A_CURRENT_2" localSheetId="30" hidden="1">[5]A11!#REF!</definedName>
    <definedName name="_12__123Graph_A_CURRENT_2" localSheetId="37" hidden="1">[5]A11!#REF!</definedName>
    <definedName name="_12__123Graph_A_CURRENT_2" localSheetId="38" hidden="1">[5]A11!#REF!</definedName>
    <definedName name="_12__123Graph_A_CURRENT_2" hidden="1">[5]A11!#REF!</definedName>
    <definedName name="_120__123Graph_D_CURRENT_1" localSheetId="19" hidden="1">[4]A11!#REF!</definedName>
    <definedName name="_120__123Graph_D_CURRENT_1" localSheetId="20" hidden="1">[5]A11!#REF!</definedName>
    <definedName name="_120__123Graph_D_CURRENT_1" localSheetId="25" hidden="1">[6]A11!#REF!</definedName>
    <definedName name="_120__123Graph_D_CURRENT_1" localSheetId="27" hidden="1">[5]A11!#REF!</definedName>
    <definedName name="_120__123Graph_D_CURRENT_1" localSheetId="30" hidden="1">[5]A11!#REF!</definedName>
    <definedName name="_120__123Graph_D_CURRENT_1" localSheetId="37" hidden="1">[5]A11!#REF!</definedName>
    <definedName name="_120__123Graph_D_CURRENT_1" localSheetId="38" hidden="1">[5]A11!#REF!</definedName>
    <definedName name="_120__123Graph_D_CURRENT_1" hidden="1">[5]A11!#REF!</definedName>
    <definedName name="_123__123Graph_D_CURRENT_10" localSheetId="19" hidden="1">[4]A11!#REF!</definedName>
    <definedName name="_123__123Graph_D_CURRENT_10" localSheetId="20" hidden="1">[5]A11!#REF!</definedName>
    <definedName name="_123__123Graph_D_CURRENT_10" localSheetId="25" hidden="1">[6]A11!#REF!</definedName>
    <definedName name="_123__123Graph_D_CURRENT_10" localSheetId="27" hidden="1">[5]A11!#REF!</definedName>
    <definedName name="_123__123Graph_D_CURRENT_10" localSheetId="30" hidden="1">[5]A11!#REF!</definedName>
    <definedName name="_123__123Graph_D_CURRENT_10" localSheetId="37" hidden="1">[5]A11!#REF!</definedName>
    <definedName name="_123__123Graph_D_CURRENT_10" localSheetId="38" hidden="1">[5]A11!#REF!</definedName>
    <definedName name="_123__123Graph_D_CURRENT_10" hidden="1">[5]A11!#REF!</definedName>
    <definedName name="_126__123Graph_D_CURRENT_2" localSheetId="19" hidden="1">[4]A11!#REF!</definedName>
    <definedName name="_126__123Graph_D_CURRENT_2" localSheetId="20" hidden="1">[5]A11!#REF!</definedName>
    <definedName name="_126__123Graph_D_CURRENT_2" localSheetId="25" hidden="1">[6]A11!#REF!</definedName>
    <definedName name="_126__123Graph_D_CURRENT_2" localSheetId="27" hidden="1">[5]A11!#REF!</definedName>
    <definedName name="_126__123Graph_D_CURRENT_2" localSheetId="30" hidden="1">[5]A11!#REF!</definedName>
    <definedName name="_126__123Graph_D_CURRENT_2" localSheetId="37" hidden="1">[5]A11!#REF!</definedName>
    <definedName name="_126__123Graph_D_CURRENT_2" localSheetId="38" hidden="1">[5]A11!#REF!</definedName>
    <definedName name="_126__123Graph_D_CURRENT_2" hidden="1">[5]A11!#REF!</definedName>
    <definedName name="_129__123Graph_D_CURRENT_3" localSheetId="19" hidden="1">[4]A11!#REF!</definedName>
    <definedName name="_129__123Graph_D_CURRENT_3" localSheetId="20" hidden="1">[5]A11!#REF!</definedName>
    <definedName name="_129__123Graph_D_CURRENT_3" localSheetId="25" hidden="1">[6]A11!#REF!</definedName>
    <definedName name="_129__123Graph_D_CURRENT_3" localSheetId="27" hidden="1">[5]A11!#REF!</definedName>
    <definedName name="_129__123Graph_D_CURRENT_3" localSheetId="30" hidden="1">[5]A11!#REF!</definedName>
    <definedName name="_129__123Graph_D_CURRENT_3" localSheetId="37" hidden="1">[5]A11!#REF!</definedName>
    <definedName name="_129__123Graph_D_CURRENT_3" localSheetId="38" hidden="1">[5]A11!#REF!</definedName>
    <definedName name="_129__123Graph_D_CURRENT_3" hidden="1">[5]A11!#REF!</definedName>
    <definedName name="_132__123Graph_D_CURRENT_4" localSheetId="19" hidden="1">[4]A11!#REF!</definedName>
    <definedName name="_132__123Graph_D_CURRENT_4" localSheetId="20" hidden="1">[5]A11!#REF!</definedName>
    <definedName name="_132__123Graph_D_CURRENT_4" localSheetId="25" hidden="1">[6]A11!#REF!</definedName>
    <definedName name="_132__123Graph_D_CURRENT_4" localSheetId="27" hidden="1">[5]A11!#REF!</definedName>
    <definedName name="_132__123Graph_D_CURRENT_4" localSheetId="30" hidden="1">[5]A11!#REF!</definedName>
    <definedName name="_132__123Graph_D_CURRENT_4" localSheetId="37" hidden="1">[5]A11!#REF!</definedName>
    <definedName name="_132__123Graph_D_CURRENT_4" localSheetId="38" hidden="1">[5]A11!#REF!</definedName>
    <definedName name="_132__123Graph_D_CURRENT_4" hidden="1">[5]A11!#REF!</definedName>
    <definedName name="_135__123Graph_D_CURRENT_5" localSheetId="19" hidden="1">[4]A11!#REF!</definedName>
    <definedName name="_135__123Graph_D_CURRENT_5" localSheetId="20" hidden="1">[5]A11!#REF!</definedName>
    <definedName name="_135__123Graph_D_CURRENT_5" localSheetId="25" hidden="1">[6]A11!#REF!</definedName>
    <definedName name="_135__123Graph_D_CURRENT_5" localSheetId="27" hidden="1">[5]A11!#REF!</definedName>
    <definedName name="_135__123Graph_D_CURRENT_5" localSheetId="30" hidden="1">[5]A11!#REF!</definedName>
    <definedName name="_135__123Graph_D_CURRENT_5" localSheetId="37" hidden="1">[5]A11!#REF!</definedName>
    <definedName name="_135__123Graph_D_CURRENT_5" localSheetId="38" hidden="1">[5]A11!#REF!</definedName>
    <definedName name="_135__123Graph_D_CURRENT_5" hidden="1">[5]A11!#REF!</definedName>
    <definedName name="_138__123Graph_D_CURRENT_6" localSheetId="19" hidden="1">[4]A11!#REF!</definedName>
    <definedName name="_138__123Graph_D_CURRENT_6" localSheetId="20" hidden="1">[5]A11!#REF!</definedName>
    <definedName name="_138__123Graph_D_CURRENT_6" localSheetId="25" hidden="1">[6]A11!#REF!</definedName>
    <definedName name="_138__123Graph_D_CURRENT_6" localSheetId="27" hidden="1">[5]A11!#REF!</definedName>
    <definedName name="_138__123Graph_D_CURRENT_6" localSheetId="30" hidden="1">[5]A11!#REF!</definedName>
    <definedName name="_138__123Graph_D_CURRENT_6" localSheetId="37" hidden="1">[5]A11!#REF!</definedName>
    <definedName name="_138__123Graph_D_CURRENT_6" localSheetId="38" hidden="1">[5]A11!#REF!</definedName>
    <definedName name="_138__123Graph_D_CURRENT_6" hidden="1">[5]A11!#REF!</definedName>
    <definedName name="_141__123Graph_D_CURRENT_7" localSheetId="19" hidden="1">[4]A11!#REF!</definedName>
    <definedName name="_141__123Graph_D_CURRENT_7" localSheetId="20" hidden="1">[5]A11!#REF!</definedName>
    <definedName name="_141__123Graph_D_CURRENT_7" localSheetId="25" hidden="1">[6]A11!#REF!</definedName>
    <definedName name="_141__123Graph_D_CURRENT_7" localSheetId="27" hidden="1">[5]A11!#REF!</definedName>
    <definedName name="_141__123Graph_D_CURRENT_7" localSheetId="30" hidden="1">[5]A11!#REF!</definedName>
    <definedName name="_141__123Graph_D_CURRENT_7" localSheetId="37" hidden="1">[5]A11!#REF!</definedName>
    <definedName name="_141__123Graph_D_CURRENT_7" localSheetId="38" hidden="1">[5]A11!#REF!</definedName>
    <definedName name="_141__123Graph_D_CURRENT_7" hidden="1">[5]A11!#REF!</definedName>
    <definedName name="_144__123Graph_D_CURRENT_8" localSheetId="19" hidden="1">[4]A11!#REF!</definedName>
    <definedName name="_144__123Graph_D_CURRENT_8" localSheetId="20" hidden="1">[5]A11!#REF!</definedName>
    <definedName name="_144__123Graph_D_CURRENT_8" localSheetId="25" hidden="1">[6]A11!#REF!</definedName>
    <definedName name="_144__123Graph_D_CURRENT_8" localSheetId="27" hidden="1">[5]A11!#REF!</definedName>
    <definedName name="_144__123Graph_D_CURRENT_8" localSheetId="30" hidden="1">[5]A11!#REF!</definedName>
    <definedName name="_144__123Graph_D_CURRENT_8" localSheetId="37" hidden="1">[5]A11!#REF!</definedName>
    <definedName name="_144__123Graph_D_CURRENT_8" localSheetId="38" hidden="1">[5]A11!#REF!</definedName>
    <definedName name="_144__123Graph_D_CURRENT_8" hidden="1">[5]A11!#REF!</definedName>
    <definedName name="_147__123Graph_D_CURRENT_9" localSheetId="19" hidden="1">[4]A11!#REF!</definedName>
    <definedName name="_147__123Graph_D_CURRENT_9" localSheetId="20" hidden="1">[5]A11!#REF!</definedName>
    <definedName name="_147__123Graph_D_CURRENT_9" localSheetId="25" hidden="1">[6]A11!#REF!</definedName>
    <definedName name="_147__123Graph_D_CURRENT_9" localSheetId="27" hidden="1">[5]A11!#REF!</definedName>
    <definedName name="_147__123Graph_D_CURRENT_9" localSheetId="30" hidden="1">[5]A11!#REF!</definedName>
    <definedName name="_147__123Graph_D_CURRENT_9" localSheetId="37" hidden="1">[5]A11!#REF!</definedName>
    <definedName name="_147__123Graph_D_CURRENT_9" localSheetId="38" hidden="1">[5]A11!#REF!</definedName>
    <definedName name="_147__123Graph_D_CURRENT_9" hidden="1">[5]A11!#REF!</definedName>
    <definedName name="_15__123Graph_A_CURRENT_3" localSheetId="19" hidden="1">[4]A11!#REF!</definedName>
    <definedName name="_15__123Graph_A_CURRENT_3" localSheetId="20" hidden="1">[5]A11!#REF!</definedName>
    <definedName name="_15__123Graph_A_CURRENT_3" localSheetId="25" hidden="1">[6]A11!#REF!</definedName>
    <definedName name="_15__123Graph_A_CURRENT_3" localSheetId="27" hidden="1">[5]A11!#REF!</definedName>
    <definedName name="_15__123Graph_A_CURRENT_3" localSheetId="30" hidden="1">[5]A11!#REF!</definedName>
    <definedName name="_15__123Graph_A_CURRENT_3" localSheetId="37" hidden="1">[5]A11!#REF!</definedName>
    <definedName name="_15__123Graph_A_CURRENT_3" localSheetId="38" hidden="1">[5]A11!#REF!</definedName>
    <definedName name="_15__123Graph_A_CURRENT_3" hidden="1">[5]A11!#REF!</definedName>
    <definedName name="_150__123Graph_E_CURRENT" localSheetId="19" hidden="1">[4]A11!#REF!</definedName>
    <definedName name="_150__123Graph_E_CURRENT" localSheetId="20" hidden="1">[5]A11!#REF!</definedName>
    <definedName name="_150__123Graph_E_CURRENT" localSheetId="25" hidden="1">[6]A11!#REF!</definedName>
    <definedName name="_150__123Graph_E_CURRENT" localSheetId="27" hidden="1">[5]A11!#REF!</definedName>
    <definedName name="_150__123Graph_E_CURRENT" localSheetId="30" hidden="1">[5]A11!#REF!</definedName>
    <definedName name="_150__123Graph_E_CURRENT" localSheetId="37" hidden="1">[5]A11!#REF!</definedName>
    <definedName name="_150__123Graph_E_CURRENT" localSheetId="38" hidden="1">[5]A11!#REF!</definedName>
    <definedName name="_150__123Graph_E_CURRENT" hidden="1">[5]A11!#REF!</definedName>
    <definedName name="_153__123Graph_E_CURRENT_1" localSheetId="19" hidden="1">[4]A11!#REF!</definedName>
    <definedName name="_153__123Graph_E_CURRENT_1" localSheetId="20" hidden="1">[5]A11!#REF!</definedName>
    <definedName name="_153__123Graph_E_CURRENT_1" localSheetId="25" hidden="1">[6]A11!#REF!</definedName>
    <definedName name="_153__123Graph_E_CURRENT_1" localSheetId="27" hidden="1">[5]A11!#REF!</definedName>
    <definedName name="_153__123Graph_E_CURRENT_1" localSheetId="30" hidden="1">[5]A11!#REF!</definedName>
    <definedName name="_153__123Graph_E_CURRENT_1" localSheetId="37" hidden="1">[5]A11!#REF!</definedName>
    <definedName name="_153__123Graph_E_CURRENT_1" localSheetId="38" hidden="1">[5]A11!#REF!</definedName>
    <definedName name="_153__123Graph_E_CURRENT_1" hidden="1">[5]A11!#REF!</definedName>
    <definedName name="_156__123Graph_E_CURRENT_10" localSheetId="19" hidden="1">[4]A11!#REF!</definedName>
    <definedName name="_156__123Graph_E_CURRENT_10" localSheetId="20" hidden="1">[5]A11!#REF!</definedName>
    <definedName name="_156__123Graph_E_CURRENT_10" localSheetId="25" hidden="1">[6]A11!#REF!</definedName>
    <definedName name="_156__123Graph_E_CURRENT_10" localSheetId="27" hidden="1">[5]A11!#REF!</definedName>
    <definedName name="_156__123Graph_E_CURRENT_10" localSheetId="30" hidden="1">[5]A11!#REF!</definedName>
    <definedName name="_156__123Graph_E_CURRENT_10" localSheetId="37" hidden="1">[5]A11!#REF!</definedName>
    <definedName name="_156__123Graph_E_CURRENT_10" localSheetId="38" hidden="1">[5]A11!#REF!</definedName>
    <definedName name="_156__123Graph_E_CURRENT_10" hidden="1">[5]A11!#REF!</definedName>
    <definedName name="_159__123Graph_E_CURRENT_2" localSheetId="19" hidden="1">[4]A11!#REF!</definedName>
    <definedName name="_159__123Graph_E_CURRENT_2" localSheetId="20" hidden="1">[5]A11!#REF!</definedName>
    <definedName name="_159__123Graph_E_CURRENT_2" localSheetId="25" hidden="1">[6]A11!#REF!</definedName>
    <definedName name="_159__123Graph_E_CURRENT_2" localSheetId="27" hidden="1">[5]A11!#REF!</definedName>
    <definedName name="_159__123Graph_E_CURRENT_2" localSheetId="30" hidden="1">[5]A11!#REF!</definedName>
    <definedName name="_159__123Graph_E_CURRENT_2" localSheetId="37" hidden="1">[5]A11!#REF!</definedName>
    <definedName name="_159__123Graph_E_CURRENT_2" localSheetId="38" hidden="1">[5]A11!#REF!</definedName>
    <definedName name="_159__123Graph_E_CURRENT_2" hidden="1">[5]A11!#REF!</definedName>
    <definedName name="_162__123Graph_E_CURRENT_3" localSheetId="19" hidden="1">[4]A11!#REF!</definedName>
    <definedName name="_162__123Graph_E_CURRENT_3" localSheetId="20" hidden="1">[5]A11!#REF!</definedName>
    <definedName name="_162__123Graph_E_CURRENT_3" localSheetId="25" hidden="1">[6]A11!#REF!</definedName>
    <definedName name="_162__123Graph_E_CURRENT_3" localSheetId="27" hidden="1">[5]A11!#REF!</definedName>
    <definedName name="_162__123Graph_E_CURRENT_3" localSheetId="30" hidden="1">[5]A11!#REF!</definedName>
    <definedName name="_162__123Graph_E_CURRENT_3" localSheetId="37" hidden="1">[5]A11!#REF!</definedName>
    <definedName name="_162__123Graph_E_CURRENT_3" localSheetId="38" hidden="1">[5]A11!#REF!</definedName>
    <definedName name="_162__123Graph_E_CURRENT_3" hidden="1">[5]A11!#REF!</definedName>
    <definedName name="_165__123Graph_E_CURRENT_4" localSheetId="19" hidden="1">[4]A11!#REF!</definedName>
    <definedName name="_165__123Graph_E_CURRENT_4" localSheetId="20" hidden="1">[5]A11!#REF!</definedName>
    <definedName name="_165__123Graph_E_CURRENT_4" localSheetId="25" hidden="1">[6]A11!#REF!</definedName>
    <definedName name="_165__123Graph_E_CURRENT_4" localSheetId="27" hidden="1">[5]A11!#REF!</definedName>
    <definedName name="_165__123Graph_E_CURRENT_4" localSheetId="30" hidden="1">[5]A11!#REF!</definedName>
    <definedName name="_165__123Graph_E_CURRENT_4" localSheetId="37" hidden="1">[5]A11!#REF!</definedName>
    <definedName name="_165__123Graph_E_CURRENT_4" localSheetId="38" hidden="1">[5]A11!#REF!</definedName>
    <definedName name="_165__123Graph_E_CURRENT_4" hidden="1">[5]A11!#REF!</definedName>
    <definedName name="_168__123Graph_E_CURRENT_5" localSheetId="19" hidden="1">[4]A11!#REF!</definedName>
    <definedName name="_168__123Graph_E_CURRENT_5" localSheetId="20" hidden="1">[5]A11!#REF!</definedName>
    <definedName name="_168__123Graph_E_CURRENT_5" localSheetId="25" hidden="1">[6]A11!#REF!</definedName>
    <definedName name="_168__123Graph_E_CURRENT_5" localSheetId="27" hidden="1">[5]A11!#REF!</definedName>
    <definedName name="_168__123Graph_E_CURRENT_5" localSheetId="30" hidden="1">[5]A11!#REF!</definedName>
    <definedName name="_168__123Graph_E_CURRENT_5" localSheetId="37" hidden="1">[5]A11!#REF!</definedName>
    <definedName name="_168__123Graph_E_CURRENT_5" localSheetId="38" hidden="1">[5]A11!#REF!</definedName>
    <definedName name="_168__123Graph_E_CURRENT_5" hidden="1">[5]A11!#REF!</definedName>
    <definedName name="_171__123Graph_E_CURRENT_6" localSheetId="19" hidden="1">[4]A11!#REF!</definedName>
    <definedName name="_171__123Graph_E_CURRENT_6" localSheetId="20" hidden="1">[5]A11!#REF!</definedName>
    <definedName name="_171__123Graph_E_CURRENT_6" localSheetId="25" hidden="1">[6]A11!#REF!</definedName>
    <definedName name="_171__123Graph_E_CURRENT_6" localSheetId="27" hidden="1">[5]A11!#REF!</definedName>
    <definedName name="_171__123Graph_E_CURRENT_6" localSheetId="30" hidden="1">[5]A11!#REF!</definedName>
    <definedName name="_171__123Graph_E_CURRENT_6" localSheetId="37" hidden="1">[5]A11!#REF!</definedName>
    <definedName name="_171__123Graph_E_CURRENT_6" localSheetId="38" hidden="1">[5]A11!#REF!</definedName>
    <definedName name="_171__123Graph_E_CURRENT_6" hidden="1">[5]A11!#REF!</definedName>
    <definedName name="_174__123Graph_E_CURRENT_7" localSheetId="19" hidden="1">[4]A11!#REF!</definedName>
    <definedName name="_174__123Graph_E_CURRENT_7" localSheetId="20" hidden="1">[5]A11!#REF!</definedName>
    <definedName name="_174__123Graph_E_CURRENT_7" localSheetId="25" hidden="1">[6]A11!#REF!</definedName>
    <definedName name="_174__123Graph_E_CURRENT_7" localSheetId="27" hidden="1">[5]A11!#REF!</definedName>
    <definedName name="_174__123Graph_E_CURRENT_7" localSheetId="30" hidden="1">[5]A11!#REF!</definedName>
    <definedName name="_174__123Graph_E_CURRENT_7" localSheetId="37" hidden="1">[5]A11!#REF!</definedName>
    <definedName name="_174__123Graph_E_CURRENT_7" localSheetId="38" hidden="1">[5]A11!#REF!</definedName>
    <definedName name="_174__123Graph_E_CURRENT_7" hidden="1">[5]A11!#REF!</definedName>
    <definedName name="_177__123Graph_E_CURRENT_8" localSheetId="19" hidden="1">[4]A11!#REF!</definedName>
    <definedName name="_177__123Graph_E_CURRENT_8" localSheetId="20" hidden="1">[5]A11!#REF!</definedName>
    <definedName name="_177__123Graph_E_CURRENT_8" localSheetId="25" hidden="1">[6]A11!#REF!</definedName>
    <definedName name="_177__123Graph_E_CURRENT_8" localSheetId="27" hidden="1">[5]A11!#REF!</definedName>
    <definedName name="_177__123Graph_E_CURRENT_8" localSheetId="30" hidden="1">[5]A11!#REF!</definedName>
    <definedName name="_177__123Graph_E_CURRENT_8" localSheetId="37" hidden="1">[5]A11!#REF!</definedName>
    <definedName name="_177__123Graph_E_CURRENT_8" localSheetId="38" hidden="1">[5]A11!#REF!</definedName>
    <definedName name="_177__123Graph_E_CURRENT_8" hidden="1">[5]A11!#REF!</definedName>
    <definedName name="_18__123Graph_A_CURRENT_4" localSheetId="19" hidden="1">[4]A11!#REF!</definedName>
    <definedName name="_18__123Graph_A_CURRENT_4" localSheetId="20" hidden="1">[5]A11!#REF!</definedName>
    <definedName name="_18__123Graph_A_CURRENT_4" localSheetId="25" hidden="1">[6]A11!#REF!</definedName>
    <definedName name="_18__123Graph_A_CURRENT_4" localSheetId="27" hidden="1">[5]A11!#REF!</definedName>
    <definedName name="_18__123Graph_A_CURRENT_4" localSheetId="30" hidden="1">[5]A11!#REF!</definedName>
    <definedName name="_18__123Graph_A_CURRENT_4" localSheetId="37" hidden="1">[5]A11!#REF!</definedName>
    <definedName name="_18__123Graph_A_CURRENT_4" localSheetId="38" hidden="1">[5]A11!#REF!</definedName>
    <definedName name="_18__123Graph_A_CURRENT_4" hidden="1">[5]A11!#REF!</definedName>
    <definedName name="_180__123Graph_E_CURRENT_9" localSheetId="19" hidden="1">[4]A11!#REF!</definedName>
    <definedName name="_180__123Graph_E_CURRENT_9" localSheetId="20" hidden="1">[5]A11!#REF!</definedName>
    <definedName name="_180__123Graph_E_CURRENT_9" localSheetId="25" hidden="1">[6]A11!#REF!</definedName>
    <definedName name="_180__123Graph_E_CURRENT_9" localSheetId="27" hidden="1">[5]A11!#REF!</definedName>
    <definedName name="_180__123Graph_E_CURRENT_9" localSheetId="30" hidden="1">[5]A11!#REF!</definedName>
    <definedName name="_180__123Graph_E_CURRENT_9" localSheetId="37" hidden="1">[5]A11!#REF!</definedName>
    <definedName name="_180__123Graph_E_CURRENT_9" localSheetId="38" hidden="1">[5]A11!#REF!</definedName>
    <definedName name="_180__123Graph_E_CURRENT_9" hidden="1">[5]A11!#REF!</definedName>
    <definedName name="_183__123Graph_F_CURRENT" localSheetId="19" hidden="1">[4]A11!#REF!</definedName>
    <definedName name="_183__123Graph_F_CURRENT" localSheetId="20" hidden="1">[5]A11!#REF!</definedName>
    <definedName name="_183__123Graph_F_CURRENT" localSheetId="25" hidden="1">[6]A11!#REF!</definedName>
    <definedName name="_183__123Graph_F_CURRENT" localSheetId="27" hidden="1">[5]A11!#REF!</definedName>
    <definedName name="_183__123Graph_F_CURRENT" localSheetId="30" hidden="1">[5]A11!#REF!</definedName>
    <definedName name="_183__123Graph_F_CURRENT" localSheetId="37" hidden="1">[5]A11!#REF!</definedName>
    <definedName name="_183__123Graph_F_CURRENT" localSheetId="38" hidden="1">[5]A11!#REF!</definedName>
    <definedName name="_183__123Graph_F_CURRENT" hidden="1">[5]A11!#REF!</definedName>
    <definedName name="_186__123Graph_F_CURRENT_1" localSheetId="19" hidden="1">[4]A11!#REF!</definedName>
    <definedName name="_186__123Graph_F_CURRENT_1" localSheetId="20" hidden="1">[5]A11!#REF!</definedName>
    <definedName name="_186__123Graph_F_CURRENT_1" localSheetId="25" hidden="1">[6]A11!#REF!</definedName>
    <definedName name="_186__123Graph_F_CURRENT_1" localSheetId="27" hidden="1">[5]A11!#REF!</definedName>
    <definedName name="_186__123Graph_F_CURRENT_1" localSheetId="30" hidden="1">[5]A11!#REF!</definedName>
    <definedName name="_186__123Graph_F_CURRENT_1" localSheetId="37" hidden="1">[5]A11!#REF!</definedName>
    <definedName name="_186__123Graph_F_CURRENT_1" localSheetId="38" hidden="1">[5]A11!#REF!</definedName>
    <definedName name="_186__123Graph_F_CURRENT_1" hidden="1">[5]A11!#REF!</definedName>
    <definedName name="_189__123Graph_F_CURRENT_10" localSheetId="19" hidden="1">[4]A11!#REF!</definedName>
    <definedName name="_189__123Graph_F_CURRENT_10" localSheetId="20" hidden="1">[5]A11!#REF!</definedName>
    <definedName name="_189__123Graph_F_CURRENT_10" localSheetId="25" hidden="1">[6]A11!#REF!</definedName>
    <definedName name="_189__123Graph_F_CURRENT_10" localSheetId="27" hidden="1">[5]A11!#REF!</definedName>
    <definedName name="_189__123Graph_F_CURRENT_10" localSheetId="30" hidden="1">[5]A11!#REF!</definedName>
    <definedName name="_189__123Graph_F_CURRENT_10" localSheetId="37" hidden="1">[5]A11!#REF!</definedName>
    <definedName name="_189__123Graph_F_CURRENT_10" localSheetId="38" hidden="1">[5]A11!#REF!</definedName>
    <definedName name="_189__123Graph_F_CURRENT_10" hidden="1">[5]A11!#REF!</definedName>
    <definedName name="_192__123Graph_F_CURRENT_2" localSheetId="19" hidden="1">[4]A11!#REF!</definedName>
    <definedName name="_192__123Graph_F_CURRENT_2" localSheetId="20" hidden="1">[5]A11!#REF!</definedName>
    <definedName name="_192__123Graph_F_CURRENT_2" localSheetId="25" hidden="1">[6]A11!#REF!</definedName>
    <definedName name="_192__123Graph_F_CURRENT_2" localSheetId="27" hidden="1">[5]A11!#REF!</definedName>
    <definedName name="_192__123Graph_F_CURRENT_2" localSheetId="30" hidden="1">[5]A11!#REF!</definedName>
    <definedName name="_192__123Graph_F_CURRENT_2" localSheetId="37" hidden="1">[5]A11!#REF!</definedName>
    <definedName name="_192__123Graph_F_CURRENT_2" localSheetId="38" hidden="1">[5]A11!#REF!</definedName>
    <definedName name="_192__123Graph_F_CURRENT_2" hidden="1">[5]A11!#REF!</definedName>
    <definedName name="_195__123Graph_F_CURRENT_3" localSheetId="19" hidden="1">[4]A11!#REF!</definedName>
    <definedName name="_195__123Graph_F_CURRENT_3" localSheetId="20" hidden="1">[5]A11!#REF!</definedName>
    <definedName name="_195__123Graph_F_CURRENT_3" localSheetId="25" hidden="1">[6]A11!#REF!</definedName>
    <definedName name="_195__123Graph_F_CURRENT_3" localSheetId="27" hidden="1">[5]A11!#REF!</definedName>
    <definedName name="_195__123Graph_F_CURRENT_3" localSheetId="30" hidden="1">[5]A11!#REF!</definedName>
    <definedName name="_195__123Graph_F_CURRENT_3" localSheetId="37" hidden="1">[5]A11!#REF!</definedName>
    <definedName name="_195__123Graph_F_CURRENT_3" localSheetId="38" hidden="1">[5]A11!#REF!</definedName>
    <definedName name="_195__123Graph_F_CURRENT_3" hidden="1">[5]A11!#REF!</definedName>
    <definedName name="_198__123Graph_F_CURRENT_4" localSheetId="19" hidden="1">[4]A11!#REF!</definedName>
    <definedName name="_198__123Graph_F_CURRENT_4" localSheetId="20" hidden="1">[5]A11!#REF!</definedName>
    <definedName name="_198__123Graph_F_CURRENT_4" localSheetId="25" hidden="1">[6]A11!#REF!</definedName>
    <definedName name="_198__123Graph_F_CURRENT_4" localSheetId="27" hidden="1">[5]A11!#REF!</definedName>
    <definedName name="_198__123Graph_F_CURRENT_4" localSheetId="30" hidden="1">[5]A11!#REF!</definedName>
    <definedName name="_198__123Graph_F_CURRENT_4" localSheetId="37" hidden="1">[5]A11!#REF!</definedName>
    <definedName name="_198__123Graph_F_CURRENT_4" localSheetId="38" hidden="1">[5]A11!#REF!</definedName>
    <definedName name="_198__123Graph_F_CURRENT_4" hidden="1">[5]A11!#REF!</definedName>
    <definedName name="_2__123Graph_BDEV_EMPL" localSheetId="19" hidden="1">'[7]Time series'!#REF!</definedName>
    <definedName name="_2__123Graph_BDEV_EMPL" localSheetId="20" hidden="1">'[8]Time series'!#REF!</definedName>
    <definedName name="_2__123Graph_BDEV_EMPL" localSheetId="25" hidden="1">'[9]Time series'!#REF!</definedName>
    <definedName name="_2__123Graph_BDEV_EMPL" localSheetId="27" hidden="1">'[8]Time series'!#REF!</definedName>
    <definedName name="_2__123Graph_BDEV_EMPL" localSheetId="30" hidden="1">'[8]Time series'!#REF!</definedName>
    <definedName name="_2__123Graph_BDEV_EMPL" localSheetId="37" hidden="1">'[8]Time series'!#REF!</definedName>
    <definedName name="_2__123Graph_BDEV_EMPL" localSheetId="38" hidden="1">'[8]Time series'!#REF!</definedName>
    <definedName name="_2__123Graph_BDEV_EMPL" hidden="1">'[8]Time series'!#REF!</definedName>
    <definedName name="_201__123Graph_F_CURRENT_5" localSheetId="19" hidden="1">[4]A11!#REF!</definedName>
    <definedName name="_201__123Graph_F_CURRENT_5" localSheetId="20" hidden="1">[5]A11!#REF!</definedName>
    <definedName name="_201__123Graph_F_CURRENT_5" localSheetId="25" hidden="1">[6]A11!#REF!</definedName>
    <definedName name="_201__123Graph_F_CURRENT_5" localSheetId="27" hidden="1">[5]A11!#REF!</definedName>
    <definedName name="_201__123Graph_F_CURRENT_5" localSheetId="30" hidden="1">[5]A11!#REF!</definedName>
    <definedName name="_201__123Graph_F_CURRENT_5" localSheetId="37" hidden="1">[5]A11!#REF!</definedName>
    <definedName name="_201__123Graph_F_CURRENT_5" localSheetId="38" hidden="1">[5]A11!#REF!</definedName>
    <definedName name="_201__123Graph_F_CURRENT_5" hidden="1">[5]A11!#REF!</definedName>
    <definedName name="_204__123Graph_F_CURRENT_6" localSheetId="19" hidden="1">[4]A11!#REF!</definedName>
    <definedName name="_204__123Graph_F_CURRENT_6" localSheetId="20" hidden="1">[5]A11!#REF!</definedName>
    <definedName name="_204__123Graph_F_CURRENT_6" localSheetId="25" hidden="1">[6]A11!#REF!</definedName>
    <definedName name="_204__123Graph_F_CURRENT_6" localSheetId="27" hidden="1">[5]A11!#REF!</definedName>
    <definedName name="_204__123Graph_F_CURRENT_6" localSheetId="30" hidden="1">[5]A11!#REF!</definedName>
    <definedName name="_204__123Graph_F_CURRENT_6" localSheetId="37" hidden="1">[5]A11!#REF!</definedName>
    <definedName name="_204__123Graph_F_CURRENT_6" localSheetId="38" hidden="1">[5]A11!#REF!</definedName>
    <definedName name="_204__123Graph_F_CURRENT_6" hidden="1">[5]A11!#REF!</definedName>
    <definedName name="_207__123Graph_F_CURRENT_7" localSheetId="19" hidden="1">[4]A11!#REF!</definedName>
    <definedName name="_207__123Graph_F_CURRENT_7" localSheetId="20" hidden="1">[5]A11!#REF!</definedName>
    <definedName name="_207__123Graph_F_CURRENT_7" localSheetId="25" hidden="1">[6]A11!#REF!</definedName>
    <definedName name="_207__123Graph_F_CURRENT_7" localSheetId="27" hidden="1">[5]A11!#REF!</definedName>
    <definedName name="_207__123Graph_F_CURRENT_7" localSheetId="30" hidden="1">[5]A11!#REF!</definedName>
    <definedName name="_207__123Graph_F_CURRENT_7" localSheetId="37" hidden="1">[5]A11!#REF!</definedName>
    <definedName name="_207__123Graph_F_CURRENT_7" localSheetId="38" hidden="1">[5]A11!#REF!</definedName>
    <definedName name="_207__123Graph_F_CURRENT_7" hidden="1">[5]A11!#REF!</definedName>
    <definedName name="_21__123Graph_A_CURRENT_5" localSheetId="19" hidden="1">[4]A11!#REF!</definedName>
    <definedName name="_21__123Graph_A_CURRENT_5" localSheetId="20" hidden="1">[5]A11!#REF!</definedName>
    <definedName name="_21__123Graph_A_CURRENT_5" localSheetId="25" hidden="1">[6]A11!#REF!</definedName>
    <definedName name="_21__123Graph_A_CURRENT_5" localSheetId="27" hidden="1">[5]A11!#REF!</definedName>
    <definedName name="_21__123Graph_A_CURRENT_5" localSheetId="30" hidden="1">[5]A11!#REF!</definedName>
    <definedName name="_21__123Graph_A_CURRENT_5" localSheetId="37" hidden="1">[5]A11!#REF!</definedName>
    <definedName name="_21__123Graph_A_CURRENT_5" localSheetId="38" hidden="1">[5]A11!#REF!</definedName>
    <definedName name="_21__123Graph_A_CURRENT_5" hidden="1">[5]A11!#REF!</definedName>
    <definedName name="_210__123Graph_F_CURRENT_8" localSheetId="19" hidden="1">[4]A11!#REF!</definedName>
    <definedName name="_210__123Graph_F_CURRENT_8" localSheetId="20" hidden="1">[5]A11!#REF!</definedName>
    <definedName name="_210__123Graph_F_CURRENT_8" localSheetId="25" hidden="1">[6]A11!#REF!</definedName>
    <definedName name="_210__123Graph_F_CURRENT_8" localSheetId="27" hidden="1">[5]A11!#REF!</definedName>
    <definedName name="_210__123Graph_F_CURRENT_8" localSheetId="30" hidden="1">[5]A11!#REF!</definedName>
    <definedName name="_210__123Graph_F_CURRENT_8" localSheetId="37" hidden="1">[5]A11!#REF!</definedName>
    <definedName name="_210__123Graph_F_CURRENT_8" localSheetId="38" hidden="1">[5]A11!#REF!</definedName>
    <definedName name="_210__123Graph_F_CURRENT_8" hidden="1">[5]A11!#REF!</definedName>
    <definedName name="_213__123Graph_F_CURRENT_9" localSheetId="19" hidden="1">[4]A11!#REF!</definedName>
    <definedName name="_213__123Graph_F_CURRENT_9" localSheetId="20" hidden="1">[5]A11!#REF!</definedName>
    <definedName name="_213__123Graph_F_CURRENT_9" localSheetId="25" hidden="1">[6]A11!#REF!</definedName>
    <definedName name="_213__123Graph_F_CURRENT_9" localSheetId="27" hidden="1">[5]A11!#REF!</definedName>
    <definedName name="_213__123Graph_F_CURRENT_9" localSheetId="30" hidden="1">[5]A11!#REF!</definedName>
    <definedName name="_213__123Graph_F_CURRENT_9" localSheetId="37" hidden="1">[5]A11!#REF!</definedName>
    <definedName name="_213__123Graph_F_CURRENT_9" localSheetId="38" hidden="1">[5]A11!#REF!</definedName>
    <definedName name="_213__123Graph_F_CURRENT_9" hidden="1">[5]A11!#REF!</definedName>
    <definedName name="_24__123Graph_A_CURRENT_6" localSheetId="19" hidden="1">[4]A11!#REF!</definedName>
    <definedName name="_24__123Graph_A_CURRENT_6" localSheetId="20" hidden="1">[5]A11!#REF!</definedName>
    <definedName name="_24__123Graph_A_CURRENT_6" localSheetId="25" hidden="1">[6]A11!#REF!</definedName>
    <definedName name="_24__123Graph_A_CURRENT_6" localSheetId="27" hidden="1">[5]A11!#REF!</definedName>
    <definedName name="_24__123Graph_A_CURRENT_6" localSheetId="30" hidden="1">[5]A11!#REF!</definedName>
    <definedName name="_24__123Graph_A_CURRENT_6" localSheetId="37" hidden="1">[5]A11!#REF!</definedName>
    <definedName name="_24__123Graph_A_CURRENT_6" localSheetId="38" hidden="1">[5]A11!#REF!</definedName>
    <definedName name="_24__123Graph_A_CURRENT_6" hidden="1">[5]A11!#REF!</definedName>
    <definedName name="_27__123Graph_A_CURRENT_7" localSheetId="19" hidden="1">[4]A11!#REF!</definedName>
    <definedName name="_27__123Graph_A_CURRENT_7" localSheetId="20" hidden="1">[5]A11!#REF!</definedName>
    <definedName name="_27__123Graph_A_CURRENT_7" localSheetId="25" hidden="1">[6]A11!#REF!</definedName>
    <definedName name="_27__123Graph_A_CURRENT_7" localSheetId="27" hidden="1">[5]A11!#REF!</definedName>
    <definedName name="_27__123Graph_A_CURRENT_7" localSheetId="30" hidden="1">[5]A11!#REF!</definedName>
    <definedName name="_27__123Graph_A_CURRENT_7" localSheetId="37" hidden="1">[5]A11!#REF!</definedName>
    <definedName name="_27__123Graph_A_CURRENT_7" localSheetId="38" hidden="1">[5]A11!#REF!</definedName>
    <definedName name="_27__123Graph_A_CURRENT_7" hidden="1">[5]A11!#REF!</definedName>
    <definedName name="_3__123Graph_A_CURRENT" localSheetId="19" hidden="1">[4]A11!#REF!</definedName>
    <definedName name="_3__123Graph_A_CURRENT" localSheetId="20" hidden="1">[5]A11!#REF!</definedName>
    <definedName name="_3__123Graph_A_CURRENT" localSheetId="25" hidden="1">[6]A11!#REF!</definedName>
    <definedName name="_3__123Graph_A_CURRENT" localSheetId="27" hidden="1">[5]A11!#REF!</definedName>
    <definedName name="_3__123Graph_A_CURRENT" localSheetId="30" hidden="1">[5]A11!#REF!</definedName>
    <definedName name="_3__123Graph_A_CURRENT" localSheetId="37" hidden="1">[5]A11!#REF!</definedName>
    <definedName name="_3__123Graph_A_CURRENT" localSheetId="38" hidden="1">[5]A11!#REF!</definedName>
    <definedName name="_3__123Graph_A_CURRENT" hidden="1">[5]A11!#REF!</definedName>
    <definedName name="_3__123Graph_CDEV_EMPL" localSheetId="19" hidden="1">'[7]Time series'!#REF!</definedName>
    <definedName name="_3__123Graph_CDEV_EMPL" localSheetId="20" hidden="1">'[8]Time series'!#REF!</definedName>
    <definedName name="_3__123Graph_CDEV_EMPL" localSheetId="25" hidden="1">'[9]Time series'!#REF!</definedName>
    <definedName name="_3__123Graph_CDEV_EMPL" localSheetId="27" hidden="1">'[8]Time series'!#REF!</definedName>
    <definedName name="_3__123Graph_CDEV_EMPL" localSheetId="30" hidden="1">'[8]Time series'!#REF!</definedName>
    <definedName name="_3__123Graph_CDEV_EMPL" localSheetId="37" hidden="1">'[8]Time series'!#REF!</definedName>
    <definedName name="_3__123Graph_CDEV_EMPL" localSheetId="38" hidden="1">'[8]Time series'!#REF!</definedName>
    <definedName name="_3__123Graph_CDEV_EMPL" hidden="1">'[8]Time series'!#REF!</definedName>
    <definedName name="_30__123Graph_A_CURRENT_8" localSheetId="19" hidden="1">[4]A11!#REF!</definedName>
    <definedName name="_30__123Graph_A_CURRENT_8" localSheetId="20" hidden="1">[5]A11!#REF!</definedName>
    <definedName name="_30__123Graph_A_CURRENT_8" localSheetId="25" hidden="1">[6]A11!#REF!</definedName>
    <definedName name="_30__123Graph_A_CURRENT_8" localSheetId="27" hidden="1">[5]A11!#REF!</definedName>
    <definedName name="_30__123Graph_A_CURRENT_8" localSheetId="30" hidden="1">[5]A11!#REF!</definedName>
    <definedName name="_30__123Graph_A_CURRENT_8" localSheetId="37" hidden="1">[5]A11!#REF!</definedName>
    <definedName name="_30__123Graph_A_CURRENT_8" localSheetId="38" hidden="1">[5]A11!#REF!</definedName>
    <definedName name="_30__123Graph_A_CURRENT_8" hidden="1">[5]A11!#REF!</definedName>
    <definedName name="_33__123Graph_A_CURRENT_9" localSheetId="19" hidden="1">[4]A11!#REF!</definedName>
    <definedName name="_33__123Graph_A_CURRENT_9" localSheetId="20" hidden="1">[5]A11!#REF!</definedName>
    <definedName name="_33__123Graph_A_CURRENT_9" localSheetId="25" hidden="1">[6]A11!#REF!</definedName>
    <definedName name="_33__123Graph_A_CURRENT_9" localSheetId="27" hidden="1">[5]A11!#REF!</definedName>
    <definedName name="_33__123Graph_A_CURRENT_9" localSheetId="30" hidden="1">[5]A11!#REF!</definedName>
    <definedName name="_33__123Graph_A_CURRENT_9" localSheetId="37" hidden="1">[5]A11!#REF!</definedName>
    <definedName name="_33__123Graph_A_CURRENT_9" localSheetId="38" hidden="1">[5]A11!#REF!</definedName>
    <definedName name="_33__123Graph_A_CURRENT_9" hidden="1">[5]A11!#REF!</definedName>
    <definedName name="_36__123Graph_AChart_1" localSheetId="19" hidden="1">'[10]Table 1'!#REF!</definedName>
    <definedName name="_36__123Graph_AChart_1" localSheetId="20" hidden="1">'[11]Table 1'!#REF!</definedName>
    <definedName name="_36__123Graph_AChart_1" localSheetId="25" hidden="1">'[12]Table 1'!#REF!</definedName>
    <definedName name="_36__123Graph_AChart_1" localSheetId="27" hidden="1">'[11]Table 1'!#REF!</definedName>
    <definedName name="_36__123Graph_AChart_1" localSheetId="30" hidden="1">'[11]Table 1'!#REF!</definedName>
    <definedName name="_36__123Graph_AChart_1" localSheetId="37" hidden="1">'[11]Table 1'!#REF!</definedName>
    <definedName name="_36__123Graph_AChart_1" localSheetId="38" hidden="1">'[11]Table 1'!#REF!</definedName>
    <definedName name="_36__123Graph_AChart_1" hidden="1">'[11]Table 1'!#REF!</definedName>
    <definedName name="_39__123Graph_ADEV_EMPL" localSheetId="19" hidden="1">'[1]Time series'!#REF!</definedName>
    <definedName name="_39__123Graph_ADEV_EMPL" localSheetId="20" hidden="1">'[2]Time series'!#REF!</definedName>
    <definedName name="_39__123Graph_ADEV_EMPL" localSheetId="25" hidden="1">'[3]Time series'!#REF!</definedName>
    <definedName name="_39__123Graph_ADEV_EMPL" localSheetId="27" hidden="1">'[2]Time series'!#REF!</definedName>
    <definedName name="_39__123Graph_ADEV_EMPL" localSheetId="30" hidden="1">'[2]Time series'!#REF!</definedName>
    <definedName name="_39__123Graph_ADEV_EMPL" localSheetId="37" hidden="1">'[2]Time series'!#REF!</definedName>
    <definedName name="_39__123Graph_ADEV_EMPL" localSheetId="38" hidden="1">'[2]Time series'!#REF!</definedName>
    <definedName name="_39__123Graph_ADEV_EMPL" hidden="1">'[2]Time series'!#REF!</definedName>
    <definedName name="_4__123Graph_CSWE_EMPL" localSheetId="19" hidden="1">'[7]Time series'!#REF!</definedName>
    <definedName name="_4__123Graph_CSWE_EMPL" localSheetId="20" hidden="1">'[8]Time series'!#REF!</definedName>
    <definedName name="_4__123Graph_CSWE_EMPL" localSheetId="25" hidden="1">'[9]Time series'!#REF!</definedName>
    <definedName name="_4__123Graph_CSWE_EMPL" localSheetId="27" hidden="1">'[8]Time series'!#REF!</definedName>
    <definedName name="_4__123Graph_CSWE_EMPL" localSheetId="30" hidden="1">'[8]Time series'!#REF!</definedName>
    <definedName name="_4__123Graph_CSWE_EMPL" localSheetId="37" hidden="1">'[8]Time series'!#REF!</definedName>
    <definedName name="_4__123Graph_CSWE_EMPL" localSheetId="38" hidden="1">'[8]Time series'!#REF!</definedName>
    <definedName name="_4__123Graph_CSWE_EMPL" hidden="1">'[8]Time series'!#REF!</definedName>
    <definedName name="_42__123Graph_B_CURRENT" localSheetId="19" hidden="1">[4]A11!#REF!</definedName>
    <definedName name="_42__123Graph_B_CURRENT" localSheetId="20" hidden="1">[5]A11!#REF!</definedName>
    <definedName name="_42__123Graph_B_CURRENT" localSheetId="25" hidden="1">[6]A11!#REF!</definedName>
    <definedName name="_42__123Graph_B_CURRENT" localSheetId="27" hidden="1">[5]A11!#REF!</definedName>
    <definedName name="_42__123Graph_B_CURRENT" localSheetId="30" hidden="1">[5]A11!#REF!</definedName>
    <definedName name="_42__123Graph_B_CURRENT" localSheetId="37" hidden="1">[5]A11!#REF!</definedName>
    <definedName name="_42__123Graph_B_CURRENT" localSheetId="38" hidden="1">[5]A11!#REF!</definedName>
    <definedName name="_42__123Graph_B_CURRENT" hidden="1">[5]A11!#REF!</definedName>
    <definedName name="_45__123Graph_B_CURRENT_1" localSheetId="19" hidden="1">[4]A11!#REF!</definedName>
    <definedName name="_45__123Graph_B_CURRENT_1" localSheetId="20" hidden="1">[5]A11!#REF!</definedName>
    <definedName name="_45__123Graph_B_CURRENT_1" localSheetId="25" hidden="1">[6]A11!#REF!</definedName>
    <definedName name="_45__123Graph_B_CURRENT_1" localSheetId="27" hidden="1">[5]A11!#REF!</definedName>
    <definedName name="_45__123Graph_B_CURRENT_1" localSheetId="30" hidden="1">[5]A11!#REF!</definedName>
    <definedName name="_45__123Graph_B_CURRENT_1" localSheetId="37" hidden="1">[5]A11!#REF!</definedName>
    <definedName name="_45__123Graph_B_CURRENT_1" localSheetId="38" hidden="1">[5]A11!#REF!</definedName>
    <definedName name="_45__123Graph_B_CURRENT_1" hidden="1">[5]A11!#REF!</definedName>
    <definedName name="_48__123Graph_B_CURRENT_10" localSheetId="19" hidden="1">[4]A11!#REF!</definedName>
    <definedName name="_48__123Graph_B_CURRENT_10" localSheetId="20" hidden="1">[5]A11!#REF!</definedName>
    <definedName name="_48__123Graph_B_CURRENT_10" localSheetId="25" hidden="1">[6]A11!#REF!</definedName>
    <definedName name="_48__123Graph_B_CURRENT_10" localSheetId="27" hidden="1">[5]A11!#REF!</definedName>
    <definedName name="_48__123Graph_B_CURRENT_10" localSheetId="30" hidden="1">[5]A11!#REF!</definedName>
    <definedName name="_48__123Graph_B_CURRENT_10" localSheetId="37" hidden="1">[5]A11!#REF!</definedName>
    <definedName name="_48__123Graph_B_CURRENT_10" localSheetId="38" hidden="1">[5]A11!#REF!</definedName>
    <definedName name="_48__123Graph_B_CURRENT_10" hidden="1">[5]A11!#REF!</definedName>
    <definedName name="_51__123Graph_B_CURRENT_2" localSheetId="19" hidden="1">[4]A11!#REF!</definedName>
    <definedName name="_51__123Graph_B_CURRENT_2" localSheetId="20" hidden="1">[5]A11!#REF!</definedName>
    <definedName name="_51__123Graph_B_CURRENT_2" localSheetId="25" hidden="1">[6]A11!#REF!</definedName>
    <definedName name="_51__123Graph_B_CURRENT_2" localSheetId="27" hidden="1">[5]A11!#REF!</definedName>
    <definedName name="_51__123Graph_B_CURRENT_2" localSheetId="30" hidden="1">[5]A11!#REF!</definedName>
    <definedName name="_51__123Graph_B_CURRENT_2" localSheetId="37" hidden="1">[5]A11!#REF!</definedName>
    <definedName name="_51__123Graph_B_CURRENT_2" localSheetId="38" hidden="1">[5]A11!#REF!</definedName>
    <definedName name="_51__123Graph_B_CURRENT_2" hidden="1">[5]A11!#REF!</definedName>
    <definedName name="_54__123Graph_B_CURRENT_3" localSheetId="19" hidden="1">[4]A11!#REF!</definedName>
    <definedName name="_54__123Graph_B_CURRENT_3" localSheetId="20" hidden="1">[5]A11!#REF!</definedName>
    <definedName name="_54__123Graph_B_CURRENT_3" localSheetId="25" hidden="1">[6]A11!#REF!</definedName>
    <definedName name="_54__123Graph_B_CURRENT_3" localSheetId="27" hidden="1">[5]A11!#REF!</definedName>
    <definedName name="_54__123Graph_B_CURRENT_3" localSheetId="30" hidden="1">[5]A11!#REF!</definedName>
    <definedName name="_54__123Graph_B_CURRENT_3" localSheetId="37" hidden="1">[5]A11!#REF!</definedName>
    <definedName name="_54__123Graph_B_CURRENT_3" localSheetId="38" hidden="1">[5]A11!#REF!</definedName>
    <definedName name="_54__123Graph_B_CURRENT_3" hidden="1">[5]A11!#REF!</definedName>
    <definedName name="_57__123Graph_B_CURRENT_4" localSheetId="19" hidden="1">[4]A11!#REF!</definedName>
    <definedName name="_57__123Graph_B_CURRENT_4" localSheetId="20" hidden="1">[5]A11!#REF!</definedName>
    <definedName name="_57__123Graph_B_CURRENT_4" localSheetId="25" hidden="1">[6]A11!#REF!</definedName>
    <definedName name="_57__123Graph_B_CURRENT_4" localSheetId="27" hidden="1">[5]A11!#REF!</definedName>
    <definedName name="_57__123Graph_B_CURRENT_4" localSheetId="30" hidden="1">[5]A11!#REF!</definedName>
    <definedName name="_57__123Graph_B_CURRENT_4" localSheetId="37" hidden="1">[5]A11!#REF!</definedName>
    <definedName name="_57__123Graph_B_CURRENT_4" localSheetId="38" hidden="1">[5]A11!#REF!</definedName>
    <definedName name="_57__123Graph_B_CURRENT_4" hidden="1">[5]A11!#REF!</definedName>
    <definedName name="_6__123Graph_A_CURRENT_1" localSheetId="19" hidden="1">[4]A11!#REF!</definedName>
    <definedName name="_6__123Graph_A_CURRENT_1" localSheetId="20" hidden="1">[5]A11!#REF!</definedName>
    <definedName name="_6__123Graph_A_CURRENT_1" localSheetId="25" hidden="1">[6]A11!#REF!</definedName>
    <definedName name="_6__123Graph_A_CURRENT_1" localSheetId="27" hidden="1">[5]A11!#REF!</definedName>
    <definedName name="_6__123Graph_A_CURRENT_1" localSheetId="30" hidden="1">[5]A11!#REF!</definedName>
    <definedName name="_6__123Graph_A_CURRENT_1" localSheetId="37" hidden="1">[5]A11!#REF!</definedName>
    <definedName name="_6__123Graph_A_CURRENT_1" localSheetId="38" hidden="1">[5]A11!#REF!</definedName>
    <definedName name="_6__123Graph_A_CURRENT_1" hidden="1">[5]A11!#REF!</definedName>
    <definedName name="_60__123Graph_B_CURRENT_5" localSheetId="19" hidden="1">[4]A11!#REF!</definedName>
    <definedName name="_60__123Graph_B_CURRENT_5" localSheetId="20" hidden="1">[5]A11!#REF!</definedName>
    <definedName name="_60__123Graph_B_CURRENT_5" localSheetId="25" hidden="1">[6]A11!#REF!</definedName>
    <definedName name="_60__123Graph_B_CURRENT_5" localSheetId="27" hidden="1">[5]A11!#REF!</definedName>
    <definedName name="_60__123Graph_B_CURRENT_5" localSheetId="30" hidden="1">[5]A11!#REF!</definedName>
    <definedName name="_60__123Graph_B_CURRENT_5" localSheetId="37" hidden="1">[5]A11!#REF!</definedName>
    <definedName name="_60__123Graph_B_CURRENT_5" localSheetId="38" hidden="1">[5]A11!#REF!</definedName>
    <definedName name="_60__123Graph_B_CURRENT_5" hidden="1">[5]A11!#REF!</definedName>
    <definedName name="_63__123Graph_B_CURRENT_6" localSheetId="19" hidden="1">[4]A11!#REF!</definedName>
    <definedName name="_63__123Graph_B_CURRENT_6" localSheetId="20" hidden="1">[5]A11!#REF!</definedName>
    <definedName name="_63__123Graph_B_CURRENT_6" localSheetId="25" hidden="1">[6]A11!#REF!</definedName>
    <definedName name="_63__123Graph_B_CURRENT_6" localSheetId="27" hidden="1">[5]A11!#REF!</definedName>
    <definedName name="_63__123Graph_B_CURRENT_6" localSheetId="30" hidden="1">[5]A11!#REF!</definedName>
    <definedName name="_63__123Graph_B_CURRENT_6" localSheetId="37" hidden="1">[5]A11!#REF!</definedName>
    <definedName name="_63__123Graph_B_CURRENT_6" localSheetId="38" hidden="1">[5]A11!#REF!</definedName>
    <definedName name="_63__123Graph_B_CURRENT_6" hidden="1">[5]A11!#REF!</definedName>
    <definedName name="_66__123Graph_B_CURRENT_7" localSheetId="19" hidden="1">[4]A11!#REF!</definedName>
    <definedName name="_66__123Graph_B_CURRENT_7" localSheetId="20" hidden="1">[5]A11!#REF!</definedName>
    <definedName name="_66__123Graph_B_CURRENT_7" localSheetId="25" hidden="1">[6]A11!#REF!</definedName>
    <definedName name="_66__123Graph_B_CURRENT_7" localSheetId="27" hidden="1">[5]A11!#REF!</definedName>
    <definedName name="_66__123Graph_B_CURRENT_7" localSheetId="30" hidden="1">[5]A11!#REF!</definedName>
    <definedName name="_66__123Graph_B_CURRENT_7" localSheetId="37" hidden="1">[5]A11!#REF!</definedName>
    <definedName name="_66__123Graph_B_CURRENT_7" localSheetId="38" hidden="1">[5]A11!#REF!</definedName>
    <definedName name="_66__123Graph_B_CURRENT_7" hidden="1">[5]A11!#REF!</definedName>
    <definedName name="_69__123Graph_B_CURRENT_8" localSheetId="19" hidden="1">[4]A11!#REF!</definedName>
    <definedName name="_69__123Graph_B_CURRENT_8" localSheetId="20" hidden="1">[5]A11!#REF!</definedName>
    <definedName name="_69__123Graph_B_CURRENT_8" localSheetId="25" hidden="1">[6]A11!#REF!</definedName>
    <definedName name="_69__123Graph_B_CURRENT_8" localSheetId="27" hidden="1">[5]A11!#REF!</definedName>
    <definedName name="_69__123Graph_B_CURRENT_8" localSheetId="30" hidden="1">[5]A11!#REF!</definedName>
    <definedName name="_69__123Graph_B_CURRENT_8" localSheetId="37" hidden="1">[5]A11!#REF!</definedName>
    <definedName name="_69__123Graph_B_CURRENT_8" localSheetId="38" hidden="1">[5]A11!#REF!</definedName>
    <definedName name="_69__123Graph_B_CURRENT_8" hidden="1">[5]A11!#REF!</definedName>
    <definedName name="_72__123Graph_B_CURRENT_9" localSheetId="19" hidden="1">[4]A11!#REF!</definedName>
    <definedName name="_72__123Graph_B_CURRENT_9" localSheetId="20" hidden="1">[5]A11!#REF!</definedName>
    <definedName name="_72__123Graph_B_CURRENT_9" localSheetId="25" hidden="1">[6]A11!#REF!</definedName>
    <definedName name="_72__123Graph_B_CURRENT_9" localSheetId="27" hidden="1">[5]A11!#REF!</definedName>
    <definedName name="_72__123Graph_B_CURRENT_9" localSheetId="30" hidden="1">[5]A11!#REF!</definedName>
    <definedName name="_72__123Graph_B_CURRENT_9" localSheetId="37" hidden="1">[5]A11!#REF!</definedName>
    <definedName name="_72__123Graph_B_CURRENT_9" localSheetId="38" hidden="1">[5]A11!#REF!</definedName>
    <definedName name="_72__123Graph_B_CURRENT_9" hidden="1">[5]A11!#REF!</definedName>
    <definedName name="_75__123Graph_BDEV_EMPL" localSheetId="19" hidden="1">'[1]Time series'!#REF!</definedName>
    <definedName name="_75__123Graph_BDEV_EMPL" localSheetId="20" hidden="1">'[2]Time series'!#REF!</definedName>
    <definedName name="_75__123Graph_BDEV_EMPL" localSheetId="25" hidden="1">'[3]Time series'!#REF!</definedName>
    <definedName name="_75__123Graph_BDEV_EMPL" localSheetId="27" hidden="1">'[2]Time series'!#REF!</definedName>
    <definedName name="_75__123Graph_BDEV_EMPL" localSheetId="30" hidden="1">'[2]Time series'!#REF!</definedName>
    <definedName name="_75__123Graph_BDEV_EMPL" localSheetId="37" hidden="1">'[2]Time series'!#REF!</definedName>
    <definedName name="_75__123Graph_BDEV_EMPL" localSheetId="38" hidden="1">'[2]Time series'!#REF!</definedName>
    <definedName name="_75__123Graph_BDEV_EMPL" hidden="1">'[2]Time series'!#REF!</definedName>
    <definedName name="_78__123Graph_C_CURRENT" localSheetId="19" hidden="1">[4]A11!#REF!</definedName>
    <definedName name="_78__123Graph_C_CURRENT" localSheetId="20" hidden="1">[5]A11!#REF!</definedName>
    <definedName name="_78__123Graph_C_CURRENT" localSheetId="25" hidden="1">[6]A11!#REF!</definedName>
    <definedName name="_78__123Graph_C_CURRENT" localSheetId="27" hidden="1">[5]A11!#REF!</definedName>
    <definedName name="_78__123Graph_C_CURRENT" localSheetId="30" hidden="1">[5]A11!#REF!</definedName>
    <definedName name="_78__123Graph_C_CURRENT" localSheetId="37" hidden="1">[5]A11!#REF!</definedName>
    <definedName name="_78__123Graph_C_CURRENT" localSheetId="38" hidden="1">[5]A11!#REF!</definedName>
    <definedName name="_78__123Graph_C_CURRENT" hidden="1">[5]A11!#REF!</definedName>
    <definedName name="_81__123Graph_C_CURRENT_1" localSheetId="19" hidden="1">[4]A11!#REF!</definedName>
    <definedName name="_81__123Graph_C_CURRENT_1" localSheetId="20" hidden="1">[5]A11!#REF!</definedName>
    <definedName name="_81__123Graph_C_CURRENT_1" localSheetId="25" hidden="1">[6]A11!#REF!</definedName>
    <definedName name="_81__123Graph_C_CURRENT_1" localSheetId="27" hidden="1">[5]A11!#REF!</definedName>
    <definedName name="_81__123Graph_C_CURRENT_1" localSheetId="30" hidden="1">[5]A11!#REF!</definedName>
    <definedName name="_81__123Graph_C_CURRENT_1" localSheetId="37" hidden="1">[5]A11!#REF!</definedName>
    <definedName name="_81__123Graph_C_CURRENT_1" localSheetId="38" hidden="1">[5]A11!#REF!</definedName>
    <definedName name="_81__123Graph_C_CURRENT_1" hidden="1">[5]A11!#REF!</definedName>
    <definedName name="_84__123Graph_C_CURRENT_10" localSheetId="19" hidden="1">[4]A11!#REF!</definedName>
    <definedName name="_84__123Graph_C_CURRENT_10" localSheetId="20" hidden="1">[5]A11!#REF!</definedName>
    <definedName name="_84__123Graph_C_CURRENT_10" localSheetId="25" hidden="1">[6]A11!#REF!</definedName>
    <definedName name="_84__123Graph_C_CURRENT_10" localSheetId="27" hidden="1">[5]A11!#REF!</definedName>
    <definedName name="_84__123Graph_C_CURRENT_10" localSheetId="30" hidden="1">[5]A11!#REF!</definedName>
    <definedName name="_84__123Graph_C_CURRENT_10" localSheetId="37" hidden="1">[5]A11!#REF!</definedName>
    <definedName name="_84__123Graph_C_CURRENT_10" localSheetId="38" hidden="1">[5]A11!#REF!</definedName>
    <definedName name="_84__123Graph_C_CURRENT_10" hidden="1">[5]A11!#REF!</definedName>
    <definedName name="_87__123Graph_C_CURRENT_2" localSheetId="19" hidden="1">[4]A11!#REF!</definedName>
    <definedName name="_87__123Graph_C_CURRENT_2" localSheetId="20" hidden="1">[5]A11!#REF!</definedName>
    <definedName name="_87__123Graph_C_CURRENT_2" localSheetId="25" hidden="1">[6]A11!#REF!</definedName>
    <definedName name="_87__123Graph_C_CURRENT_2" localSheetId="27" hidden="1">[5]A11!#REF!</definedName>
    <definedName name="_87__123Graph_C_CURRENT_2" localSheetId="30" hidden="1">[5]A11!#REF!</definedName>
    <definedName name="_87__123Graph_C_CURRENT_2" localSheetId="37" hidden="1">[5]A11!#REF!</definedName>
    <definedName name="_87__123Graph_C_CURRENT_2" localSheetId="38" hidden="1">[5]A11!#REF!</definedName>
    <definedName name="_87__123Graph_C_CURRENT_2" hidden="1">[5]A11!#REF!</definedName>
    <definedName name="_9__123Graph_A_CURRENT_10" localSheetId="19" hidden="1">[4]A11!#REF!</definedName>
    <definedName name="_9__123Graph_A_CURRENT_10" localSheetId="20" hidden="1">[5]A11!#REF!</definedName>
    <definedName name="_9__123Graph_A_CURRENT_10" localSheetId="25" hidden="1">[6]A11!#REF!</definedName>
    <definedName name="_9__123Graph_A_CURRENT_10" localSheetId="27" hidden="1">[5]A11!#REF!</definedName>
    <definedName name="_9__123Graph_A_CURRENT_10" localSheetId="30" hidden="1">[5]A11!#REF!</definedName>
    <definedName name="_9__123Graph_A_CURRENT_10" localSheetId="37" hidden="1">[5]A11!#REF!</definedName>
    <definedName name="_9__123Graph_A_CURRENT_10" localSheetId="38" hidden="1">[5]A11!#REF!</definedName>
    <definedName name="_9__123Graph_A_CURRENT_10" hidden="1">[5]A11!#REF!</definedName>
    <definedName name="_90__123Graph_C_CURRENT_3" localSheetId="19" hidden="1">[4]A11!#REF!</definedName>
    <definedName name="_90__123Graph_C_CURRENT_3" localSheetId="20" hidden="1">[5]A11!#REF!</definedName>
    <definedName name="_90__123Graph_C_CURRENT_3" localSheetId="25" hidden="1">[6]A11!#REF!</definedName>
    <definedName name="_90__123Graph_C_CURRENT_3" localSheetId="27" hidden="1">[5]A11!#REF!</definedName>
    <definedName name="_90__123Graph_C_CURRENT_3" localSheetId="30" hidden="1">[5]A11!#REF!</definedName>
    <definedName name="_90__123Graph_C_CURRENT_3" localSheetId="37" hidden="1">[5]A11!#REF!</definedName>
    <definedName name="_90__123Graph_C_CURRENT_3" localSheetId="38" hidden="1">[5]A11!#REF!</definedName>
    <definedName name="_90__123Graph_C_CURRENT_3" hidden="1">[5]A11!#REF!</definedName>
    <definedName name="_93__123Graph_C_CURRENT_4" localSheetId="19" hidden="1">[4]A11!#REF!</definedName>
    <definedName name="_93__123Graph_C_CURRENT_4" localSheetId="20" hidden="1">[5]A11!#REF!</definedName>
    <definedName name="_93__123Graph_C_CURRENT_4" localSheetId="25" hidden="1">[6]A11!#REF!</definedName>
    <definedName name="_93__123Graph_C_CURRENT_4" localSheetId="27" hidden="1">[5]A11!#REF!</definedName>
    <definedName name="_93__123Graph_C_CURRENT_4" localSheetId="30" hidden="1">[5]A11!#REF!</definedName>
    <definedName name="_93__123Graph_C_CURRENT_4" localSheetId="37" hidden="1">[5]A11!#REF!</definedName>
    <definedName name="_93__123Graph_C_CURRENT_4" localSheetId="38" hidden="1">[5]A11!#REF!</definedName>
    <definedName name="_93__123Graph_C_CURRENT_4" hidden="1">[5]A11!#REF!</definedName>
    <definedName name="_96__123Graph_C_CURRENT_5" localSheetId="19" hidden="1">[4]A11!#REF!</definedName>
    <definedName name="_96__123Graph_C_CURRENT_5" localSheetId="20" hidden="1">[5]A11!#REF!</definedName>
    <definedName name="_96__123Graph_C_CURRENT_5" localSheetId="25" hidden="1">[6]A11!#REF!</definedName>
    <definedName name="_96__123Graph_C_CURRENT_5" localSheetId="27" hidden="1">[5]A11!#REF!</definedName>
    <definedName name="_96__123Graph_C_CURRENT_5" localSheetId="30" hidden="1">[5]A11!#REF!</definedName>
    <definedName name="_96__123Graph_C_CURRENT_5" localSheetId="37" hidden="1">[5]A11!#REF!</definedName>
    <definedName name="_96__123Graph_C_CURRENT_5" localSheetId="38" hidden="1">[5]A11!#REF!</definedName>
    <definedName name="_96__123Graph_C_CURRENT_5" hidden="1">[5]A11!#REF!</definedName>
    <definedName name="_99__123Graph_C_CURRENT_6" localSheetId="19" hidden="1">[4]A11!#REF!</definedName>
    <definedName name="_99__123Graph_C_CURRENT_6" localSheetId="20" hidden="1">[5]A11!#REF!</definedName>
    <definedName name="_99__123Graph_C_CURRENT_6" localSheetId="25" hidden="1">[6]A11!#REF!</definedName>
    <definedName name="_99__123Graph_C_CURRENT_6" localSheetId="27" hidden="1">[5]A11!#REF!</definedName>
    <definedName name="_99__123Graph_C_CURRENT_6" localSheetId="30" hidden="1">[5]A11!#REF!</definedName>
    <definedName name="_99__123Graph_C_CURRENT_6" localSheetId="37" hidden="1">[5]A11!#REF!</definedName>
    <definedName name="_99__123Graph_C_CURRENT_6" localSheetId="38" hidden="1">[5]A11!#REF!</definedName>
    <definedName name="_99__123Graph_C_CURRENT_6" hidden="1">[5]A11!#REF!</definedName>
    <definedName name="_ftn1" localSheetId="24">'Tab 2.25'!#REF!</definedName>
    <definedName name="_ftn2" localSheetId="24">'Tab 2.25'!#REF!</definedName>
    <definedName name="_ftn3" localSheetId="24">'Tab 2.25'!#REF!</definedName>
    <definedName name="_ftnref1" localSheetId="24">'Tab 2.25'!#REF!</definedName>
    <definedName name="_ftnref2" localSheetId="24">'Tab 2.25'!$A$9</definedName>
    <definedName name="_ftnref3" localSheetId="24">'Tab 2.25'!$C$14</definedName>
    <definedName name="_Order1" hidden="1">0</definedName>
    <definedName name="aa" localSheetId="19" hidden="1">{"g95_96m1",#N/A,FALSE,"Graf(95+96)M";"g95_96m2",#N/A,FALSE,"Graf(95+96)M";"g95_96mb1",#N/A,FALSE,"Graf(95+96)Mb";"g95_96mb2",#N/A,FALSE,"Graf(95+96)Mb";"g95_96f1",#N/A,FALSE,"Graf(95+96)F";"g95_96f2",#N/A,FALSE,"Graf(95+96)F";"g95_96fb1",#N/A,FALSE,"Graf(95+96)Fb";"g95_96fb2",#N/A,FALSE,"Graf(95+96)Fb"}</definedName>
    <definedName name="aa" localSheetId="20" hidden="1">{"g95_96m1",#N/A,FALSE,"Graf(95+96)M";"g95_96m2",#N/A,FALSE,"Graf(95+96)M";"g95_96mb1",#N/A,FALSE,"Graf(95+96)Mb";"g95_96mb2",#N/A,FALSE,"Graf(95+96)Mb";"g95_96f1",#N/A,FALSE,"Graf(95+96)F";"g95_96f2",#N/A,FALSE,"Graf(95+96)F";"g95_96fb1",#N/A,FALSE,"Graf(95+96)Fb";"g95_96fb2",#N/A,FALSE,"Graf(95+96)Fb"}</definedName>
    <definedName name="aa" localSheetId="25" hidden="1">{"g95_96m1",#N/A,FALSE,"Graf(95+96)M";"g95_96m2",#N/A,FALSE,"Graf(95+96)M";"g95_96mb1",#N/A,FALSE,"Graf(95+96)Mb";"g95_96mb2",#N/A,FALSE,"Graf(95+96)Mb";"g95_96f1",#N/A,FALSE,"Graf(95+96)F";"g95_96f2",#N/A,FALSE,"Graf(95+96)F";"g95_96fb1",#N/A,FALSE,"Graf(95+96)Fb";"g95_96fb2",#N/A,FALSE,"Graf(95+96)Fb"}</definedName>
    <definedName name="aa" hidden="1">{"g95_96m1",#N/A,FALSE,"Graf(95+96)M";"g95_96m2",#N/A,FALSE,"Graf(95+96)M";"g95_96mb1",#N/A,FALSE,"Graf(95+96)Mb";"g95_96mb2",#N/A,FALSE,"Graf(95+96)Mb";"g95_96f1",#N/A,FALSE,"Graf(95+96)F";"g95_96f2",#N/A,FALSE,"Graf(95+96)F";"g95_96fb1",#N/A,FALSE,"Graf(95+96)Fb";"g95_96fb2",#N/A,FALSE,"Graf(95+96)Fb"}</definedName>
    <definedName name="aaa" localSheetId="19" hidden="1">'[1]Time series'!#REF!</definedName>
    <definedName name="aaa" localSheetId="20" hidden="1">'[2]Time series'!#REF!</definedName>
    <definedName name="aaa" localSheetId="25" hidden="1">'[3]Time series'!#REF!</definedName>
    <definedName name="aaa" localSheetId="27" hidden="1">'[2]Time series'!#REF!</definedName>
    <definedName name="aaa" localSheetId="30" hidden="1">'[2]Time series'!#REF!</definedName>
    <definedName name="aaa" localSheetId="37" hidden="1">'[2]Time series'!#REF!</definedName>
    <definedName name="aaa" localSheetId="38" hidden="1">'[2]Time series'!#REF!</definedName>
    <definedName name="aaa" hidden="1">'[2]Time series'!#REF!</definedName>
    <definedName name="Année" localSheetId="22">[13]TX!$C$8</definedName>
    <definedName name="Année" localSheetId="24">[14]TX!$C$8</definedName>
    <definedName name="année">[15]TX!$C$8</definedName>
    <definedName name="b" localSheetId="19" hidden="1">{"Page1",#N/A,FALSE,"ARA M&amp;F&amp;T";"Page2",#N/A,FALSE,"ARA M&amp;F&amp;T";"Page3",#N/A,FALSE,"ARA M&amp;F&amp;T"}</definedName>
    <definedName name="b" localSheetId="20" hidden="1">{"Page1",#N/A,FALSE,"ARA M&amp;F&amp;T";"Page2",#N/A,FALSE,"ARA M&amp;F&amp;T";"Page3",#N/A,FALSE,"ARA M&amp;F&amp;T"}</definedName>
    <definedName name="b" localSheetId="25" hidden="1">{"Page1",#N/A,FALSE,"ARA M&amp;F&amp;T";"Page2",#N/A,FALSE,"ARA M&amp;F&amp;T";"Page3",#N/A,FALSE,"ARA M&amp;F&amp;T"}</definedName>
    <definedName name="b" hidden="1">{"Page1",#N/A,FALSE,"ARA M&amp;F&amp;T";"Page2",#N/A,FALSE,"ARA M&amp;F&amp;T";"Page3",#N/A,FALSE,"ARA M&amp;F&amp;T"}</definedName>
    <definedName name="bisous" localSheetId="24" hidden="1">{"TABL1",#N/A,TRUE,"TABLX";"TABL2",#N/A,TRUE,"TABLX"}</definedName>
    <definedName name="bisous" hidden="1">{"TABL1",#N/A,TRUE,"TABLX";"TABL2",#N/A,TRUE,"TABLX"}</definedName>
    <definedName name="blabla" localSheetId="9" hidden="1">{"TABL1",#N/A,TRUE,"TABLX";"TABL2",#N/A,TRUE,"TABLX"}</definedName>
    <definedName name="blabla" localSheetId="10" hidden="1">{"TABL1",#N/A,TRUE,"TABLX";"TABL2",#N/A,TRUE,"TABLX"}</definedName>
    <definedName name="blabla" localSheetId="12" hidden="1">{"TABL1",#N/A,TRUE,"TABLX";"TABL2",#N/A,TRUE,"TABLX"}</definedName>
    <definedName name="blabla" localSheetId="13" hidden="1">{"TABL1",#N/A,TRUE,"TABLX";"TABL2",#N/A,TRUE,"TABLX"}</definedName>
    <definedName name="blabla" localSheetId="19" hidden="1">{"TABL1",#N/A,TRUE,"TABLX";"TABL2",#N/A,TRUE,"TABLX"}</definedName>
    <definedName name="blabla" localSheetId="20" hidden="1">{"TABL1",#N/A,TRUE,"TABLX";"TABL2",#N/A,TRUE,"TABLX"}</definedName>
    <definedName name="blabla" localSheetId="21" hidden="1">{"TABL1",#N/A,TRUE,"TABLX";"TABL2",#N/A,TRUE,"TABLX"}</definedName>
    <definedName name="blabla" localSheetId="23" hidden="1">{"TABL1",#N/A,TRUE,"TABLX";"TABL2",#N/A,TRUE,"TABLX"}</definedName>
    <definedName name="blabla" localSheetId="25" hidden="1">{"TABL1",#N/A,TRUE,"TABLX";"TABL2",#N/A,TRUE,"TABLX"}</definedName>
    <definedName name="blabla" localSheetId="26" hidden="1">{"TABL1",#N/A,TRUE,"TABLX";"TABL2",#N/A,TRUE,"TABLX"}</definedName>
    <definedName name="blabla" localSheetId="27" hidden="1">{"TABL1",#N/A,TRUE,"TABLX";"TABL2",#N/A,TRUE,"TABLX"}</definedName>
    <definedName name="blabla" localSheetId="29" hidden="1">{"TABL1",#N/A,TRUE,"TABLX";"TABL2",#N/A,TRUE,"TABLX"}</definedName>
    <definedName name="blabla" localSheetId="30" hidden="1">{"TABL1",#N/A,TRUE,"TABLX";"TABL2",#N/A,TRUE,"TABLX"}</definedName>
    <definedName name="blabla" localSheetId="31" hidden="1">{"TABL1",#N/A,TRUE,"TABLX";"TABL2",#N/A,TRUE,"TABLX"}</definedName>
    <definedName name="blabla" localSheetId="32" hidden="1">{"TABL1",#N/A,TRUE,"TABLX";"TABL2",#N/A,TRUE,"TABLX"}</definedName>
    <definedName name="blabla" localSheetId="33" hidden="1">{"TABL1",#N/A,TRUE,"TABLX";"TABL2",#N/A,TRUE,"TABLX"}</definedName>
    <definedName name="blabla" localSheetId="34" hidden="1">{"TABL1",#N/A,TRUE,"TABLX";"TABL2",#N/A,TRUE,"TABLX"}</definedName>
    <definedName name="blabla" localSheetId="35" hidden="1">{"TABL1",#N/A,TRUE,"TABLX";"TABL2",#N/A,TRUE,"TABLX"}</definedName>
    <definedName name="blabla" localSheetId="36" hidden="1">{"TABL1",#N/A,TRUE,"TABLX";"TABL2",#N/A,TRUE,"TABLX"}</definedName>
    <definedName name="blabla" localSheetId="37" hidden="1">{"TABL1",#N/A,TRUE,"TABLX";"TABL2",#N/A,TRUE,"TABLX"}</definedName>
    <definedName name="blabla" localSheetId="38" hidden="1">{"TABL1",#N/A,TRUE,"TABLX";"TABL2",#N/A,TRUE,"TABLX"}</definedName>
    <definedName name="blabla" localSheetId="4" hidden="1">{"TABL1",#N/A,TRUE,"TABLX";"TABL2",#N/A,TRUE,"TABLX"}</definedName>
    <definedName name="blabla" localSheetId="5" hidden="1">{"TABL1",#N/A,TRUE,"TABLX";"TABL2",#N/A,TRUE,"TABLX"}</definedName>
    <definedName name="blabla" localSheetId="6" hidden="1">{"TABL1",#N/A,TRUE,"TABLX";"TABL2",#N/A,TRUE,"TABLX"}</definedName>
    <definedName name="blabla" localSheetId="7" hidden="1">{"TABL1",#N/A,TRUE,"TABLX";"TABL2",#N/A,TRUE,"TABLX"}</definedName>
    <definedName name="blabla" localSheetId="28" hidden="1">{"TABL1",#N/A,TRUE,"TABLX";"TABL2",#N/A,TRUE,"TABLX"}</definedName>
    <definedName name="blabla" hidden="1">{"TABL1",#N/A,TRUE,"TABLX";"TABL2",#N/A,TRUE,"TABLX"}</definedName>
    <definedName name="euro" localSheetId="22">[16]SOMMAIRE!$C$131</definedName>
    <definedName name="euro" localSheetId="24">[17]SOMMAIRE!$C$131</definedName>
    <definedName name="euro">[18]SOMMAIRE!$C$131</definedName>
    <definedName name="jjmmhh" localSheetId="9" hidden="1">{"TABL1",#N/A,TRUE,"TABLX";"TABL2",#N/A,TRUE,"TABLX"}</definedName>
    <definedName name="jjmmhh" localSheetId="10" hidden="1">{"TABL1",#N/A,TRUE,"TABLX";"TABL2",#N/A,TRUE,"TABLX"}</definedName>
    <definedName name="jjmmhh" localSheetId="12" hidden="1">{"TABL1",#N/A,TRUE,"TABLX";"TABL2",#N/A,TRUE,"TABLX"}</definedName>
    <definedName name="jjmmhh" localSheetId="13" hidden="1">{"TABL1",#N/A,TRUE,"TABLX";"TABL2",#N/A,TRUE,"TABLX"}</definedName>
    <definedName name="jjmmhh" localSheetId="19" hidden="1">{"TABL1",#N/A,TRUE,"TABLX";"TABL2",#N/A,TRUE,"TABLX"}</definedName>
    <definedName name="jjmmhh" localSheetId="20" hidden="1">{"TABL1",#N/A,TRUE,"TABLX";"TABL2",#N/A,TRUE,"TABLX"}</definedName>
    <definedName name="jjmmhh" localSheetId="21" hidden="1">{"TABL1",#N/A,TRUE,"TABLX";"TABL2",#N/A,TRUE,"TABLX"}</definedName>
    <definedName name="jjmmhh" localSheetId="23" hidden="1">{"TABL1",#N/A,TRUE,"TABLX";"TABL2",#N/A,TRUE,"TABLX"}</definedName>
    <definedName name="jjmmhh" localSheetId="25" hidden="1">{"TABL1",#N/A,TRUE,"TABLX";"TABL2",#N/A,TRUE,"TABLX"}</definedName>
    <definedName name="jjmmhh" localSheetId="26" hidden="1">{"TABL1",#N/A,TRUE,"TABLX";"TABL2",#N/A,TRUE,"TABLX"}</definedName>
    <definedName name="jjmmhh" localSheetId="27" hidden="1">{"TABL1",#N/A,TRUE,"TABLX";"TABL2",#N/A,TRUE,"TABLX"}</definedName>
    <definedName name="jjmmhh" localSheetId="29" hidden="1">{"TABL1",#N/A,TRUE,"TABLX";"TABL2",#N/A,TRUE,"TABLX"}</definedName>
    <definedName name="jjmmhh" localSheetId="30" hidden="1">{"TABL1",#N/A,TRUE,"TABLX";"TABL2",#N/A,TRUE,"TABLX"}</definedName>
    <definedName name="jjmmhh" localSheetId="31" hidden="1">{"TABL1",#N/A,TRUE,"TABLX";"TABL2",#N/A,TRUE,"TABLX"}</definedName>
    <definedName name="jjmmhh" localSheetId="32" hidden="1">{"TABL1",#N/A,TRUE,"TABLX";"TABL2",#N/A,TRUE,"TABLX"}</definedName>
    <definedName name="jjmmhh" localSheetId="33" hidden="1">{"TABL1",#N/A,TRUE,"TABLX";"TABL2",#N/A,TRUE,"TABLX"}</definedName>
    <definedName name="jjmmhh" localSheetId="34" hidden="1">{"TABL1",#N/A,TRUE,"TABLX";"TABL2",#N/A,TRUE,"TABLX"}</definedName>
    <definedName name="jjmmhh" localSheetId="35" hidden="1">{"TABL1",#N/A,TRUE,"TABLX";"TABL2",#N/A,TRUE,"TABLX"}</definedName>
    <definedName name="jjmmhh" localSheetId="36" hidden="1">{"TABL1",#N/A,TRUE,"TABLX";"TABL2",#N/A,TRUE,"TABLX"}</definedName>
    <definedName name="jjmmhh" localSheetId="37" hidden="1">{"TABL1",#N/A,TRUE,"TABLX";"TABL2",#N/A,TRUE,"TABLX"}</definedName>
    <definedName name="jjmmhh" localSheetId="38" hidden="1">{"TABL1",#N/A,TRUE,"TABLX";"TABL2",#N/A,TRUE,"TABLX"}</definedName>
    <definedName name="jjmmhh" localSheetId="4" hidden="1">{"TABL1",#N/A,TRUE,"TABLX";"TABL2",#N/A,TRUE,"TABLX"}</definedName>
    <definedName name="jjmmhh" localSheetId="5" hidden="1">{"TABL1",#N/A,TRUE,"TABLX";"TABL2",#N/A,TRUE,"TABLX"}</definedName>
    <definedName name="jjmmhh" localSheetId="6" hidden="1">{"TABL1",#N/A,TRUE,"TABLX";"TABL2",#N/A,TRUE,"TABLX"}</definedName>
    <definedName name="jjmmhh" localSheetId="7" hidden="1">{"TABL1",#N/A,TRUE,"TABLX";"TABL2",#N/A,TRUE,"TABLX"}</definedName>
    <definedName name="jjmmhh" localSheetId="28" hidden="1">{"TABL1",#N/A,TRUE,"TABLX";"TABL2",#N/A,TRUE,"TABLX"}</definedName>
    <definedName name="jjmmhh" hidden="1">{"TABL1",#N/A,TRUE,"TABLX";"TABL2",#N/A,TRUE,"TABLX"}</definedName>
    <definedName name="jmhjmh" localSheetId="9" hidden="1">{"TABL1",#N/A,TRUE,"TABLX";"TABL2",#N/A,TRUE,"TABLX"}</definedName>
    <definedName name="jmhjmh" localSheetId="10" hidden="1">{"TABL1",#N/A,TRUE,"TABLX";"TABL2",#N/A,TRUE,"TABLX"}</definedName>
    <definedName name="jmhjmh" localSheetId="12" hidden="1">{"TABL1",#N/A,TRUE,"TABLX";"TABL2",#N/A,TRUE,"TABLX"}</definedName>
    <definedName name="jmhjmh" localSheetId="13" hidden="1">{"TABL1",#N/A,TRUE,"TABLX";"TABL2",#N/A,TRUE,"TABLX"}</definedName>
    <definedName name="jmhjmh" localSheetId="19" hidden="1">{"TABL1",#N/A,TRUE,"TABLX";"TABL2",#N/A,TRUE,"TABLX"}</definedName>
    <definedName name="jmhjmh" localSheetId="20" hidden="1">{"TABL1",#N/A,TRUE,"TABLX";"TABL2",#N/A,TRUE,"TABLX"}</definedName>
    <definedName name="jmhjmh" localSheetId="21" hidden="1">{"TABL1",#N/A,TRUE,"TABLX";"TABL2",#N/A,TRUE,"TABLX"}</definedName>
    <definedName name="jmhjmh" localSheetId="23" hidden="1">{"TABL1",#N/A,TRUE,"TABLX";"TABL2",#N/A,TRUE,"TABLX"}</definedName>
    <definedName name="jmhjmh" localSheetId="25" hidden="1">{"TABL1",#N/A,TRUE,"TABLX";"TABL2",#N/A,TRUE,"TABLX"}</definedName>
    <definedName name="jmhjmh" localSheetId="26" hidden="1">{"TABL1",#N/A,TRUE,"TABLX";"TABL2",#N/A,TRUE,"TABLX"}</definedName>
    <definedName name="jmhjmh" localSheetId="27" hidden="1">{"TABL1",#N/A,TRUE,"TABLX";"TABL2",#N/A,TRUE,"TABLX"}</definedName>
    <definedName name="jmhjmh" localSheetId="29" hidden="1">{"TABL1",#N/A,TRUE,"TABLX";"TABL2",#N/A,TRUE,"TABLX"}</definedName>
    <definedName name="jmhjmh" localSheetId="30" hidden="1">{"TABL1",#N/A,TRUE,"TABLX";"TABL2",#N/A,TRUE,"TABLX"}</definedName>
    <definedName name="jmhjmh" localSheetId="31" hidden="1">{"TABL1",#N/A,TRUE,"TABLX";"TABL2",#N/A,TRUE,"TABLX"}</definedName>
    <definedName name="jmhjmh" localSheetId="32" hidden="1">{"TABL1",#N/A,TRUE,"TABLX";"TABL2",#N/A,TRUE,"TABLX"}</definedName>
    <definedName name="jmhjmh" localSheetId="33" hidden="1">{"TABL1",#N/A,TRUE,"TABLX";"TABL2",#N/A,TRUE,"TABLX"}</definedName>
    <definedName name="jmhjmh" localSheetId="34" hidden="1">{"TABL1",#N/A,TRUE,"TABLX";"TABL2",#N/A,TRUE,"TABLX"}</definedName>
    <definedName name="jmhjmh" localSheetId="35" hidden="1">{"TABL1",#N/A,TRUE,"TABLX";"TABL2",#N/A,TRUE,"TABLX"}</definedName>
    <definedName name="jmhjmh" localSheetId="36" hidden="1">{"TABL1",#N/A,TRUE,"TABLX";"TABL2",#N/A,TRUE,"TABLX"}</definedName>
    <definedName name="jmhjmh" localSheetId="37" hidden="1">{"TABL1",#N/A,TRUE,"TABLX";"TABL2",#N/A,TRUE,"TABLX"}</definedName>
    <definedName name="jmhjmh" localSheetId="38" hidden="1">{"TABL1",#N/A,TRUE,"TABLX";"TABL2",#N/A,TRUE,"TABLX"}</definedName>
    <definedName name="jmhjmh" localSheetId="4" hidden="1">{"TABL1",#N/A,TRUE,"TABLX";"TABL2",#N/A,TRUE,"TABLX"}</definedName>
    <definedName name="jmhjmh" localSheetId="5" hidden="1">{"TABL1",#N/A,TRUE,"TABLX";"TABL2",#N/A,TRUE,"TABLX"}</definedName>
    <definedName name="jmhjmh" localSheetId="6" hidden="1">{"TABL1",#N/A,TRUE,"TABLX";"TABL2",#N/A,TRUE,"TABLX"}</definedName>
    <definedName name="jmhjmh" localSheetId="7" hidden="1">{"TABL1",#N/A,TRUE,"TABLX";"TABL2",#N/A,TRUE,"TABLX"}</definedName>
    <definedName name="jmhjmh" localSheetId="28" hidden="1">{"TABL1",#N/A,TRUE,"TABLX";"TABL2",#N/A,TRUE,"TABLX"}</definedName>
    <definedName name="jmhjmh" hidden="1">{"TABL1",#N/A,TRUE,"TABLX";"TABL2",#N/A,TRUE,"TABLX"}</definedName>
    <definedName name="qq" localSheetId="19" hidden="1">[4]A11!#REF!</definedName>
    <definedName name="qq" localSheetId="20" hidden="1">[5]A11!#REF!</definedName>
    <definedName name="qq" localSheetId="25" hidden="1">[6]A11!#REF!</definedName>
    <definedName name="qq" localSheetId="27" hidden="1">[5]A11!#REF!</definedName>
    <definedName name="qq" localSheetId="30" hidden="1">[5]A11!#REF!</definedName>
    <definedName name="qq" localSheetId="37" hidden="1">[5]A11!#REF!</definedName>
    <definedName name="qq" localSheetId="38" hidden="1">[5]A11!#REF!</definedName>
    <definedName name="qq" hidden="1">[5]A11!#REF!</definedName>
    <definedName name="qqq" localSheetId="19" hidden="1">[4]A11!#REF!</definedName>
    <definedName name="qqq" localSheetId="20" hidden="1">[5]A11!#REF!</definedName>
    <definedName name="qqq" localSheetId="25" hidden="1">[6]A11!#REF!</definedName>
    <definedName name="qqq" localSheetId="27" hidden="1">[5]A11!#REF!</definedName>
    <definedName name="qqq" localSheetId="30" hidden="1">[5]A11!#REF!</definedName>
    <definedName name="qqq" localSheetId="37" hidden="1">[5]A11!#REF!</definedName>
    <definedName name="qqq" localSheetId="38" hidden="1">[5]A11!#REF!</definedName>
    <definedName name="qqq" hidden="1">[5]A11!#REF!</definedName>
    <definedName name="sdfsdf" localSheetId="19" hidden="1">[19]A11!#REF!</definedName>
    <definedName name="sdfsdf" localSheetId="20" hidden="1">[20]A11!#REF!</definedName>
    <definedName name="sdfsdf" localSheetId="25" hidden="1">[21]A11!#REF!</definedName>
    <definedName name="sdfsdf" localSheetId="27" hidden="1">[20]A11!#REF!</definedName>
    <definedName name="sdfsdf" localSheetId="30" hidden="1">[20]A11!#REF!</definedName>
    <definedName name="sdfsdf" localSheetId="37" hidden="1">[20]A11!#REF!</definedName>
    <definedName name="sdfsdf" localSheetId="38" hidden="1">[20]A11!#REF!</definedName>
    <definedName name="sdfsdf" hidden="1">[20]A11!#REF!</definedName>
    <definedName name="tabx" localSheetId="19" hidden="1">{"g95_96m1",#N/A,FALSE,"Graf(95+96)M";"g95_96m2",#N/A,FALSE,"Graf(95+96)M";"g95_96mb1",#N/A,FALSE,"Graf(95+96)Mb";"g95_96mb2",#N/A,FALSE,"Graf(95+96)Mb";"g95_96f1",#N/A,FALSE,"Graf(95+96)F";"g95_96f2",#N/A,FALSE,"Graf(95+96)F";"g95_96fb1",#N/A,FALSE,"Graf(95+96)Fb";"g95_96fb2",#N/A,FALSE,"Graf(95+96)Fb"}</definedName>
    <definedName name="tabx" localSheetId="20" hidden="1">{"g95_96m1",#N/A,FALSE,"Graf(95+96)M";"g95_96m2",#N/A,FALSE,"Graf(95+96)M";"g95_96mb1",#N/A,FALSE,"Graf(95+96)Mb";"g95_96mb2",#N/A,FALSE,"Graf(95+96)Mb";"g95_96f1",#N/A,FALSE,"Graf(95+96)F";"g95_96f2",#N/A,FALSE,"Graf(95+96)F";"g95_96fb1",#N/A,FALSE,"Graf(95+96)Fb";"g95_96fb2",#N/A,FALSE,"Graf(95+96)Fb"}</definedName>
    <definedName name="tabx" localSheetId="25"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avola" localSheetId="19" hidden="1">{"g95_96m1",#N/A,FALSE,"Graf(95+96)M";"g95_96m2",#N/A,FALSE,"Graf(95+96)M";"g95_96mb1",#N/A,FALSE,"Graf(95+96)Mb";"g95_96mb2",#N/A,FALSE,"Graf(95+96)Mb";"g95_96f1",#N/A,FALSE,"Graf(95+96)F";"g95_96f2",#N/A,FALSE,"Graf(95+96)F";"g95_96fb1",#N/A,FALSE,"Graf(95+96)Fb";"g95_96fb2",#N/A,FALSE,"Graf(95+96)Fb"}</definedName>
    <definedName name="tavola" localSheetId="20" hidden="1">{"g95_96m1",#N/A,FALSE,"Graf(95+96)M";"g95_96m2",#N/A,FALSE,"Graf(95+96)M";"g95_96mb1",#N/A,FALSE,"Graf(95+96)Mb";"g95_96mb2",#N/A,FALSE,"Graf(95+96)Mb";"g95_96f1",#N/A,FALSE,"Graf(95+96)F";"g95_96f2",#N/A,FALSE,"Graf(95+96)F";"g95_96fb1",#N/A,FALSE,"Graf(95+96)Fb";"g95_96fb2",#N/A,FALSE,"Graf(95+96)Fb"}</definedName>
    <definedName name="tavola" localSheetId="25" hidden="1">{"g95_96m1",#N/A,FALSE,"Graf(95+96)M";"g95_96m2",#N/A,FALSE,"Graf(95+96)M";"g95_96mb1",#N/A,FALSE,"Graf(95+96)Mb";"g95_96mb2",#N/A,FALSE,"Graf(95+96)Mb";"g95_96f1",#N/A,FALSE,"Graf(95+96)F";"g95_96f2",#N/A,FALSE,"Graf(95+96)F";"g95_96fb1",#N/A,FALSE,"Graf(95+96)Fb";"g95_96fb2",#N/A,FALSE,"Graf(95+96)Fb"}</definedName>
    <definedName name="tavola" hidden="1">{"g95_96m1",#N/A,FALSE,"Graf(95+96)M";"g95_96m2",#N/A,FALSE,"Graf(95+96)M";"g95_96mb1",#N/A,FALSE,"Graf(95+96)Mb";"g95_96mb2",#N/A,FALSE,"Graf(95+96)Mb";"g95_96f1",#N/A,FALSE,"Graf(95+96)F";"g95_96f2",#N/A,FALSE,"Graf(95+96)F";"g95_96fb1",#N/A,FALSE,"Graf(95+96)Fb";"g95_96fb2",#N/A,FALSE,"Graf(95+96)Fb"}</definedName>
    <definedName name="vvcwxcv" localSheetId="19" hidden="1">[19]A11!#REF!</definedName>
    <definedName name="vvcwxcv" localSheetId="20" hidden="1">[20]A11!#REF!</definedName>
    <definedName name="vvcwxcv" localSheetId="25" hidden="1">[21]A11!#REF!</definedName>
    <definedName name="vvcwxcv" localSheetId="27" hidden="1">[20]A11!#REF!</definedName>
    <definedName name="vvcwxcv" localSheetId="30" hidden="1">[20]A11!#REF!</definedName>
    <definedName name="vvcwxcv" localSheetId="37" hidden="1">[20]A11!#REF!</definedName>
    <definedName name="vvcwxcv" localSheetId="38" hidden="1">[20]A11!#REF!</definedName>
    <definedName name="vvcwxcv" hidden="1">[20]A11!#REF!</definedName>
    <definedName name="w" localSheetId="19" hidden="1">'[1]Time series'!#REF!</definedName>
    <definedName name="w" localSheetId="20" hidden="1">'[2]Time series'!#REF!</definedName>
    <definedName name="w" localSheetId="25" hidden="1">'[3]Time series'!#REF!</definedName>
    <definedName name="w" localSheetId="27" hidden="1">'[2]Time series'!#REF!</definedName>
    <definedName name="w" localSheetId="30" hidden="1">'[2]Time series'!#REF!</definedName>
    <definedName name="w" localSheetId="37" hidden="1">'[2]Time series'!#REF!</definedName>
    <definedName name="w" localSheetId="38" hidden="1">'[2]Time series'!#REF!</definedName>
    <definedName name="w" hidden="1">'[2]Time series'!#REF!</definedName>
    <definedName name="wrn.Graf95_96." localSheetId="19" hidden="1">{"g95_96m1",#N/A,FALSE,"Graf(95+96)M";"g95_96m2",#N/A,FALSE,"Graf(95+96)M";"g95_96mb1",#N/A,FALSE,"Graf(95+96)Mb";"g95_96mb2",#N/A,FALSE,"Graf(95+96)Mb";"g95_96f1",#N/A,FALSE,"Graf(95+96)F";"g95_96f2",#N/A,FALSE,"Graf(95+96)F";"g95_96fb1",#N/A,FALSE,"Graf(95+96)Fb";"g95_96fb2",#N/A,FALSE,"Graf(95+96)Fb"}</definedName>
    <definedName name="wrn.Graf95_96." localSheetId="20" hidden="1">{"g95_96m1",#N/A,FALSE,"Graf(95+96)M";"g95_96m2",#N/A,FALSE,"Graf(95+96)M";"g95_96mb1",#N/A,FALSE,"Graf(95+96)Mb";"g95_96mb2",#N/A,FALSE,"Graf(95+96)Mb";"g95_96f1",#N/A,FALSE,"Graf(95+96)F";"g95_96f2",#N/A,FALSE,"Graf(95+96)F";"g95_96fb1",#N/A,FALSE,"Graf(95+96)Fb";"g95_96fb2",#N/A,FALSE,"Graf(95+96)Fb"}</definedName>
    <definedName name="wrn.Graf95_96." localSheetId="25"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apport." localSheetId="9" hidden="1">{"TABL1",#N/A,TRUE,"TABLX";"TABL2",#N/A,TRUE,"TABLX"}</definedName>
    <definedName name="wrn.Rapport." localSheetId="10" hidden="1">{"TABL1",#N/A,TRUE,"TABLX";"TABL2",#N/A,TRUE,"TABLX"}</definedName>
    <definedName name="wrn.Rapport." localSheetId="12" hidden="1">{"TABL1",#N/A,TRUE,"TABLX";"TABL2",#N/A,TRUE,"TABLX"}</definedName>
    <definedName name="wrn.Rapport." localSheetId="13" hidden="1">{"TABL1",#N/A,TRUE,"TABLX";"TABL2",#N/A,TRUE,"TABLX"}</definedName>
    <definedName name="wrn.Rapport." localSheetId="19" hidden="1">{"TABL1",#N/A,TRUE,"TABLX";"TABL2",#N/A,TRUE,"TABLX"}</definedName>
    <definedName name="wrn.Rapport." localSheetId="20" hidden="1">{"TABL1",#N/A,TRUE,"TABLX";"TABL2",#N/A,TRUE,"TABLX"}</definedName>
    <definedName name="wrn.Rapport." localSheetId="21" hidden="1">{"TABL1",#N/A,TRUE,"TABLX";"TABL2",#N/A,TRUE,"TABLX"}</definedName>
    <definedName name="wrn.Rapport." localSheetId="22" hidden="1">{"TABL1",#N/A,TRUE,"TABLX";"TABL2",#N/A,TRUE,"TABLX"}</definedName>
    <definedName name="wrn.Rapport." localSheetId="23" hidden="1">{"TABL1",#N/A,TRUE,"TABLX";"TABL2",#N/A,TRUE,"TABLX"}</definedName>
    <definedName name="wrn.Rapport." localSheetId="25" hidden="1">{"TABL1",#N/A,TRUE,"TABLX";"TABL2",#N/A,TRUE,"TABLX"}</definedName>
    <definedName name="wrn.Rapport." localSheetId="26" hidden="1">{"TABL1",#N/A,TRUE,"TABLX";"TABL2",#N/A,TRUE,"TABLX"}</definedName>
    <definedName name="wrn.Rapport." localSheetId="27" hidden="1">{"TABL1",#N/A,TRUE,"TABLX";"TABL2",#N/A,TRUE,"TABLX"}</definedName>
    <definedName name="wrn.Rapport." localSheetId="29" hidden="1">{"TABL1",#N/A,TRUE,"TABLX";"TABL2",#N/A,TRUE,"TABLX"}</definedName>
    <definedName name="wrn.Rapport." localSheetId="30" hidden="1">{"TABL1",#N/A,TRUE,"TABLX";"TABL2",#N/A,TRUE,"TABLX"}</definedName>
    <definedName name="wrn.Rapport." localSheetId="31" hidden="1">{"TABL1",#N/A,TRUE,"TABLX";"TABL2",#N/A,TRUE,"TABLX"}</definedName>
    <definedName name="wrn.Rapport." localSheetId="32" hidden="1">{"TABL1",#N/A,TRUE,"TABLX";"TABL2",#N/A,TRUE,"TABLX"}</definedName>
    <definedName name="wrn.Rapport." localSheetId="33" hidden="1">{"TABL1",#N/A,TRUE,"TABLX";"TABL2",#N/A,TRUE,"TABLX"}</definedName>
    <definedName name="wrn.Rapport." localSheetId="34" hidden="1">{"TABL1",#N/A,TRUE,"TABLX";"TABL2",#N/A,TRUE,"TABLX"}</definedName>
    <definedName name="wrn.Rapport." localSheetId="35" hidden="1">{"TABL1",#N/A,TRUE,"TABLX";"TABL2",#N/A,TRUE,"TABLX"}</definedName>
    <definedName name="wrn.Rapport." localSheetId="36" hidden="1">{"TABL1",#N/A,TRUE,"TABLX";"TABL2",#N/A,TRUE,"TABLX"}</definedName>
    <definedName name="wrn.Rapport." localSheetId="37" hidden="1">{"TABL1",#N/A,TRUE,"TABLX";"TABL2",#N/A,TRUE,"TABLX"}</definedName>
    <definedName name="wrn.Rapport." localSheetId="38" hidden="1">{"TABL1",#N/A,TRUE,"TABLX";"TABL2",#N/A,TRUE,"TABLX"}</definedName>
    <definedName name="wrn.Rapport." localSheetId="4" hidden="1">{"TABL1",#N/A,TRUE,"TABLX";"TABL2",#N/A,TRUE,"TABLX"}</definedName>
    <definedName name="wrn.Rapport." localSheetId="5" hidden="1">{"TABL1",#N/A,TRUE,"TABLX";"TABL2",#N/A,TRUE,"TABLX"}</definedName>
    <definedName name="wrn.Rapport." localSheetId="6" hidden="1">{"TABL1",#N/A,TRUE,"TABLX";"TABL2",#N/A,TRUE,"TABLX"}</definedName>
    <definedName name="wrn.Rapport." localSheetId="7" hidden="1">{"TABL1",#N/A,TRUE,"TABLX";"TABL2",#N/A,TRUE,"TABLX"}</definedName>
    <definedName name="wrn.Rapport." localSheetId="24" hidden="1">{"TABL1",#N/A,TRUE,"TABLX";"TABL2",#N/A,TRUE,"TABLX"}</definedName>
    <definedName name="wrn.Rapport." localSheetId="28" hidden="1">{"TABL1",#N/A,TRUE,"TABLX";"TABL2",#N/A,TRUE,"TABLX"}</definedName>
    <definedName name="wrn.Rapport." hidden="1">{"TABL1",#N/A,TRUE,"TABLX";"TABL2",#N/A,TRUE,"TABLX"}</definedName>
    <definedName name="wrn.TabARA." localSheetId="19" hidden="1">{"Page1",#N/A,FALSE,"ARA M&amp;F&amp;T";"Page2",#N/A,FALSE,"ARA M&amp;F&amp;T";"Page3",#N/A,FALSE,"ARA M&amp;F&amp;T"}</definedName>
    <definedName name="wrn.TabARA." localSheetId="20" hidden="1">{"Page1",#N/A,FALSE,"ARA M&amp;F&amp;T";"Page2",#N/A,FALSE,"ARA M&amp;F&amp;T";"Page3",#N/A,FALSE,"ARA M&amp;F&amp;T"}</definedName>
    <definedName name="wrn.TabARA." localSheetId="25" hidden="1">{"Page1",#N/A,FALSE,"ARA M&amp;F&amp;T";"Page2",#N/A,FALSE,"ARA M&amp;F&amp;T";"Page3",#N/A,FALSE,"ARA M&amp;F&amp;T"}</definedName>
    <definedName name="wrn.TabARA." hidden="1">{"Page1",#N/A,FALSE,"ARA M&amp;F&amp;T";"Page2",#N/A,FALSE,"ARA M&amp;F&amp;T";"Page3",#N/A,FALSE,"ARA M&amp;F&amp;T"}</definedName>
    <definedName name="x" hidden="1">{"TABL1",#N/A,TRUE,"TABLX";"TABL2",#N/A,TRUE,"TABLX"}</definedName>
    <definedName name="y" localSheetId="19" hidden="1">'[7]Time series'!#REF!</definedName>
    <definedName name="y" localSheetId="20" hidden="1">'[8]Time series'!#REF!</definedName>
    <definedName name="y" localSheetId="25" hidden="1">'[9]Time series'!#REF!</definedName>
    <definedName name="y" localSheetId="27" hidden="1">'[8]Time series'!#REF!</definedName>
    <definedName name="y" localSheetId="30" hidden="1">'[8]Time series'!#REF!</definedName>
    <definedName name="y" localSheetId="37" hidden="1">'[8]Time series'!#REF!</definedName>
    <definedName name="y" localSheetId="38" hidden="1">'[8]Time series'!#REF!</definedName>
    <definedName name="y" hidden="1">'[8]Time series'!#REF!</definedName>
    <definedName name="years" localSheetId="22">[22]txcot!#REF!</definedName>
    <definedName name="years" localSheetId="24">[23]txcot!#REF!</definedName>
    <definedName name="years">[24]txcot!#REF!</definedName>
  </definedNames>
  <calcPr calcId="145621"/>
</workbook>
</file>

<file path=xl/calcChain.xml><?xml version="1.0" encoding="utf-8"?>
<calcChain xmlns="http://schemas.openxmlformats.org/spreadsheetml/2006/main">
  <c r="O64" i="76" l="1"/>
  <c r="AS62" i="76"/>
  <c r="AZ61" i="76"/>
  <c r="AJ61" i="76"/>
  <c r="AK59" i="76"/>
  <c r="O59" i="76"/>
  <c r="E59" i="76"/>
  <c r="BD58" i="76"/>
  <c r="AL58" i="76"/>
  <c r="Q58" i="76"/>
  <c r="AN57" i="76"/>
  <c r="H57" i="76"/>
  <c r="AQ56" i="76"/>
  <c r="AI56" i="76"/>
  <c r="K56" i="76"/>
  <c r="BF55" i="76"/>
  <c r="AH55" i="76"/>
  <c r="Z55" i="76"/>
  <c r="AM52" i="76"/>
  <c r="AE52" i="76"/>
  <c r="G52" i="76"/>
  <c r="BB51" i="76"/>
  <c r="AD51" i="76"/>
  <c r="V51" i="76"/>
  <c r="BA50" i="76"/>
  <c r="AS50" i="76"/>
  <c r="U50" i="76"/>
  <c r="M50" i="76"/>
  <c r="AR49" i="76"/>
  <c r="AJ49" i="76"/>
  <c r="L49" i="76"/>
  <c r="D49" i="76"/>
  <c r="G26" i="75"/>
  <c r="F26" i="75"/>
  <c r="E26" i="75"/>
  <c r="D26" i="75"/>
  <c r="AM64" i="76"/>
  <c r="V63" i="76"/>
  <c r="AF60" i="76"/>
  <c r="AG65" i="76"/>
  <c r="U59" i="76"/>
  <c r="Q65" i="76"/>
  <c r="H65" i="76"/>
  <c r="BD54" i="76"/>
  <c r="BC54" i="76"/>
  <c r="AZ54" i="76"/>
  <c r="AY54" i="76"/>
  <c r="AV54" i="76"/>
  <c r="AU54" i="76"/>
  <c r="AR54" i="76"/>
  <c r="AQ54" i="76"/>
  <c r="AN54" i="76"/>
  <c r="AM54" i="76"/>
  <c r="AJ54" i="76"/>
  <c r="AI54" i="76"/>
  <c r="AF54" i="76"/>
  <c r="AE54" i="76"/>
  <c r="AB54" i="76"/>
  <c r="AA54" i="76"/>
  <c r="X54" i="76"/>
  <c r="W54" i="76"/>
  <c r="T54" i="76"/>
  <c r="S54" i="76"/>
  <c r="P54" i="76"/>
  <c r="O54" i="76"/>
  <c r="L54" i="76"/>
  <c r="K54" i="76"/>
  <c r="H54" i="76"/>
  <c r="G54" i="76"/>
  <c r="D54" i="76"/>
  <c r="BF53" i="76"/>
  <c r="BC53" i="76"/>
  <c r="BB53" i="76"/>
  <c r="AY53" i="76"/>
  <c r="AX53" i="76"/>
  <c r="AU53" i="76"/>
  <c r="AT53" i="76"/>
  <c r="AQ53" i="76"/>
  <c r="AP53" i="76"/>
  <c r="AM53" i="76"/>
  <c r="AL53" i="76"/>
  <c r="AI53" i="76"/>
  <c r="AH53" i="76"/>
  <c r="AE53" i="76"/>
  <c r="AD53" i="76"/>
  <c r="AA53" i="76"/>
  <c r="Z53" i="76"/>
  <c r="W53" i="76"/>
  <c r="V53" i="76"/>
  <c r="S53" i="76"/>
  <c r="R53" i="76"/>
  <c r="O53" i="76"/>
  <c r="N53" i="76"/>
  <c r="K53" i="76"/>
  <c r="J53" i="76"/>
  <c r="G53" i="76"/>
  <c r="F53" i="76"/>
  <c r="BF54" i="76"/>
  <c r="BE54" i="76"/>
  <c r="BB54" i="76"/>
  <c r="BA54" i="76"/>
  <c r="AX54" i="76"/>
  <c r="AW54" i="76"/>
  <c r="AT54" i="76"/>
  <c r="AS54" i="76"/>
  <c r="AP54" i="76"/>
  <c r="AO54" i="76"/>
  <c r="AL54" i="76"/>
  <c r="AK54" i="76"/>
  <c r="AH54" i="76"/>
  <c r="AG54" i="76"/>
  <c r="AD54" i="76"/>
  <c r="AC54" i="76"/>
  <c r="Z54" i="76"/>
  <c r="Y54" i="76"/>
  <c r="V54" i="76"/>
  <c r="U54" i="76"/>
  <c r="R54" i="76"/>
  <c r="Q54" i="76"/>
  <c r="N54" i="76"/>
  <c r="M54" i="76"/>
  <c r="J54" i="76"/>
  <c r="I54" i="76"/>
  <c r="F54" i="76"/>
  <c r="E54" i="76"/>
  <c r="BE53" i="76"/>
  <c r="BD53" i="76"/>
  <c r="BA53" i="76"/>
  <c r="AZ53" i="76"/>
  <c r="AW53" i="76"/>
  <c r="AV53" i="76"/>
  <c r="AS53" i="76"/>
  <c r="AR53" i="76"/>
  <c r="AO53" i="76"/>
  <c r="AN53" i="76"/>
  <c r="AK53" i="76"/>
  <c r="AJ53" i="76"/>
  <c r="AG53" i="76"/>
  <c r="AF53" i="76"/>
  <c r="AC53" i="76"/>
  <c r="AB53" i="76"/>
  <c r="Y53" i="76"/>
  <c r="X53" i="76"/>
  <c r="U53" i="76"/>
  <c r="T53" i="76"/>
  <c r="Q53" i="76"/>
  <c r="P53" i="76"/>
  <c r="M53" i="76"/>
  <c r="L53" i="76"/>
  <c r="I53" i="76"/>
  <c r="H53" i="76"/>
  <c r="E53" i="76"/>
  <c r="D53" i="76"/>
  <c r="P58" i="76"/>
  <c r="BY19" i="72"/>
  <c r="BX18" i="72"/>
  <c r="BC57" i="76"/>
  <c r="AY57" i="76"/>
  <c r="AU57" i="76"/>
  <c r="AQ57" i="76"/>
  <c r="AI57" i="76"/>
  <c r="AE57" i="76"/>
  <c r="AA57" i="76"/>
  <c r="W57" i="76"/>
  <c r="S57" i="76"/>
  <c r="O57" i="76"/>
  <c r="K57" i="76"/>
  <c r="G57" i="76"/>
  <c r="BY17" i="72"/>
  <c r="BD56" i="76"/>
  <c r="AZ56" i="76"/>
  <c r="AV56" i="76"/>
  <c r="AU56" i="76"/>
  <c r="AR56" i="76"/>
  <c r="AN56" i="76"/>
  <c r="AM56" i="76"/>
  <c r="AJ56" i="76"/>
  <c r="AF56" i="76"/>
  <c r="AE56" i="76"/>
  <c r="AB56" i="76"/>
  <c r="X56" i="76"/>
  <c r="W56" i="76"/>
  <c r="T56" i="76"/>
  <c r="P56" i="76"/>
  <c r="O56" i="76"/>
  <c r="L56" i="76"/>
  <c r="H56" i="76"/>
  <c r="G56" i="76"/>
  <c r="BC52" i="76"/>
  <c r="AZ52" i="76"/>
  <c r="AY52" i="76"/>
  <c r="AU64" i="76"/>
  <c r="AR52" i="76"/>
  <c r="AQ52" i="76"/>
  <c r="AJ52" i="76"/>
  <c r="AI52" i="76"/>
  <c r="AE64" i="76"/>
  <c r="AB52" i="76"/>
  <c r="AA52" i="76"/>
  <c r="W52" i="76"/>
  <c r="T52" i="76"/>
  <c r="S52" i="76"/>
  <c r="O52" i="76"/>
  <c r="L52" i="76"/>
  <c r="K52" i="76"/>
  <c r="D52" i="76"/>
  <c r="BF51" i="76"/>
  <c r="AX51" i="76"/>
  <c r="AT51" i="76"/>
  <c r="AP51" i="76"/>
  <c r="AL51" i="76"/>
  <c r="AH51" i="76"/>
  <c r="Z51" i="76"/>
  <c r="V57" i="76"/>
  <c r="R51" i="76"/>
  <c r="N51" i="76"/>
  <c r="J51" i="76"/>
  <c r="F51" i="76"/>
  <c r="BF50" i="76"/>
  <c r="BE50" i="76"/>
  <c r="BB50" i="76"/>
  <c r="BA62" i="76"/>
  <c r="AX50" i="76"/>
  <c r="AW50" i="76"/>
  <c r="AT50" i="76"/>
  <c r="AP50" i="76"/>
  <c r="AO50" i="76"/>
  <c r="AL50" i="76"/>
  <c r="AK62" i="76"/>
  <c r="AH50" i="76"/>
  <c r="AG50" i="76"/>
  <c r="AD50" i="76"/>
  <c r="AC62" i="76"/>
  <c r="Z50" i="76"/>
  <c r="Y50" i="76"/>
  <c r="V50" i="76"/>
  <c r="U62" i="76"/>
  <c r="R50" i="76"/>
  <c r="Q50" i="76"/>
  <c r="N50" i="76"/>
  <c r="M62" i="76"/>
  <c r="J50" i="76"/>
  <c r="I50" i="76"/>
  <c r="F50" i="76"/>
  <c r="E62" i="76"/>
  <c r="BE49" i="76"/>
  <c r="BD49" i="76"/>
  <c r="AZ49" i="76"/>
  <c r="AW49" i="76"/>
  <c r="AV49" i="76"/>
  <c r="AR61" i="76"/>
  <c r="AO49" i="76"/>
  <c r="AN49" i="76"/>
  <c r="AG49" i="76"/>
  <c r="AF49" i="76"/>
  <c r="AB61" i="76"/>
  <c r="Y49" i="76"/>
  <c r="X49" i="76"/>
  <c r="T61" i="76"/>
  <c r="Q49" i="76"/>
  <c r="P49" i="76"/>
  <c r="L61" i="76"/>
  <c r="I49" i="76"/>
  <c r="H49" i="76"/>
  <c r="D61" i="76"/>
  <c r="AX58" i="76"/>
  <c r="AW58" i="76"/>
  <c r="AC58" i="76"/>
  <c r="R58" i="76"/>
  <c r="F58" i="76"/>
  <c r="BE57" i="76"/>
  <c r="BD57" i="76"/>
  <c r="AZ57" i="76"/>
  <c r="AS57" i="76"/>
  <c r="AO57" i="76"/>
  <c r="AJ57" i="76"/>
  <c r="AC57" i="76"/>
  <c r="Y57" i="76"/>
  <c r="X57" i="76"/>
  <c r="T57" i="76"/>
  <c r="M57" i="76"/>
  <c r="I57" i="76"/>
  <c r="D57" i="76"/>
  <c r="AA56" i="76"/>
  <c r="S56" i="76"/>
  <c r="BC55" i="76"/>
  <c r="BB55" i="76"/>
  <c r="AY55" i="76"/>
  <c r="AX55" i="76"/>
  <c r="AU55" i="76"/>
  <c r="AT55" i="76"/>
  <c r="AQ55" i="76"/>
  <c r="AP55" i="76"/>
  <c r="AM55" i="76"/>
  <c r="AL55" i="76"/>
  <c r="AI55" i="76"/>
  <c r="AE55" i="76"/>
  <c r="AD55" i="76"/>
  <c r="AA55" i="76"/>
  <c r="W55" i="76"/>
  <c r="V55" i="76"/>
  <c r="S55" i="76"/>
  <c r="R55" i="76"/>
  <c r="O55" i="76"/>
  <c r="N55" i="76"/>
  <c r="K55" i="76"/>
  <c r="J55" i="76"/>
  <c r="G55" i="76"/>
  <c r="F55" i="76"/>
  <c r="O7" i="66"/>
  <c r="N7" i="66"/>
  <c r="O6" i="66"/>
  <c r="N6" i="66"/>
  <c r="O5" i="66"/>
  <c r="N5" i="66"/>
  <c r="BV13" i="65"/>
  <c r="BO13" i="65"/>
  <c r="BN13" i="65"/>
  <c r="BG13" i="65"/>
  <c r="BF13" i="65"/>
  <c r="AY13" i="65"/>
  <c r="AX13" i="65"/>
  <c r="AQ13" i="65"/>
  <c r="AP13" i="65"/>
  <c r="AI13" i="65"/>
  <c r="AH13" i="65"/>
  <c r="AA13" i="65"/>
  <c r="Z13" i="65"/>
  <c r="BV8" i="65"/>
  <c r="BR8" i="65"/>
  <c r="BR13" i="65" s="1"/>
  <c r="BN8" i="65"/>
  <c r="BJ8" i="65"/>
  <c r="BJ13" i="65" s="1"/>
  <c r="BI8" i="65"/>
  <c r="BF8" i="65"/>
  <c r="BB8" i="65"/>
  <c r="BB13" i="65" s="1"/>
  <c r="AX8" i="65"/>
  <c r="AT8" i="65"/>
  <c r="AT13" i="65" s="1"/>
  <c r="AP8" i="65"/>
  <c r="AL8" i="65"/>
  <c r="AL13" i="65" s="1"/>
  <c r="AH8" i="65"/>
  <c r="AD8" i="65"/>
  <c r="AD13" i="65" s="1"/>
  <c r="AC8" i="65"/>
  <c r="Z8" i="65"/>
  <c r="V8" i="65"/>
  <c r="V13" i="65" s="1"/>
  <c r="BT7" i="65"/>
  <c r="BP7" i="65"/>
  <c r="BO7" i="65"/>
  <c r="BL7" i="65"/>
  <c r="BH7" i="65"/>
  <c r="BG7" i="65"/>
  <c r="BD7" i="65"/>
  <c r="AZ7" i="65"/>
  <c r="AY7" i="65"/>
  <c r="AV7" i="65"/>
  <c r="AR7" i="65"/>
  <c r="AQ7" i="65"/>
  <c r="AN7" i="65"/>
  <c r="AJ7" i="65"/>
  <c r="AI7" i="65"/>
  <c r="AF7" i="65"/>
  <c r="AB7" i="65"/>
  <c r="AA7" i="65"/>
  <c r="X7" i="65"/>
  <c r="BV10" i="65"/>
  <c r="BU10" i="65"/>
  <c r="BT10" i="65"/>
  <c r="BR10" i="65"/>
  <c r="BQ10" i="65"/>
  <c r="BN10" i="65"/>
  <c r="BM10" i="65"/>
  <c r="BL10" i="65"/>
  <c r="BJ10" i="65"/>
  <c r="BI10" i="65"/>
  <c r="BF10" i="65"/>
  <c r="BE10" i="65"/>
  <c r="BD10" i="65"/>
  <c r="BB10" i="65"/>
  <c r="BA10" i="65"/>
  <c r="AX10" i="65"/>
  <c r="AW10" i="65"/>
  <c r="AV10" i="65"/>
  <c r="AT10" i="65"/>
  <c r="AS10" i="65"/>
  <c r="AP10" i="65"/>
  <c r="AO10" i="65"/>
  <c r="AN10" i="65"/>
  <c r="AL10" i="65"/>
  <c r="AK10" i="65"/>
  <c r="AH10" i="65"/>
  <c r="AG10" i="65"/>
  <c r="AF10" i="65"/>
  <c r="AD10" i="65"/>
  <c r="AC10" i="65"/>
  <c r="Z10" i="65"/>
  <c r="Y10" i="65"/>
  <c r="X10" i="65"/>
  <c r="V10" i="65"/>
  <c r="U10" i="65"/>
  <c r="R5" i="65"/>
  <c r="Q5" i="65"/>
  <c r="N5" i="65"/>
  <c r="M5" i="65"/>
  <c r="J5" i="65"/>
  <c r="I5" i="65"/>
  <c r="F5" i="65"/>
  <c r="BU8" i="65"/>
  <c r="BT8" i="65"/>
  <c r="BS8" i="65"/>
  <c r="BS13" i="65" s="1"/>
  <c r="BQ8" i="65"/>
  <c r="BP8" i="65"/>
  <c r="BO8" i="65"/>
  <c r="BM8" i="65"/>
  <c r="BL8" i="65"/>
  <c r="BK8" i="65"/>
  <c r="BK13" i="65" s="1"/>
  <c r="BH8" i="65"/>
  <c r="BG8" i="65"/>
  <c r="BE8" i="65"/>
  <c r="BD8" i="65"/>
  <c r="BC8" i="65"/>
  <c r="BC13" i="65" s="1"/>
  <c r="BA8" i="65"/>
  <c r="AZ8" i="65"/>
  <c r="AY8" i="65"/>
  <c r="AW8" i="65"/>
  <c r="AV8" i="65"/>
  <c r="AU8" i="65"/>
  <c r="AU13" i="65" s="1"/>
  <c r="AS8" i="65"/>
  <c r="AR8" i="65"/>
  <c r="AQ8" i="65"/>
  <c r="AO8" i="65"/>
  <c r="AN8" i="65"/>
  <c r="AM8" i="65"/>
  <c r="AM13" i="65" s="1"/>
  <c r="AK8" i="65"/>
  <c r="AJ8" i="65"/>
  <c r="AI8" i="65"/>
  <c r="AG8" i="65"/>
  <c r="AF8" i="65"/>
  <c r="AE8" i="65"/>
  <c r="AE13" i="65" s="1"/>
  <c r="AB8" i="65"/>
  <c r="AA8" i="65"/>
  <c r="Y8" i="65"/>
  <c r="X8" i="65"/>
  <c r="W8" i="65"/>
  <c r="W13" i="65" s="1"/>
  <c r="BX9" i="61"/>
  <c r="BX8" i="61"/>
  <c r="BX7" i="61"/>
  <c r="BV7" i="65"/>
  <c r="BU7" i="65"/>
  <c r="BS7" i="65"/>
  <c r="BR7" i="65"/>
  <c r="BQ7" i="65"/>
  <c r="BN7" i="65"/>
  <c r="BM7" i="65"/>
  <c r="BK7" i="65"/>
  <c r="BJ7" i="65"/>
  <c r="BI7" i="65"/>
  <c r="BF7" i="65"/>
  <c r="BE7" i="65"/>
  <c r="BC7" i="65"/>
  <c r="BB7" i="65"/>
  <c r="BA7" i="65"/>
  <c r="AX7" i="65"/>
  <c r="AW7" i="65"/>
  <c r="AU7" i="65"/>
  <c r="AT7" i="65"/>
  <c r="AS7" i="65"/>
  <c r="AP7" i="65"/>
  <c r="AO7" i="65"/>
  <c r="AM7" i="65"/>
  <c r="AL7" i="65"/>
  <c r="AK7" i="65"/>
  <c r="AH7" i="65"/>
  <c r="AG7" i="65"/>
  <c r="AE7" i="65"/>
  <c r="AD7" i="65"/>
  <c r="AC7" i="65"/>
  <c r="Z7" i="65"/>
  <c r="Y7" i="65"/>
  <c r="BX6" i="61"/>
  <c r="V7" i="65"/>
  <c r="U7" i="65"/>
  <c r="T5" i="65"/>
  <c r="S5" i="65"/>
  <c r="P5" i="65"/>
  <c r="O5" i="65"/>
  <c r="L5" i="65"/>
  <c r="K5" i="65"/>
  <c r="H5" i="65"/>
  <c r="G5" i="65"/>
  <c r="F4" i="60"/>
  <c r="G4" i="60" s="1"/>
  <c r="H4" i="60" s="1"/>
  <c r="I4" i="60" s="1"/>
  <c r="J4" i="60" s="1"/>
  <c r="K4" i="60" s="1"/>
  <c r="L4" i="60" s="1"/>
  <c r="M4" i="60" s="1"/>
  <c r="N4" i="60" s="1"/>
  <c r="E4" i="60"/>
  <c r="D59" i="76" l="1"/>
  <c r="L59" i="76"/>
  <c r="P59" i="76"/>
  <c r="P65" i="76"/>
  <c r="X59" i="76"/>
  <c r="AF59" i="76"/>
  <c r="AF65" i="76"/>
  <c r="AN59" i="76"/>
  <c r="AV59" i="76"/>
  <c r="BD59" i="76"/>
  <c r="I60" i="76"/>
  <c r="Q60" i="76"/>
  <c r="Y60" i="76"/>
  <c r="AG60" i="76"/>
  <c r="AO60" i="76"/>
  <c r="AW60" i="76"/>
  <c r="BE60" i="76"/>
  <c r="F64" i="76"/>
  <c r="F65" i="76"/>
  <c r="F61" i="76"/>
  <c r="F62" i="76"/>
  <c r="N64" i="76"/>
  <c r="N66" i="76"/>
  <c r="N65" i="76"/>
  <c r="N61" i="76"/>
  <c r="N63" i="76"/>
  <c r="N62" i="76"/>
  <c r="Z66" i="76"/>
  <c r="Z64" i="76"/>
  <c r="Z65" i="76"/>
  <c r="Z61" i="76"/>
  <c r="Z62" i="76"/>
  <c r="Z63" i="76"/>
  <c r="AH66" i="76"/>
  <c r="AH64" i="76"/>
  <c r="AH65" i="76"/>
  <c r="AH61" i="76"/>
  <c r="AH62" i="76"/>
  <c r="AH63" i="76"/>
  <c r="AP66" i="76"/>
  <c r="AP64" i="76"/>
  <c r="AP65" i="76"/>
  <c r="AP61" i="76"/>
  <c r="AP62" i="76"/>
  <c r="AP63" i="76"/>
  <c r="BB66" i="76"/>
  <c r="BB65" i="76"/>
  <c r="BB64" i="76"/>
  <c r="BB61" i="76"/>
  <c r="BB62" i="76"/>
  <c r="AA66" i="76"/>
  <c r="BX17" i="72"/>
  <c r="D56" i="76"/>
  <c r="F63" i="76"/>
  <c r="X65" i="76"/>
  <c r="U13" i="65"/>
  <c r="Y13" i="65"/>
  <c r="AC13" i="65"/>
  <c r="AG13" i="65"/>
  <c r="AK13" i="65"/>
  <c r="AO13" i="65"/>
  <c r="AS13" i="65"/>
  <c r="AW13" i="65"/>
  <c r="BA13" i="65"/>
  <c r="BE13" i="65"/>
  <c r="BI13" i="65"/>
  <c r="BM13" i="65"/>
  <c r="BQ13" i="65"/>
  <c r="BU13" i="65"/>
  <c r="D55" i="76"/>
  <c r="BY16" i="72"/>
  <c r="H55" i="76"/>
  <c r="L55" i="76"/>
  <c r="P55" i="76"/>
  <c r="T55" i="76"/>
  <c r="X55" i="76"/>
  <c r="AB55" i="76"/>
  <c r="AF55" i="76"/>
  <c r="AJ55" i="76"/>
  <c r="AN55" i="76"/>
  <c r="AR55" i="76"/>
  <c r="AV55" i="76"/>
  <c r="AZ55" i="76"/>
  <c r="BD55" i="76"/>
  <c r="M58" i="76"/>
  <c r="AG58" i="76"/>
  <c r="AS58" i="76"/>
  <c r="T49" i="76"/>
  <c r="AC50" i="76"/>
  <c r="AU52" i="76"/>
  <c r="AX59" i="76"/>
  <c r="K60" i="76"/>
  <c r="AA60" i="76"/>
  <c r="AQ60" i="76"/>
  <c r="AN65" i="76"/>
  <c r="AM57" i="76"/>
  <c r="BY18" i="72"/>
  <c r="H59" i="76"/>
  <c r="T59" i="76"/>
  <c r="AB59" i="76"/>
  <c r="AJ59" i="76"/>
  <c r="AR59" i="76"/>
  <c r="AZ59" i="76"/>
  <c r="E60" i="76"/>
  <c r="M60" i="76"/>
  <c r="U60" i="76"/>
  <c r="AC60" i="76"/>
  <c r="AK60" i="76"/>
  <c r="AS60" i="76"/>
  <c r="BA60" i="76"/>
  <c r="J66" i="76"/>
  <c r="J64" i="76"/>
  <c r="J65" i="76"/>
  <c r="J61" i="76"/>
  <c r="J62" i="76"/>
  <c r="J63" i="76"/>
  <c r="R64" i="76"/>
  <c r="R65" i="76"/>
  <c r="R61" i="76"/>
  <c r="R62" i="76"/>
  <c r="R63" i="76"/>
  <c r="R66" i="76"/>
  <c r="V64" i="76"/>
  <c r="V65" i="76"/>
  <c r="V61" i="76"/>
  <c r="V66" i="76"/>
  <c r="V62" i="76"/>
  <c r="AD66" i="76"/>
  <c r="AD64" i="76"/>
  <c r="AD65" i="76"/>
  <c r="AD61" i="76"/>
  <c r="AD63" i="76"/>
  <c r="AD62" i="76"/>
  <c r="AL66" i="76"/>
  <c r="AL64" i="76"/>
  <c r="AL65" i="76"/>
  <c r="AL61" i="76"/>
  <c r="AL62" i="76"/>
  <c r="AT66" i="76"/>
  <c r="AT64" i="76"/>
  <c r="AT61" i="76"/>
  <c r="AT65" i="76"/>
  <c r="AT63" i="76"/>
  <c r="AT62" i="76"/>
  <c r="AX66" i="76"/>
  <c r="AX64" i="76"/>
  <c r="AX61" i="76"/>
  <c r="AX62" i="76"/>
  <c r="AX63" i="76"/>
  <c r="AX65" i="76"/>
  <c r="BF66" i="76"/>
  <c r="BF64" i="76"/>
  <c r="BF65" i="76"/>
  <c r="BF61" i="76"/>
  <c r="BF62" i="76"/>
  <c r="BF63" i="76"/>
  <c r="BB63" i="76"/>
  <c r="U8" i="65"/>
  <c r="E61" i="76"/>
  <c r="E49" i="76"/>
  <c r="M61" i="76"/>
  <c r="M49" i="76"/>
  <c r="U49" i="76"/>
  <c r="U61" i="76"/>
  <c r="AC61" i="76"/>
  <c r="AC49" i="76"/>
  <c r="AK49" i="76"/>
  <c r="AK61" i="76"/>
  <c r="AS61" i="76"/>
  <c r="AS49" i="76"/>
  <c r="BA49" i="76"/>
  <c r="BA61" i="76"/>
  <c r="G51" i="76"/>
  <c r="K51" i="76"/>
  <c r="O51" i="76"/>
  <c r="S51" i="76"/>
  <c r="W51" i="76"/>
  <c r="AA51" i="76"/>
  <c r="AE51" i="76"/>
  <c r="AI51" i="76"/>
  <c r="AM51" i="76"/>
  <c r="AQ51" i="76"/>
  <c r="AU51" i="76"/>
  <c r="AY51" i="76"/>
  <c r="BC51" i="76"/>
  <c r="H64" i="76"/>
  <c r="H52" i="76"/>
  <c r="P64" i="76"/>
  <c r="P52" i="76"/>
  <c r="X64" i="76"/>
  <c r="X52" i="76"/>
  <c r="AF52" i="76"/>
  <c r="AF64" i="76"/>
  <c r="AN64" i="76"/>
  <c r="AN52" i="76"/>
  <c r="AV52" i="76"/>
  <c r="AV64" i="76"/>
  <c r="BD64" i="76"/>
  <c r="BD52" i="76"/>
  <c r="E55" i="76"/>
  <c r="I55" i="76"/>
  <c r="M55" i="76"/>
  <c r="Q55" i="76"/>
  <c r="U55" i="76"/>
  <c r="Y55" i="76"/>
  <c r="AC55" i="76"/>
  <c r="AP57" i="76"/>
  <c r="V58" i="76"/>
  <c r="AH58" i="76"/>
  <c r="BB58" i="76"/>
  <c r="AB49" i="76"/>
  <c r="E50" i="76"/>
  <c r="AK50" i="76"/>
  <c r="BB56" i="76"/>
  <c r="AB58" i="76"/>
  <c r="Z59" i="76"/>
  <c r="AL63" i="76"/>
  <c r="F66" i="76"/>
  <c r="AK55" i="76"/>
  <c r="AS55" i="76"/>
  <c r="BA55" i="76"/>
  <c r="E56" i="76"/>
  <c r="M56" i="76"/>
  <c r="U56" i="76"/>
  <c r="AC56" i="76"/>
  <c r="AK56" i="76"/>
  <c r="AO56" i="76"/>
  <c r="L57" i="76"/>
  <c r="AB57" i="76"/>
  <c r="AR57" i="76"/>
  <c r="AJ58" i="76"/>
  <c r="AV58" i="76"/>
  <c r="I59" i="76"/>
  <c r="Y59" i="76"/>
  <c r="AO59" i="76"/>
  <c r="AW59" i="76"/>
  <c r="BE59" i="76"/>
  <c r="J60" i="76"/>
  <c r="R60" i="76"/>
  <c r="Z60" i="76"/>
  <c r="AH60" i="76"/>
  <c r="AP60" i="76"/>
  <c r="AX60" i="76"/>
  <c r="BF60" i="76"/>
  <c r="G65" i="76"/>
  <c r="G61" i="76"/>
  <c r="G62" i="76"/>
  <c r="O66" i="76"/>
  <c r="O65" i="76"/>
  <c r="O61" i="76"/>
  <c r="O62" i="76"/>
  <c r="W65" i="76"/>
  <c r="W61" i="76"/>
  <c r="W62" i="76"/>
  <c r="W66" i="76"/>
  <c r="AE65" i="76"/>
  <c r="AE61" i="76"/>
  <c r="AE66" i="76"/>
  <c r="AE62" i="76"/>
  <c r="AI65" i="76"/>
  <c r="AI61" i="76"/>
  <c r="AI62" i="76"/>
  <c r="AI63" i="76"/>
  <c r="AI66" i="76"/>
  <c r="AI64" i="76"/>
  <c r="AQ65" i="76"/>
  <c r="AQ61" i="76"/>
  <c r="AQ62" i="76"/>
  <c r="AQ63" i="76"/>
  <c r="AQ64" i="76"/>
  <c r="AU61" i="76"/>
  <c r="AU66" i="76"/>
  <c r="AU65" i="76"/>
  <c r="AU62" i="76"/>
  <c r="BC61" i="76"/>
  <c r="BC66" i="76"/>
  <c r="BC62" i="76"/>
  <c r="BC65" i="76"/>
  <c r="H58" i="76"/>
  <c r="AN58" i="76"/>
  <c r="F59" i="76"/>
  <c r="Q59" i="76"/>
  <c r="AA59" i="76"/>
  <c r="AL59" i="76"/>
  <c r="AY59" i="76"/>
  <c r="L60" i="76"/>
  <c r="AB60" i="76"/>
  <c r="AR60" i="76"/>
  <c r="G63" i="76"/>
  <c r="W63" i="76"/>
  <c r="AM63" i="76"/>
  <c r="BC63" i="76"/>
  <c r="I65" i="76"/>
  <c r="Y65" i="76"/>
  <c r="AO65" i="76"/>
  <c r="G66" i="76"/>
  <c r="AB66" i="76"/>
  <c r="AU59" i="76"/>
  <c r="W10" i="65"/>
  <c r="BX10" i="65" s="1"/>
  <c r="AA10" i="65"/>
  <c r="AE10" i="65"/>
  <c r="AI10" i="65"/>
  <c r="AM10" i="65"/>
  <c r="AQ10" i="65"/>
  <c r="AU10" i="65"/>
  <c r="AY10" i="65"/>
  <c r="BC10" i="65"/>
  <c r="BG10" i="65"/>
  <c r="BK10" i="65"/>
  <c r="BO10" i="65"/>
  <c r="BS10" i="65"/>
  <c r="W7" i="65"/>
  <c r="F49" i="76"/>
  <c r="J49" i="76"/>
  <c r="N49" i="76"/>
  <c r="R49" i="76"/>
  <c r="V49" i="76"/>
  <c r="Z49" i="76"/>
  <c r="AD49" i="76"/>
  <c r="AH49" i="76"/>
  <c r="AL49" i="76"/>
  <c r="AP49" i="76"/>
  <c r="AT49" i="76"/>
  <c r="AX49" i="76"/>
  <c r="BB49" i="76"/>
  <c r="BF49" i="76"/>
  <c r="G50" i="76"/>
  <c r="K50" i="76"/>
  <c r="O50" i="76"/>
  <c r="S50" i="76"/>
  <c r="W50" i="76"/>
  <c r="AA50" i="76"/>
  <c r="AE50" i="76"/>
  <c r="AI50" i="76"/>
  <c r="AM50" i="76"/>
  <c r="AQ50" i="76"/>
  <c r="AU50" i="76"/>
  <c r="AY50" i="76"/>
  <c r="BC50" i="76"/>
  <c r="D51" i="76"/>
  <c r="H51" i="76"/>
  <c r="L51" i="76"/>
  <c r="P51" i="76"/>
  <c r="T51" i="76"/>
  <c r="X51" i="76"/>
  <c r="AB51" i="76"/>
  <c r="AF51" i="76"/>
  <c r="AJ51" i="76"/>
  <c r="AN51" i="76"/>
  <c r="AR51" i="76"/>
  <c r="AV51" i="76"/>
  <c r="AZ51" i="76"/>
  <c r="BD51" i="76"/>
  <c r="E52" i="76"/>
  <c r="I52" i="76"/>
  <c r="M52" i="76"/>
  <c r="Q52" i="76"/>
  <c r="U52" i="76"/>
  <c r="Y52" i="76"/>
  <c r="AC52" i="76"/>
  <c r="AG52" i="76"/>
  <c r="AK52" i="76"/>
  <c r="AO52" i="76"/>
  <c r="AS52" i="76"/>
  <c r="AW52" i="76"/>
  <c r="BA52" i="76"/>
  <c r="BE52" i="76"/>
  <c r="BX16" i="72"/>
  <c r="F56" i="76"/>
  <c r="J56" i="76"/>
  <c r="N56" i="76"/>
  <c r="R56" i="76"/>
  <c r="V56" i="76"/>
  <c r="Z56" i="76"/>
  <c r="AD56" i="76"/>
  <c r="AH56" i="76"/>
  <c r="AL56" i="76"/>
  <c r="AP56" i="76"/>
  <c r="AT56" i="76"/>
  <c r="AX56" i="76"/>
  <c r="E57" i="76"/>
  <c r="Q57" i="76"/>
  <c r="U57" i="76"/>
  <c r="AG57" i="76"/>
  <c r="AK57" i="76"/>
  <c r="AW57" i="76"/>
  <c r="BA57" i="76"/>
  <c r="E58" i="76"/>
  <c r="I58" i="76"/>
  <c r="U58" i="76"/>
  <c r="Y58" i="76"/>
  <c r="AK58" i="76"/>
  <c r="AO58" i="76"/>
  <c r="BA58" i="76"/>
  <c r="BE58" i="76"/>
  <c r="N59" i="76"/>
  <c r="R59" i="76"/>
  <c r="AD59" i="76"/>
  <c r="AH59" i="76"/>
  <c r="AT59" i="76"/>
  <c r="BB59" i="76"/>
  <c r="G60" i="76"/>
  <c r="O60" i="76"/>
  <c r="W60" i="76"/>
  <c r="AE60" i="76"/>
  <c r="AM60" i="76"/>
  <c r="AU60" i="76"/>
  <c r="BC60" i="76"/>
  <c r="BF56" i="76"/>
  <c r="L58" i="76"/>
  <c r="AR58" i="76"/>
  <c r="J59" i="76"/>
  <c r="AE59" i="76"/>
  <c r="AP59" i="76"/>
  <c r="BF59" i="76"/>
  <c r="S60" i="76"/>
  <c r="AI60" i="76"/>
  <c r="AY60" i="76"/>
  <c r="G64" i="76"/>
  <c r="W64" i="76"/>
  <c r="BC64" i="76"/>
  <c r="P66" i="76"/>
  <c r="AQ66" i="76"/>
  <c r="AG55" i="76"/>
  <c r="AO55" i="76"/>
  <c r="AW55" i="76"/>
  <c r="BE55" i="76"/>
  <c r="I56" i="76"/>
  <c r="Q56" i="76"/>
  <c r="Y56" i="76"/>
  <c r="AG56" i="76"/>
  <c r="AS56" i="76"/>
  <c r="P57" i="76"/>
  <c r="AF57" i="76"/>
  <c r="AV57" i="76"/>
  <c r="T58" i="76"/>
  <c r="AF58" i="76"/>
  <c r="AZ58" i="76"/>
  <c r="M59" i="76"/>
  <c r="AC59" i="76"/>
  <c r="AS59" i="76"/>
  <c r="BA59" i="76"/>
  <c r="F60" i="76"/>
  <c r="N60" i="76"/>
  <c r="V60" i="76"/>
  <c r="AD60" i="76"/>
  <c r="AL60" i="76"/>
  <c r="AT60" i="76"/>
  <c r="BB60" i="76"/>
  <c r="K65" i="76"/>
  <c r="K61" i="76"/>
  <c r="K62" i="76"/>
  <c r="K63" i="76"/>
  <c r="K66" i="76"/>
  <c r="K64" i="76"/>
  <c r="S65" i="76"/>
  <c r="S61" i="76"/>
  <c r="S66" i="76"/>
  <c r="S62" i="76"/>
  <c r="S63" i="76"/>
  <c r="S64" i="76"/>
  <c r="AA65" i="76"/>
  <c r="AA61" i="76"/>
  <c r="AA62" i="76"/>
  <c r="AA63" i="76"/>
  <c r="AA64" i="76"/>
  <c r="AM65" i="76"/>
  <c r="AM61" i="76"/>
  <c r="AM66" i="76"/>
  <c r="AM62" i="76"/>
  <c r="AY61" i="76"/>
  <c r="AY62" i="76"/>
  <c r="AY63" i="76"/>
  <c r="AY66" i="76"/>
  <c r="AY64" i="76"/>
  <c r="AB10" i="65"/>
  <c r="AJ10" i="65"/>
  <c r="AR10" i="65"/>
  <c r="AZ10" i="65"/>
  <c r="BH10" i="65"/>
  <c r="BP10" i="65"/>
  <c r="X13" i="65"/>
  <c r="AB13" i="65"/>
  <c r="AF13" i="65"/>
  <c r="AJ13" i="65"/>
  <c r="AN13" i="65"/>
  <c r="AR13" i="65"/>
  <c r="AV13" i="65"/>
  <c r="AZ13" i="65"/>
  <c r="BD13" i="65"/>
  <c r="BH13" i="65"/>
  <c r="BL13" i="65"/>
  <c r="BP13" i="65"/>
  <c r="BT13" i="65"/>
  <c r="G49" i="76"/>
  <c r="K49" i="76"/>
  <c r="O49" i="76"/>
  <c r="S49" i="76"/>
  <c r="W49" i="76"/>
  <c r="AA49" i="76"/>
  <c r="AE49" i="76"/>
  <c r="AI49" i="76"/>
  <c r="AM49" i="76"/>
  <c r="AQ49" i="76"/>
  <c r="AU49" i="76"/>
  <c r="AY49" i="76"/>
  <c r="BC49" i="76"/>
  <c r="D50" i="76"/>
  <c r="H50" i="76"/>
  <c r="L50" i="76"/>
  <c r="P50" i="76"/>
  <c r="T50" i="76"/>
  <c r="X50" i="76"/>
  <c r="AB50" i="76"/>
  <c r="AF50" i="76"/>
  <c r="AJ50" i="76"/>
  <c r="AN50" i="76"/>
  <c r="AR50" i="76"/>
  <c r="AV50" i="76"/>
  <c r="AZ50" i="76"/>
  <c r="BD50" i="76"/>
  <c r="E51" i="76"/>
  <c r="I51" i="76"/>
  <c r="M51" i="76"/>
  <c r="Q51" i="76"/>
  <c r="U51" i="76"/>
  <c r="Y51" i="76"/>
  <c r="AC51" i="76"/>
  <c r="AG51" i="76"/>
  <c r="AK51" i="76"/>
  <c r="AO51" i="76"/>
  <c r="AS51" i="76"/>
  <c r="AW51" i="76"/>
  <c r="BA51" i="76"/>
  <c r="BE51" i="76"/>
  <c r="F52" i="76"/>
  <c r="J52" i="76"/>
  <c r="N52" i="76"/>
  <c r="R52" i="76"/>
  <c r="V52" i="76"/>
  <c r="Z52" i="76"/>
  <c r="AD52" i="76"/>
  <c r="AH52" i="76"/>
  <c r="AL52" i="76"/>
  <c r="AP52" i="76"/>
  <c r="AT52" i="76"/>
  <c r="AX52" i="76"/>
  <c r="BB52" i="76"/>
  <c r="BF52" i="76"/>
  <c r="AY56" i="76"/>
  <c r="BC56" i="76"/>
  <c r="F57" i="76"/>
  <c r="J57" i="76"/>
  <c r="N57" i="76"/>
  <c r="R57" i="76"/>
  <c r="Z57" i="76"/>
  <c r="AD57" i="76"/>
  <c r="AH57" i="76"/>
  <c r="AL57" i="76"/>
  <c r="AT57" i="76"/>
  <c r="AX57" i="76"/>
  <c r="BB57" i="76"/>
  <c r="BF57" i="76"/>
  <c r="J58" i="76"/>
  <c r="N58" i="76"/>
  <c r="Z58" i="76"/>
  <c r="AD58" i="76"/>
  <c r="AP58" i="76"/>
  <c r="AT58" i="76"/>
  <c r="BF58" i="76"/>
  <c r="BX19" i="72"/>
  <c r="G59" i="76"/>
  <c r="S59" i="76"/>
  <c r="W59" i="76"/>
  <c r="AI59" i="76"/>
  <c r="AM59" i="76"/>
  <c r="BC59" i="76"/>
  <c r="H60" i="76"/>
  <c r="P60" i="76"/>
  <c r="X60" i="76"/>
  <c r="AN60" i="76"/>
  <c r="AV60" i="76"/>
  <c r="BD60" i="76"/>
  <c r="I62" i="76"/>
  <c r="Q62" i="76"/>
  <c r="Y62" i="76"/>
  <c r="AG62" i="76"/>
  <c r="AO62" i="76"/>
  <c r="AS65" i="76"/>
  <c r="AW62" i="76"/>
  <c r="BE62" i="76"/>
  <c r="X58" i="76"/>
  <c r="K59" i="76"/>
  <c r="V59" i="76"/>
  <c r="AG59" i="76"/>
  <c r="AQ59" i="76"/>
  <c r="D60" i="76"/>
  <c r="T60" i="76"/>
  <c r="AJ60" i="76"/>
  <c r="AZ60" i="76"/>
  <c r="O63" i="76"/>
  <c r="AE63" i="76"/>
  <c r="AU63" i="76"/>
  <c r="AY65" i="76"/>
  <c r="AR66" i="76"/>
  <c r="AW56" i="76"/>
  <c r="BA56" i="76"/>
  <c r="BE56" i="76"/>
  <c r="G58" i="76"/>
  <c r="K58" i="76"/>
  <c r="O58" i="76"/>
  <c r="S58" i="76"/>
  <c r="W58" i="76"/>
  <c r="AA58" i="76"/>
  <c r="AE58" i="76"/>
  <c r="AI58" i="76"/>
  <c r="AM58" i="76"/>
  <c r="AQ58" i="76"/>
  <c r="AU58" i="76"/>
  <c r="AY58" i="76"/>
  <c r="BC58" i="76"/>
  <c r="D66" i="76"/>
  <c r="D62" i="76"/>
  <c r="D63" i="76"/>
  <c r="H62" i="76"/>
  <c r="H66" i="76"/>
  <c r="H63" i="76"/>
  <c r="L62" i="76"/>
  <c r="L63" i="76"/>
  <c r="P62" i="76"/>
  <c r="P63" i="76"/>
  <c r="T66" i="76"/>
  <c r="T62" i="76"/>
  <c r="T63" i="76"/>
  <c r="X62" i="76"/>
  <c r="X66" i="76"/>
  <c r="X63" i="76"/>
  <c r="AB62" i="76"/>
  <c r="AB63" i="76"/>
  <c r="AF66" i="76"/>
  <c r="AF62" i="76"/>
  <c r="AF63" i="76"/>
  <c r="AJ62" i="76"/>
  <c r="AJ63" i="76"/>
  <c r="AN66" i="76"/>
  <c r="AN62" i="76"/>
  <c r="AN63" i="76"/>
  <c r="AR65" i="76"/>
  <c r="AR62" i="76"/>
  <c r="AR63" i="76"/>
  <c r="AV65" i="76"/>
  <c r="AV66" i="76"/>
  <c r="AV62" i="76"/>
  <c r="AV63" i="76"/>
  <c r="AZ65" i="76"/>
  <c r="AZ62" i="76"/>
  <c r="AZ63" i="76"/>
  <c r="BD65" i="76"/>
  <c r="BD66" i="76"/>
  <c r="BD62" i="76"/>
  <c r="BD63" i="76"/>
  <c r="D58" i="76"/>
  <c r="H61" i="76"/>
  <c r="P61" i="76"/>
  <c r="X61" i="76"/>
  <c r="AF61" i="76"/>
  <c r="AN61" i="76"/>
  <c r="AV61" i="76"/>
  <c r="BD61" i="76"/>
  <c r="D65" i="76"/>
  <c r="L65" i="76"/>
  <c r="T65" i="76"/>
  <c r="AB65" i="76"/>
  <c r="AJ65" i="76"/>
  <c r="E66" i="76"/>
  <c r="E63" i="76"/>
  <c r="E64" i="76"/>
  <c r="I66" i="76"/>
  <c r="I63" i="76"/>
  <c r="I64" i="76"/>
  <c r="M66" i="76"/>
  <c r="M63" i="76"/>
  <c r="M64" i="76"/>
  <c r="Q66" i="76"/>
  <c r="Q63" i="76"/>
  <c r="Q64" i="76"/>
  <c r="U66" i="76"/>
  <c r="U63" i="76"/>
  <c r="U64" i="76"/>
  <c r="Y66" i="76"/>
  <c r="Y63" i="76"/>
  <c r="Y64" i="76"/>
  <c r="AC66" i="76"/>
  <c r="AC63" i="76"/>
  <c r="AC64" i="76"/>
  <c r="AG66" i="76"/>
  <c r="AG63" i="76"/>
  <c r="AG64" i="76"/>
  <c r="AK66" i="76"/>
  <c r="AK63" i="76"/>
  <c r="AK64" i="76"/>
  <c r="AO66" i="76"/>
  <c r="AO63" i="76"/>
  <c r="AO64" i="76"/>
  <c r="AS66" i="76"/>
  <c r="AS63" i="76"/>
  <c r="AS64" i="76"/>
  <c r="AW66" i="76"/>
  <c r="AW65" i="76"/>
  <c r="AW63" i="76"/>
  <c r="AW64" i="76"/>
  <c r="BA66" i="76"/>
  <c r="BA63" i="76"/>
  <c r="BA65" i="76"/>
  <c r="BA64" i="76"/>
  <c r="BE66" i="76"/>
  <c r="BE63" i="76"/>
  <c r="BE64" i="76"/>
  <c r="I61" i="76"/>
  <c r="Q61" i="76"/>
  <c r="Y61" i="76"/>
  <c r="AG61" i="76"/>
  <c r="AO61" i="76"/>
  <c r="AW61" i="76"/>
  <c r="BE61" i="76"/>
  <c r="D64" i="76"/>
  <c r="L64" i="76"/>
  <c r="T64" i="76"/>
  <c r="AB64" i="76"/>
  <c r="AJ64" i="76"/>
  <c r="AR64" i="76"/>
  <c r="AZ64" i="76"/>
  <c r="E65" i="76"/>
  <c r="M65" i="76"/>
  <c r="U65" i="76"/>
  <c r="AC65" i="76"/>
  <c r="AK65" i="76"/>
  <c r="BE65" i="76"/>
  <c r="L66" i="76"/>
  <c r="AJ66" i="76"/>
  <c r="AZ66" i="76"/>
  <c r="O32" i="49"/>
  <c r="N32" i="49"/>
  <c r="O31" i="49"/>
  <c r="N31" i="49"/>
  <c r="O30" i="49"/>
  <c r="N30" i="49"/>
  <c r="O29" i="49"/>
  <c r="N29" i="49"/>
  <c r="O28" i="49"/>
  <c r="N28" i="49"/>
  <c r="O27" i="49"/>
  <c r="N27" i="49"/>
  <c r="O26" i="49"/>
  <c r="N26" i="49"/>
  <c r="O25" i="49"/>
  <c r="N25" i="49"/>
  <c r="O24" i="49"/>
  <c r="N24" i="49"/>
  <c r="O23" i="49"/>
  <c r="N23" i="49"/>
  <c r="O22" i="49"/>
  <c r="N22" i="49"/>
  <c r="O21" i="49"/>
  <c r="O20" i="49"/>
  <c r="O19" i="49"/>
  <c r="O18" i="49"/>
  <c r="O17" i="49"/>
  <c r="O16" i="49"/>
  <c r="O15" i="49"/>
  <c r="O14" i="49"/>
  <c r="O13" i="49"/>
  <c r="O12" i="49"/>
  <c r="O11" i="49"/>
  <c r="O10" i="49"/>
  <c r="O9" i="49"/>
  <c r="O8" i="49"/>
  <c r="O7" i="49"/>
  <c r="O6" i="49"/>
  <c r="BX13" i="65" l="1"/>
  <c r="E16" i="56"/>
  <c r="D16" i="56"/>
  <c r="C16" i="56"/>
  <c r="G15" i="56"/>
  <c r="F15" i="56"/>
  <c r="G14" i="56"/>
  <c r="F14" i="56"/>
  <c r="G13" i="56"/>
  <c r="F13" i="56"/>
  <c r="G12" i="56"/>
  <c r="F12" i="56"/>
  <c r="G11" i="56"/>
  <c r="F11" i="56"/>
  <c r="G10" i="56"/>
  <c r="F10" i="56"/>
  <c r="G9" i="56"/>
  <c r="F9" i="56"/>
  <c r="G8" i="56"/>
  <c r="F8" i="56"/>
  <c r="G7" i="56"/>
  <c r="F7" i="56"/>
  <c r="G6" i="56"/>
  <c r="F6" i="56"/>
  <c r="M7" i="47" l="1"/>
  <c r="N7" i="47" s="1"/>
  <c r="O7" i="47" s="1"/>
  <c r="P7" i="47" s="1"/>
  <c r="Q7" i="47" s="1"/>
  <c r="R7" i="47" s="1"/>
  <c r="M4" i="47"/>
  <c r="N4" i="47" s="1"/>
  <c r="O4" i="47" s="1"/>
  <c r="P4" i="47" s="1"/>
  <c r="Q4" i="47" s="1"/>
  <c r="R4" i="47" s="1"/>
  <c r="S4" i="47" s="1"/>
  <c r="B66" i="46" l="1"/>
  <c r="B67" i="46" s="1"/>
  <c r="B68" i="46" s="1"/>
  <c r="B69" i="46" s="1"/>
  <c r="B70" i="46" s="1"/>
  <c r="B71" i="46" s="1"/>
  <c r="B72" i="46" s="1"/>
  <c r="B73" i="46" s="1"/>
  <c r="B74" i="46" s="1"/>
  <c r="B75" i="46" s="1"/>
  <c r="E14" i="48" l="1"/>
  <c r="E9" i="48"/>
  <c r="H9" i="48"/>
  <c r="H7" i="48"/>
  <c r="H14" i="48"/>
  <c r="F14" i="48"/>
  <c r="E7" i="48"/>
  <c r="F9" i="48"/>
  <c r="F7" i="48"/>
  <c r="G17" i="48" s="1"/>
  <c r="G9" i="48" l="1"/>
  <c r="G13" i="48"/>
  <c r="G15" i="48"/>
  <c r="G11" i="48"/>
  <c r="G16" i="48"/>
  <c r="G14" i="48"/>
  <c r="G8" i="48"/>
  <c r="G12" i="48"/>
  <c r="G10" i="48"/>
  <c r="BM4" i="44" l="1"/>
  <c r="BN4" i="44" s="1"/>
  <c r="BO4" i="44" s="1"/>
  <c r="BP4" i="44" s="1"/>
  <c r="BQ4" i="44" s="1"/>
  <c r="BR4" i="44" s="1"/>
  <c r="BS4" i="44" s="1"/>
  <c r="BT4" i="44" s="1"/>
  <c r="BU4" i="44" s="1"/>
</calcChain>
</file>

<file path=xl/sharedStrings.xml><?xml version="1.0" encoding="utf-8"?>
<sst xmlns="http://schemas.openxmlformats.org/spreadsheetml/2006/main" count="751" uniqueCount="377">
  <si>
    <t>ensemble</t>
  </si>
  <si>
    <t>femmes</t>
  </si>
  <si>
    <t>hommes</t>
  </si>
  <si>
    <t>Cas type de non-cadre, salarié du privé (cas n°2),  y compris coefficient de solidarité Arrco</t>
  </si>
  <si>
    <t>Gains de productivité annuels tendanciels de 1,8 %</t>
  </si>
  <si>
    <t>Gains de productivité annuels tendanciels de 1,5 %</t>
  </si>
  <si>
    <t>Gains de productivité annuels tendanciels de 1,3 %</t>
  </si>
  <si>
    <t>Gains de productivité annuels tendanciels de 1 %</t>
  </si>
  <si>
    <t>Cas type de non-cadre, salarié du privé (cas n°2), hors coefficient de solidarité Arrco</t>
  </si>
  <si>
    <t xml:space="preserve">Données complémentaires : décomposition des taux de remplacement selon les régimes d'affiliation </t>
  </si>
  <si>
    <t>CNAV</t>
  </si>
  <si>
    <t>ARRCO y compris coefficient de solidarité</t>
  </si>
  <si>
    <t>ARRCO hors coefficient de solidarité</t>
  </si>
  <si>
    <t>Salaire brut de fin de carrière (et part des primes pour les fonctionnaires)</t>
  </si>
  <si>
    <t>60 ans</t>
  </si>
  <si>
    <t>Cas type n°1 (cadre)</t>
  </si>
  <si>
    <t>Cas type n°2 (non-cadre)</t>
  </si>
  <si>
    <t>Cas type n°3 (non-cadre avec chômage)</t>
  </si>
  <si>
    <t>Cas type n°4 (femme avec deux enfants)</t>
  </si>
  <si>
    <t>Cas type n°5 (B sédentaire)</t>
  </si>
  <si>
    <t>Cas type n°6 (A faible taux de prime)</t>
  </si>
  <si>
    <t>Cas type n°7 (A+ fort taux de prime)</t>
  </si>
  <si>
    <t>Régimes</t>
  </si>
  <si>
    <t>ARRCO</t>
  </si>
  <si>
    <t>AGIRC</t>
  </si>
  <si>
    <t>FPE</t>
  </si>
  <si>
    <t>RAFP</t>
  </si>
  <si>
    <t>Érosion de la pension relative en moyenne sur l’ensemble de la durée de retraite par rapport à la pension relative à la liquidation</t>
  </si>
  <si>
    <t>Taux de remplacement net moyen sur l’ensemble du cycle de vie</t>
  </si>
  <si>
    <t>Cas type n°2 du COR</t>
  </si>
  <si>
    <t>Scénario central de mortalité</t>
  </si>
  <si>
    <t>Variante de mortalité haute</t>
  </si>
  <si>
    <t>Variante de mortalité basse</t>
  </si>
  <si>
    <t>Moyenne par génération</t>
  </si>
  <si>
    <t>Moyennes par génération</t>
  </si>
  <si>
    <t>Données complémentaires : espérances de vie à 60 ans et âge moyens de départ à la retraite</t>
  </si>
  <si>
    <t>Espérance de vie par génération</t>
  </si>
  <si>
    <t>Scénario central de mortalité, ensemble</t>
  </si>
  <si>
    <t>Scénario central de mortalité, femmes</t>
  </si>
  <si>
    <t>Scénario central de mortalité,hommes</t>
  </si>
  <si>
    <t>Variante de mortalité haute, ensemble</t>
  </si>
  <si>
    <t>Variante de mortalité haute, femmes</t>
  </si>
  <si>
    <t>Variante de mortalité haute, hommes</t>
  </si>
  <si>
    <t>Variante de mortalité basse, ensemble</t>
  </si>
  <si>
    <t>Variante de mortalité basse, femmes</t>
  </si>
  <si>
    <t>Variante de mortalité basse, hommes</t>
  </si>
  <si>
    <t>Âge moyen de départ à la retraite du cas type n°2 du COR</t>
  </si>
  <si>
    <t>Ensemble</t>
  </si>
  <si>
    <t>Âge moyen de départ à la retraite par génération</t>
  </si>
  <si>
    <t>Femmes</t>
  </si>
  <si>
    <t>Hommes</t>
  </si>
  <si>
    <t>Y compris coefficient de solidarité ARRCO</t>
  </si>
  <si>
    <t>Hors coefficient de solidarité à l'ARRCO</t>
  </si>
  <si>
    <t>Taux de cotisation moyen sur toute la carrière</t>
  </si>
  <si>
    <t>Tous régimes</t>
  </si>
  <si>
    <t xml:space="preserve">Données complémentaires : durée de carrière en nombre d'années </t>
  </si>
  <si>
    <t>Cas type</t>
  </si>
  <si>
    <t>Moyennes par génération (durée validée tous régimes, sur le champ de l'ensemble des retraités)</t>
  </si>
  <si>
    <t xml:space="preserve">Ensemble </t>
  </si>
  <si>
    <t xml:space="preserve">Femmes </t>
  </si>
  <si>
    <t xml:space="preserve">Hommes </t>
  </si>
  <si>
    <t>Moyennes par génération (durée validée tous régimes, sur le champ des retraités de la CNAV)</t>
  </si>
  <si>
    <t>Données complémentaires : érosion de la pension relative en moyenne sur l'ensemble de la durée de retraite par rapport à la pension relative à la liquidation</t>
  </si>
  <si>
    <t>Moyennes par génération : 
Pension brute à 68 ans relative au salaire moyen dans l’économie</t>
  </si>
  <si>
    <t xml:space="preserve">Taux de remplacement net à la liquidation (départ à la retraite au taux plein au régime général sans décote ni surcote) hors coefficient de solidarité à l’ARRCO
</t>
  </si>
  <si>
    <t>Taux de remplacement net à la liquidation (départ à la retraite au taux plein au régime général sans décote ni surcote) y compris coefficient de solidarité à l’ARRCO</t>
  </si>
  <si>
    <t xml:space="preserve">Données complémentaires : décomposition des taux de remplacement moyen selon les régimes d'affiliation </t>
  </si>
  <si>
    <t xml:space="preserve">Taux de remplacement net à l'issue d'une carrière entièrement cotisée au SMIC, y compris coefficient de solidarité à l’ARRCO
</t>
  </si>
  <si>
    <t xml:space="preserve">Taux de remplacement net à l'issue d'une carrière entièrement cotisée au SMIC, hors coefficient de solidarité à l’ARRCO
</t>
  </si>
  <si>
    <t>Cas type de non-cadre du privé (départ à la retraite au taux plein au régime général sans décote ni surcote)</t>
  </si>
  <si>
    <t>Cas type de salarié non-cadre du privé (départ à la retraite au taux plein au régime général sans décote ni surcote)</t>
  </si>
  <si>
    <t>62 ans</t>
  </si>
  <si>
    <t>63 ans</t>
  </si>
  <si>
    <t>64 ans</t>
  </si>
  <si>
    <t>65 ans</t>
  </si>
  <si>
    <t>66 ans</t>
  </si>
  <si>
    <t>67 ans</t>
  </si>
  <si>
    <t>Cas type de non-cadre, salarié du privé (cas n°2)</t>
  </si>
  <si>
    <t>Taux de rendement interne</t>
  </si>
  <si>
    <t>Cas type de fonctionnaire sédentaire de catégorie B (cas n°5) - Part de primes constante</t>
  </si>
  <si>
    <t>Cas type de fonctionnaire sédentaire de catégorie B (cas n°5) - Part de primes en hausse</t>
  </si>
  <si>
    <t>Taux de remplacement net à la liquidation (départ à la retraite au taux plein)  sous l'hypothèse d'une part de primes constante en projection</t>
  </si>
  <si>
    <t>Taux de remplacement net à la liquidation (départ à la retraite au taux plein)  sous l'hypothèse d'une part de primes en hausse en projection</t>
  </si>
  <si>
    <t>Régime additionnel de la fonction publique</t>
  </si>
  <si>
    <t>Régime intégré de la FPE</t>
  </si>
  <si>
    <t>Hypothèse de part de primes constante en projection</t>
  </si>
  <si>
    <t>Hypothèse de part de primes en hausse en projection</t>
  </si>
  <si>
    <t>Taux de remplacement net moyen sur l’ensemble du cycle de vie - hypothèse de part de primes constante en projection</t>
  </si>
  <si>
    <t>Taux de remplacement net moyen sur l’ensemble du cycle de vie - hypothèse de part de primes en hausse en projection</t>
  </si>
  <si>
    <t>Érosion de la pension relative en moyenne sur l’ensemble de la durée de retraite par rapport à la pension relative à la liquidation - hypothèse de part de primes constante en projection</t>
  </si>
  <si>
    <t>Érosion de la pension relative en moyenne sur l’ensemble de la durée de retraite par rapport à la pension relative à la liquidation - hypothèse de part de primes en hausse en projection</t>
  </si>
  <si>
    <t>FPE - hypothèse de part de primes constante en projection</t>
  </si>
  <si>
    <t>RAFP - hypothèse de part de primes constante en projection</t>
  </si>
  <si>
    <t>FPE - hypothèse de part de primes en hausse en projection</t>
  </si>
  <si>
    <t>RAFP - hypothèse de part de primes en hausse en projection</t>
  </si>
  <si>
    <t>Taux de la contribution employeur au régime des Pensions civiles et militaires de retraite (PCMR)</t>
  </si>
  <si>
    <t>Civils, employés dans un ministère</t>
  </si>
  <si>
    <t>Militaires</t>
  </si>
  <si>
    <t>Civils, autres employeurs</t>
  </si>
  <si>
    <t>Études, insertion dans la vie active</t>
  </si>
  <si>
    <t>Emploi</t>
  </si>
  <si>
    <t>Autres périodes validées</t>
  </si>
  <si>
    <t>Inactivité</t>
  </si>
  <si>
    <t>Retraite</t>
  </si>
  <si>
    <t>Génération</t>
  </si>
  <si>
    <t>Durée validée (tous régimes)</t>
  </si>
  <si>
    <t>Durée validée hors majorations de durée d'assurance (tous régimes)</t>
  </si>
  <si>
    <t>Ecart total d'âge de départ (observé)</t>
  </si>
  <si>
    <t>Ecart lié aux départs à 65 ans ou avant (observé)</t>
  </si>
  <si>
    <t>Ecart lié aux départs avant 60 ans (observé)</t>
  </si>
  <si>
    <t>Ecart total d'âge de départ (projeté)</t>
  </si>
  <si>
    <t>Ecart lié aux départs à 65 ans ou avant (projeté)</t>
  </si>
  <si>
    <t>Ecart lié aux départs avant 60 ans (projeté)</t>
  </si>
  <si>
    <t>Sans tenir compte des différences d'espérance de vie entre sexes</t>
  </si>
  <si>
    <t>Avec espérances de vie distinctes selon le sexe</t>
  </si>
  <si>
    <t>Ecarts d'espérance de vie avec limitation sévère d'activité</t>
  </si>
  <si>
    <t>Ecarts d'espérance de vie avec limitation modérée d'activité</t>
  </si>
  <si>
    <t>Ecarts d'espérance de vie sans limitation d'activité</t>
  </si>
  <si>
    <t>Rapport entre le niveau de vie moyen des femmes et des hommes retraités</t>
  </si>
  <si>
    <t>2012*</t>
  </si>
  <si>
    <t>2013*</t>
  </si>
  <si>
    <t>2014*</t>
  </si>
  <si>
    <t>2014**</t>
  </si>
  <si>
    <t>Ecart entre le taux de pauvreté des femmes et des hommes retraités</t>
  </si>
  <si>
    <t>Niveau de vie moyen</t>
  </si>
  <si>
    <t>Taux de pauvreté</t>
  </si>
  <si>
    <t>Figure 2.31 – Niveau de vie moyen et taux de pauvreté des femmes et des hommes retraités selon la situation conjugale et matrimoniale en 2014</t>
  </si>
  <si>
    <t>Sexe</t>
  </si>
  <si>
    <t>Situation matrimoniale</t>
  </si>
  <si>
    <t>Effectifs (milliers)</t>
  </si>
  <si>
    <t>en euros 2014</t>
  </si>
  <si>
    <t>en indice</t>
  </si>
  <si>
    <t>Ensemble des retraités en couple</t>
  </si>
  <si>
    <t>en couple</t>
  </si>
  <si>
    <t>seules</t>
  </si>
  <si>
    <t>dont : veuves</t>
  </si>
  <si>
    <t>divorcées</t>
  </si>
  <si>
    <t>célibataires</t>
  </si>
  <si>
    <t>seuls</t>
  </si>
  <si>
    <t>dont : veufs</t>
  </si>
  <si>
    <t>divorcés</t>
  </si>
  <si>
    <t xml:space="preserve">Génération </t>
  </si>
  <si>
    <t>Génération ayant 65 ans (hors majorations et réversions)</t>
  </si>
  <si>
    <t>Génération ayant 65 ans (y compris majorations et réversions)</t>
  </si>
  <si>
    <t>Année</t>
  </si>
  <si>
    <t>Ensemble des retraités de droit direct (hors majorations et réversions)</t>
  </si>
  <si>
    <t>Ensemble des retraités de droit direct (y compris majorations et réversions)</t>
  </si>
  <si>
    <t>observé</t>
  </si>
  <si>
    <t>données rétropolées</t>
  </si>
  <si>
    <t>données projetées</t>
  </si>
  <si>
    <t>Obs</t>
  </si>
  <si>
    <t>Rapport entre la pension nette moyenne de l'ensemble des retraités et le revenu d'activité net moyen</t>
  </si>
  <si>
    <t>Pension nette moyenne de l'ensemble des retraités rapportée au revenu d'activité net moyen</t>
  </si>
  <si>
    <t>Niveau de vie moyen des retraités rapporté à celui de l’ensemble de la population</t>
  </si>
  <si>
    <t>Données complémentaires : montants mensuels, en euros constants de 2017</t>
  </si>
  <si>
    <t>données observées</t>
  </si>
  <si>
    <t>Situation conjugale de fait</t>
  </si>
  <si>
    <t>Pension mensuelle nette moyenne de l'ensemble des retraités, en euros constants de 2017</t>
  </si>
  <si>
    <t>Niveau de vie mensuel des retraités (revenu disponible du ménage auquel appartient le retraité rapporté au nombre d'unité de consommations dans le ménage), en euros constants de 2017</t>
  </si>
  <si>
    <t>Pension nette moyenne en euros 2017</t>
  </si>
  <si>
    <t>Observations</t>
  </si>
  <si>
    <t>Revenu d'activité moyen net en euros 2017</t>
  </si>
  <si>
    <t>Pension nette moyenne en euros constants 2017 en projection</t>
  </si>
  <si>
    <t>Revenu d'activité net moyen en euros constants 2017 en projection</t>
  </si>
  <si>
    <t>Taux de pauvreté des retraités</t>
  </si>
  <si>
    <t>Ensemble des retraités</t>
  </si>
  <si>
    <t>Retraitées femmes</t>
  </si>
  <si>
    <t>Retraités hommes</t>
  </si>
  <si>
    <t>Pour comparaison : moins de 18 ans</t>
  </si>
  <si>
    <t>Pour comparaison : ensemble de la population</t>
  </si>
  <si>
    <t>Tous retraités de droit direct</t>
  </si>
  <si>
    <t>Ensemble des retraités de droit direct d’un régime de base *</t>
  </si>
  <si>
    <t>Monopensionnés d’un régime de base</t>
  </si>
  <si>
    <t>dont anciens salariés</t>
  </si>
  <si>
    <t>Salariés du régime général</t>
  </si>
  <si>
    <t>Fonctionnaires civils d’État</t>
  </si>
  <si>
    <t>Fonctionnaires militaires d’État</t>
  </si>
  <si>
    <t>MSA salariés</t>
  </si>
  <si>
    <t xml:space="preserve">Fonctionnaires CNRACL </t>
  </si>
  <si>
    <t>Autres régimes spéciaux (1)</t>
  </si>
  <si>
    <t>dont anciens non-salariés</t>
  </si>
  <si>
    <t>MSA non-salariés</t>
  </si>
  <si>
    <t xml:space="preserve">RSI commerçants </t>
  </si>
  <si>
    <t xml:space="preserve">RSI artisans </t>
  </si>
  <si>
    <t xml:space="preserve">Professions libérales </t>
  </si>
  <si>
    <t xml:space="preserve">Polypensionnés de régimes de base ayant un régime principal (2) </t>
  </si>
  <si>
    <t xml:space="preserve">MSA salariés </t>
  </si>
  <si>
    <t>Autres polypensionnés de régimes de base (3)</t>
  </si>
  <si>
    <t>Autres retraités de droit direct (4)</t>
  </si>
  <si>
    <t>Retraités</t>
  </si>
  <si>
    <t>Actifs y compris chômeurs</t>
  </si>
  <si>
    <t>Ensemble de la population</t>
  </si>
  <si>
    <t>Rapport Retraités/ Actifs</t>
  </si>
  <si>
    <t>Rapport Retraités/ Ensemble</t>
  </si>
  <si>
    <t>Décile ou centile</t>
  </si>
  <si>
    <t>(1)</t>
  </si>
  <si>
    <t>(2)</t>
  </si>
  <si>
    <t>(3)</t>
  </si>
  <si>
    <t>(1)/(2)</t>
  </si>
  <si>
    <t>(1)/(3)</t>
  </si>
  <si>
    <t>1er décile (D1)</t>
  </si>
  <si>
    <t>2ème décile (D2)</t>
  </si>
  <si>
    <t>3ème décile (D3)</t>
  </si>
  <si>
    <t>4ème décile (D4)</t>
  </si>
  <si>
    <t>Médiane (D5)</t>
  </si>
  <si>
    <t>6ème décile (D6)</t>
  </si>
  <si>
    <t>7ème décile (D7)</t>
  </si>
  <si>
    <t>8ème décile (D8)</t>
  </si>
  <si>
    <t>9ème décile (D9)</t>
  </si>
  <si>
    <t>95ème centile (P95)</t>
  </si>
  <si>
    <t>rapport interdécile (D9/D1)</t>
  </si>
  <si>
    <t>Retraités de droit direct
à carrière complète</t>
  </si>
  <si>
    <r>
      <t xml:space="preserve">2,7 </t>
    </r>
    <r>
      <rPr>
        <sz val="11"/>
        <color theme="1"/>
        <rFont val="Calibri"/>
        <family val="2"/>
        <scheme val="minor"/>
      </rPr>
      <t>x</t>
    </r>
    <r>
      <rPr>
        <sz val="11"/>
        <color theme="1"/>
        <rFont val="Times New Roman"/>
        <family val="1"/>
      </rPr>
      <t xml:space="preserve"> SMPT</t>
    </r>
  </si>
  <si>
    <r>
      <t xml:space="preserve">0,9 </t>
    </r>
    <r>
      <rPr>
        <b/>
        <sz val="11"/>
        <color rgb="FF002060"/>
        <rFont val="Calibri"/>
        <family val="2"/>
        <scheme val="minor"/>
      </rPr>
      <t>x</t>
    </r>
    <r>
      <rPr>
        <b/>
        <sz val="11"/>
        <color rgb="FF002060"/>
        <rFont val="Times New Roman"/>
        <family val="1"/>
      </rPr>
      <t xml:space="preserve"> SMPT</t>
    </r>
  </si>
  <si>
    <r>
      <t xml:space="preserve">0,8 </t>
    </r>
    <r>
      <rPr>
        <sz val="11"/>
        <color theme="1"/>
        <rFont val="Calibri"/>
        <family val="2"/>
        <scheme val="minor"/>
      </rPr>
      <t>x</t>
    </r>
    <r>
      <rPr>
        <sz val="11"/>
        <color theme="1"/>
        <rFont val="Times New Roman"/>
        <family val="1"/>
      </rPr>
      <t xml:space="preserve"> SMPT de l’année des 56 ans</t>
    </r>
  </si>
  <si>
    <r>
      <t xml:space="preserve">0,8 </t>
    </r>
    <r>
      <rPr>
        <sz val="11"/>
        <color theme="1"/>
        <rFont val="Calibri"/>
        <family val="2"/>
        <scheme val="minor"/>
      </rPr>
      <t>x</t>
    </r>
    <r>
      <rPr>
        <sz val="11"/>
        <color theme="1"/>
        <rFont val="Times New Roman"/>
        <family val="1"/>
      </rPr>
      <t xml:space="preserve"> SMPT</t>
    </r>
  </si>
  <si>
    <r>
      <t xml:space="preserve">1,2 </t>
    </r>
    <r>
      <rPr>
        <b/>
        <sz val="11"/>
        <color rgb="FF002060"/>
        <rFont val="Calibri"/>
        <family val="2"/>
        <scheme val="minor"/>
      </rPr>
      <t>x</t>
    </r>
    <r>
      <rPr>
        <b/>
        <sz val="11"/>
        <color rgb="FF002060"/>
        <rFont val="Times New Roman"/>
        <family val="1"/>
      </rPr>
      <t xml:space="preserve"> SMPT                      (dont 24% primes)</t>
    </r>
  </si>
  <si>
    <r>
      <t>1,5</t>
    </r>
    <r>
      <rPr>
        <sz val="11"/>
        <color theme="1"/>
        <rFont val="Calibri"/>
        <family val="2"/>
        <scheme val="minor"/>
      </rPr>
      <t xml:space="preserve"> x</t>
    </r>
    <r>
      <rPr>
        <sz val="11"/>
        <color theme="1"/>
        <rFont val="Times New Roman"/>
        <family val="1"/>
      </rPr>
      <t xml:space="preserve"> SMPT                     (dont 9% primes)</t>
    </r>
  </si>
  <si>
    <r>
      <t xml:space="preserve">2,7 </t>
    </r>
    <r>
      <rPr>
        <sz val="11"/>
        <color theme="1"/>
        <rFont val="Calibri"/>
        <family val="2"/>
        <scheme val="minor"/>
      </rPr>
      <t>x</t>
    </r>
    <r>
      <rPr>
        <sz val="11"/>
        <color theme="1"/>
        <rFont val="Times New Roman"/>
        <family val="1"/>
      </rPr>
      <t xml:space="preserve"> SMPT                        (dont 34% primes)</t>
    </r>
  </si>
  <si>
    <t>Rapport entre le niveau de vie des retraités et celui de l'ensemble de la population</t>
  </si>
  <si>
    <t>Données complémentaires : rapport interdécile de 1996 à 2014</t>
  </si>
  <si>
    <t>Figure 2.40 – Montant brut moyen des pensions des femmes rapporté à celui des hommes</t>
  </si>
  <si>
    <t>Figure 2.46 – Durée moyenne validée tous régimes des femmes rapportée à celle des hommes</t>
  </si>
  <si>
    <t>Figure 2.45 – Ecart entre l'âge moyen de départ des femmes et des hommes, et contribution à cet écart des départs avant 60 et 65 ans</t>
  </si>
  <si>
    <t>Figure 2.44 – Ecart d’espérance de vie à 65 ans avec et sans limitation d’activité  entre les femmes et les hommes</t>
  </si>
  <si>
    <t>Figure 2.43 – Durée moyenne de retraite relative à l'espérance de vie des femmes rapportée à celle des hommes</t>
  </si>
  <si>
    <t>Figure 2.41 – Niveau de vie moyen à la retraite des femmes rapporté à celui des hommes et écart de taux de pauvreté à la retraite entre les femmes et les hommes</t>
  </si>
  <si>
    <t xml:space="preserve">Figure 2.41a – Niveau de vie moyen à la retraite des femmes rapporté à celui des hommes </t>
  </si>
  <si>
    <t xml:space="preserve">Figure 2.41b – Écart de taux de pauvreté à la retraite entre les femmes et les hommes </t>
  </si>
  <si>
    <t>Figure 2.40a – Montant relatif en rétrospectif, par année et génération</t>
  </si>
  <si>
    <t>Figure 2.40b – Montant relatif projeté, par année et génération</t>
  </si>
  <si>
    <t>Figure 2.39 – Taux de rendement interne du cas type de non-cadre du privé</t>
  </si>
  <si>
    <t>Figure 2.38 – Partage du cycle de vie entre générations</t>
  </si>
  <si>
    <t xml:space="preserve">Figure 2.37 – Durée de carrière en proportion de la durée de vie totale </t>
  </si>
  <si>
    <t>Figure 2.36 – Taux de cotisation moyen pour la retraite sur l’ensemble de la carrière pour le cas type de non-cadre du privé (cas type n° 2 du COR)</t>
  </si>
  <si>
    <t xml:space="preserve">Figure 2.35 – Durée de retraite en proportion de la durée de vie totale </t>
  </si>
  <si>
    <t xml:space="preserve">Figure 2.34 – Durée de retraite en nombre d’années </t>
  </si>
  <si>
    <t xml:space="preserve">Figure 2.33 – Taux de remplacement net à l'issue d'une carrière entièrement cotisée au SMIC
</t>
  </si>
  <si>
    <t>Figure 2.32 – Rapport entre le seuil de pension nette des 10 % les moins aisés et la pension nette moyenne</t>
  </si>
  <si>
    <t>Figure 2.31 – Taux de remplacement net moyen sur le cycle de vie pour le cas type de fonctionnaire sédentaire de catégorie B</t>
  </si>
  <si>
    <t>Figure 2.30 – Taux de remplacement net moyen sur le cycle de vie pour le cas type de non-cadre du privé</t>
  </si>
  <si>
    <t xml:space="preserve">Tableau 2.29 – Taux de remplacement net pour les cas types du COR (génération 1955) </t>
  </si>
  <si>
    <t>Figure 2.28 – Taux de remplacement net à la liquidation du cas type de fonctionnaire sédentaire de catégorie B</t>
  </si>
  <si>
    <t>Figure 2.27 – Taux de remplacement net à la liquidation du cas type de non-cadre du privé</t>
  </si>
  <si>
    <t>Figure 2.1 – Dépenses observées et projetées du système de retraite</t>
  </si>
  <si>
    <t>Dépenses, en % du PIB</t>
  </si>
  <si>
    <t>Données complémentaires : variantes de chômage</t>
  </si>
  <si>
    <t>[4,5%-1,8%]</t>
  </si>
  <si>
    <t>[10%-1,0%]</t>
  </si>
  <si>
    <t>Figure 2.2 – Ressources observées et projetées du système de retraite</t>
  </si>
  <si>
    <t>Ressources, en % du PIB</t>
  </si>
  <si>
    <t>Figure 2.3 – Solde financier observé du système de retraite</t>
  </si>
  <si>
    <t>2016*</t>
  </si>
  <si>
    <t>Besoins de financement (soldes des dépenses et des ressources, hors charges et produits financiers)</t>
  </si>
  <si>
    <t>Salariés  privé base</t>
  </si>
  <si>
    <t>Salariés  privé compl.</t>
  </si>
  <si>
    <t>Fonctionnaires*</t>
  </si>
  <si>
    <t>Non-Salariés</t>
  </si>
  <si>
    <t xml:space="preserve"> Régimes spéciaux </t>
  </si>
  <si>
    <t xml:space="preserve"> FSV</t>
  </si>
  <si>
    <t>Figure 2.4 – Solde financier annuel projeté du système de retraite  (convention COR)</t>
  </si>
  <si>
    <t>Convention "COR"</t>
  </si>
  <si>
    <t xml:space="preserve">Entre </t>
  </si>
  <si>
    <t>2026 et 2030</t>
  </si>
  <si>
    <t>2027 et 2034</t>
  </si>
  <si>
    <t>2028 et 2039</t>
  </si>
  <si>
    <t>en 2070</t>
  </si>
  <si>
    <t xml:space="preserve">Tableau 2.5 -  Écarts 2017-2016 de dépenses, de ressources et de solde en part de PIB (en point de %)
</t>
  </si>
  <si>
    <t>Tableau 2.5a - Écarts de dépenses</t>
  </si>
  <si>
    <t>Scénario</t>
  </si>
  <si>
    <t>1,8 %</t>
  </si>
  <si>
    <t>1,5 %</t>
  </si>
  <si>
    <t>1,3 %</t>
  </si>
  <si>
    <t>1 %</t>
  </si>
  <si>
    <t>Tableau 2.6 -  Écarts 2017-2016 de dépenses, de ressources et de solde en volume (en %)</t>
  </si>
  <si>
    <t>Tableau 2.6a - Écarts de dépenses (en euros 2016)</t>
  </si>
  <si>
    <t>Tableau 2.7 – Taux de chômage permettant l'équilibre financier du système de retraite à législation inchangée, selon l'hypothèse de croissance des revenus d'activité</t>
  </si>
  <si>
    <t>Rythme annuel moyen de croissance des revenus d'activité</t>
  </si>
  <si>
    <t>Période 2017 - 2070</t>
  </si>
  <si>
    <t>à long terme  --&gt;</t>
  </si>
  <si>
    <t>1,60 %</t>
  </si>
  <si>
    <t>1,70 %</t>
  </si>
  <si>
    <t>1,80 %</t>
  </si>
  <si>
    <t>sur la période  --&gt;</t>
  </si>
  <si>
    <t>1,48 %</t>
  </si>
  <si>
    <t>1,56 %</t>
  </si>
  <si>
    <t>1,65 %</t>
  </si>
  <si>
    <t>Taux de chômage</t>
  </si>
  <si>
    <t xml:space="preserve">à long terme </t>
  </si>
  <si>
    <t>sur la période</t>
  </si>
  <si>
    <t>Figure 2.8 – Sensibilité du solde financier annuel projeté du système de retraite à l'hypothèse de taux de chômage</t>
  </si>
  <si>
    <t>Observé</t>
  </si>
  <si>
    <t>Variante [4,5%-1,8%]</t>
  </si>
  <si>
    <t>Scénario 1,8%</t>
  </si>
  <si>
    <t>Scénario 1%</t>
  </si>
  <si>
    <t>Variante [10%-1%]</t>
  </si>
  <si>
    <t xml:space="preserve">Figure 2.9 – Taux de contribution des employeurs de fonctionnaires d'État (CAS « pensions »)
</t>
  </si>
  <si>
    <t>Figure 2.10 – Solde financier annuel projeté du système de retraite  (convention COR)</t>
  </si>
  <si>
    <t>Convention "CCSS"</t>
  </si>
  <si>
    <t>Figure 2.11 – Solde financier et contribution de l’État projetés selon trois conventions comptables (en % du PIB) - Illustration pour le scénario 1,3 %</t>
  </si>
  <si>
    <t>Solde du système de retraite</t>
  </si>
  <si>
    <t>Convention COR</t>
  </si>
  <si>
    <t>Convention CCSS</t>
  </si>
  <si>
    <t>Convention PIB</t>
  </si>
  <si>
    <t>Contribution de l'État</t>
  </si>
  <si>
    <t>Contribution de l'État (% du PIB)</t>
  </si>
  <si>
    <t>Solde du système de retraite (% du PIB)</t>
  </si>
  <si>
    <t>Figure 2.12 – Âge moyen conjoncturel de départ à la retraite avec et hors C3P</t>
  </si>
  <si>
    <t>Tous scénarios</t>
  </si>
  <si>
    <t>Hors C3P</t>
  </si>
  <si>
    <t>Tableau 2.13 – Solde financier moyen à l’horizon de 25 ans en % du PIB</t>
  </si>
  <si>
    <t>en % du PIB</t>
  </si>
  <si>
    <t>Taux de croissance des revenus d'activité de long terme  --&gt;</t>
  </si>
  <si>
    <t>Taux de croissance moyen des revenus d'activité sur la période  --&gt;</t>
  </si>
  <si>
    <t>Taux de chômage de long terme</t>
  </si>
  <si>
    <t>Taux de chômage moyen sur la période</t>
  </si>
  <si>
    <t>Selon la convention COR</t>
  </si>
  <si>
    <t>Selon la convention CCSS</t>
  </si>
  <si>
    <t>Tableau 2.14 – Solde financier moyen à l’horizon de 25 ans en pourcentage de la masse des revenus d’activité et des prestations versées</t>
  </si>
  <si>
    <t>en %</t>
  </si>
  <si>
    <t>de la masse des revenus d'activité</t>
  </si>
  <si>
    <t xml:space="preserve">de la masse des prestations versées </t>
  </si>
  <si>
    <t>Figure 2.15– Les trois facteurs de la situation financière du système de retraite</t>
  </si>
  <si>
    <t>Rapport entre le nombre de cotisants et le nombre de retraités</t>
  </si>
  <si>
    <t>Taux de prélèvement global
(en % de la masse des revenus d’activité bruts)</t>
  </si>
  <si>
    <t>Pension moyenne de l’ensemble des retraités, relative au revenu d’activité moyen 
(en % du revenu d’activité moyen brut)</t>
  </si>
  <si>
    <t>Variantes de chômage</t>
  </si>
  <si>
    <t xml:space="preserve">Taux de prélèvement global
(en % de la masse des revenus d’activité bruts)
</t>
  </si>
  <si>
    <t>Figure 2.16 – Âge moyen conjoncturel de départ à la retraite</t>
  </si>
  <si>
    <t>Figure 2.17 – Taux de cotisation pour la retraite du cas type de non-cadre du secteur privé (cas type n° 2 du COR)</t>
  </si>
  <si>
    <t>Avec taux minimum obligatoire ARRCO</t>
  </si>
  <si>
    <t>Avec taux moyen ARRCO</t>
  </si>
  <si>
    <t>Données complémentaires : taux légaux de cotisation (part salarié + par employeur) par régime</t>
  </si>
  <si>
    <t>ARRCO (taux minimum obligatoire)</t>
  </si>
  <si>
    <t>ARRCO (taux moyen)</t>
  </si>
  <si>
    <t xml:space="preserve">Figure 2.18 – Contribution des trois leviers à la couverture des besoins de financement liés au vieillissement - Cumul à législation inchangée sur la période 2003-2070
</t>
  </si>
  <si>
    <r>
      <t xml:space="preserve">Période </t>
    </r>
    <r>
      <rPr>
        <b/>
        <sz val="11"/>
        <rFont val="Calibri"/>
        <family val="2"/>
        <scheme val="minor"/>
      </rPr>
      <t>2003-2070</t>
    </r>
  </si>
  <si>
    <t>Scénarios économiques</t>
  </si>
  <si>
    <t>Besoin de financement pour couvrir le solde initial et le cumul des effets de la démographie (vieillissement) et de l'emploi sur la période</t>
  </si>
  <si>
    <t>En % de PIB annuel</t>
  </si>
  <si>
    <t>Couverture de ce besoin de financement par la variation …</t>
  </si>
  <si>
    <t>En % du besoin de financement lié au vieillissement</t>
  </si>
  <si>
    <t>de l'âge de départ à la retraite</t>
  </si>
  <si>
    <t>du taux de prélèvement</t>
  </si>
  <si>
    <t>de la prestation moyenne relative (par retraité de droit direct)</t>
  </si>
  <si>
    <t>Besoin de financement non-couvert (à législation inchangée)</t>
  </si>
  <si>
    <t>Excédent dégagé (à législation inchangée)</t>
  </si>
  <si>
    <t>Données complémentaires : contributions des trois leviers sur la période 2016-2040 (horizon de 25 ans)</t>
  </si>
  <si>
    <r>
      <t>Période 2016-2040                                                             (</t>
    </r>
    <r>
      <rPr>
        <b/>
        <sz val="11"/>
        <rFont val="Calibri"/>
        <family val="2"/>
        <scheme val="minor"/>
      </rPr>
      <t>horizon de 25 ans</t>
    </r>
    <r>
      <rPr>
        <sz val="11"/>
        <rFont val="Calibri"/>
        <family val="2"/>
        <scheme val="minor"/>
      </rPr>
      <t>)</t>
    </r>
  </si>
  <si>
    <t>Figure 2.19 – Ajustement de l’un ou l’autre des trois leviers pour équilibrer le système de retraite chaque année jusqu’à 2070. Exemples pour trois scénarios d’équilibrage</t>
  </si>
  <si>
    <r>
      <t xml:space="preserve">Évolution de la </t>
    </r>
    <r>
      <rPr>
        <b/>
        <sz val="11"/>
        <rFont val="Times New Roman"/>
        <family val="1"/>
      </rPr>
      <t>pension moyenne relative des retraités</t>
    </r>
    <r>
      <rPr>
        <sz val="11"/>
        <rFont val="Times New Roman"/>
        <family val="1"/>
      </rPr>
      <t>, par rapport à 2013, nécessaire pour assurer l’équilibre financier du système de retraite, si l’on ne revient pas sur les évolutions à législation inchangée de l’âge effectif moyen de départ et du taux de prélèvement global</t>
    </r>
  </si>
  <si>
    <r>
      <rPr>
        <b/>
        <sz val="11"/>
        <rFont val="Times New Roman"/>
        <family val="1"/>
      </rPr>
      <t xml:space="preserve">Taux de prélèvement global </t>
    </r>
    <r>
      <rPr>
        <sz val="11"/>
        <rFont val="Times New Roman"/>
        <family val="1"/>
      </rPr>
      <t>assurant l’équilibre financier du système de retraite, si l’on ne revient pas sur les évolutions à législation inchangée de l’âge effectif moyen de départ et de la pension moyenne relative des retraités</t>
    </r>
  </si>
  <si>
    <r>
      <rPr>
        <b/>
        <sz val="11"/>
        <rFont val="Times New Roman"/>
        <family val="1"/>
      </rPr>
      <t>Âge effectif moyen de départ à la retraite</t>
    </r>
    <r>
      <rPr>
        <sz val="11"/>
        <rFont val="Times New Roman"/>
        <family val="1"/>
      </rPr>
      <t xml:space="preserve"> assurant l’équilibre financier du système de retraite, si l’on ne revient pas sur les évolutions à législation inchangée du taux de prélèvement global et de la pension moyenne relative des retraités</t>
    </r>
  </si>
  <si>
    <t>Écarts par rapport à la projection à législation inchangée</t>
  </si>
  <si>
    <t>≤ 5,0 %</t>
  </si>
  <si>
    <t>≤ 8,0 %</t>
  </si>
  <si>
    <t>≤ 10,0 %</t>
  </si>
  <si>
    <t>≤ 6,7 %</t>
  </si>
  <si>
    <t>≤ 8,5 %</t>
  </si>
  <si>
    <t>≤ 9,8 %</t>
  </si>
  <si>
    <t>Figure 2.20 – Pension nette relative des retraités et niveau de vie des retraités rapporté à celui de l’ensemble de la population</t>
  </si>
  <si>
    <t xml:space="preserve">Figure 2.20a </t>
  </si>
  <si>
    <t xml:space="preserve">Figure 2.20b </t>
  </si>
  <si>
    <t>Figure 2.21 – Pension nette moyenne et revenu net d’activité moyen en euros constants en projection</t>
  </si>
  <si>
    <t xml:space="preserve">Figure 2.21a </t>
  </si>
  <si>
    <t>Figure 2.21b</t>
  </si>
  <si>
    <t>Figure 2.22 – Pension nette relative et niveau de vie relatif des retraités projetés</t>
  </si>
  <si>
    <t xml:space="preserve">Figure 2.22a </t>
  </si>
  <si>
    <t>Figure 2.22b</t>
  </si>
  <si>
    <t>Tableau 2.23 – Distribution des niveaux de vie des retraités, des actifs 
et de l’ensemble de la population en 2014</t>
  </si>
  <si>
    <t>Figure 2.24 – Taux de pauvreté des retraités</t>
  </si>
  <si>
    <t>Tableau 2.25 – Montant mensuel brut moyen de la pension de droit direct (y compris majoration pour enfants) en 2015 par régime principal d'affiliation</t>
  </si>
  <si>
    <t>Figure 2.26 – Pension moyenne relative à 68 ans</t>
  </si>
  <si>
    <t>Tableau 2.5b - Écarts de ressources</t>
  </si>
  <si>
    <t>Tableau 2.5c - Écarts de solde</t>
  </si>
  <si>
    <t>Tableau 2.6b - Écarts de ressources (en euros 2016)</t>
  </si>
  <si>
    <t>Tableau 2.6c - Écarts de PIB (en volume)</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</si>
</sst>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General_)"/>
    <numFmt numFmtId="166" formatCode="&quot;£&quot;#,##0.00;\-&quot;£&quot;#,##0.00"/>
    <numFmt numFmtId="167" formatCode="#,##0.0"/>
    <numFmt numFmtId="168" formatCode="#,##0.000"/>
    <numFmt numFmtId="169" formatCode="#,##0.00%;[Red]\(#,##0.00%\)"/>
    <numFmt numFmtId="170" formatCode="&quot;$&quot;#,##0\ ;\(&quot;$&quot;#,##0\)"/>
    <numFmt numFmtId="171" formatCode="mmmm\ d\,\ yyyy"/>
    <numFmt numFmtId="172" formatCode="_-* #,##0.00\ [$€]_-;\-* #,##0.00\ [$€]_-;_-* &quot;-&quot;??\ [$€]_-;_-@_-"/>
    <numFmt numFmtId="173" formatCode="0&quot; F&quot;\ ;\(0&quot; F&quot;\)"/>
    <numFmt numFmtId="174" formatCode="0_)"/>
    <numFmt numFmtId="175" formatCode="&quot;$&quot;#,##0_);\(&quot;$&quot;#,##0.0\)"/>
    <numFmt numFmtId="176" formatCode="_-* #,##0.00\ _F_-;\-* #,##0.00\ _F_-;_-* &quot;-&quot;??\ _F_-;_-@_-"/>
    <numFmt numFmtId="177" formatCode="#,##0\ &quot;F&quot;;\-#,##0\ &quot;F&quot;"/>
    <numFmt numFmtId="178" formatCode="0.00_)"/>
    <numFmt numFmtId="179" formatCode="0.0%"/>
    <numFmt numFmtId="180" formatCode="#\ ###\ ##0_-;\-#\ ###\ ##0_-;_-0_-;_-@_ "/>
    <numFmt numFmtId="181" formatCode="_(* #,##0.00_);_(* \(#,##0.00\);_(* &quot;-&quot;??_);_(@_)"/>
    <numFmt numFmtId="182" formatCode="_-* #,##0.00_-;\-* #,##0.00_-;_-* &quot;-&quot;??_-;_-@_-"/>
    <numFmt numFmtId="183" formatCode="_ * #,##0.00_ ;_ * \-#,##0.00_ ;_ * &quot;-&quot;??_ ;_ @_ "/>
    <numFmt numFmtId="184" formatCode="#\ ##0_-;\-#\ ##0_-;_-0_-;_-@_ "/>
    <numFmt numFmtId="185" formatCode="_-* #,##0_-;\-* #,##0_-;_-* &quot;-&quot;_-;_-@_-"/>
    <numFmt numFmtId="186" formatCode="0.000"/>
    <numFmt numFmtId="187" formatCode="_-* #,##0\ _€_-;\-* #,##0\ _€_-;_-* &quot;-&quot;??\ _€_-;_-@_-"/>
    <numFmt numFmtId="188" formatCode="#,##0&quot;       &quot;"/>
    <numFmt numFmtId="189" formatCode="_-* #,##0.0\ _€_-;\-* #,##0.0\ _€_-;_-* &quot;-&quot;??\ _€_-;_-@_-"/>
  </numFmts>
  <fonts count="136">
    <font>
      <sz val="11"/>
      <color theme="1"/>
      <name val="Calibri"/>
      <family val="2"/>
      <scheme val="minor"/>
    </font>
    <font>
      <sz val="11"/>
      <color theme="1"/>
      <name val="Calibri"/>
      <family val="2"/>
      <scheme val="minor"/>
    </font>
    <font>
      <b/>
      <sz val="12"/>
      <name val="Times New Roman"/>
      <family val="1"/>
    </font>
    <font>
      <b/>
      <sz val="10"/>
      <name val="Times New Roman"/>
      <family val="1"/>
    </font>
    <font>
      <sz val="10"/>
      <color theme="1"/>
      <name val="Times New Roman"/>
      <family val="1"/>
    </font>
    <font>
      <sz val="9"/>
      <name val="Times New Roman"/>
      <family val="1"/>
    </font>
    <font>
      <sz val="10"/>
      <color indexed="8"/>
      <name val="Arial"/>
      <family val="2"/>
    </font>
    <font>
      <sz val="10"/>
      <color indexed="9"/>
      <name val="Arial"/>
      <family val="2"/>
    </font>
    <font>
      <i/>
      <sz val="10"/>
      <name val="Times New Roman"/>
      <family val="1"/>
    </font>
    <font>
      <sz val="10"/>
      <name val="Times New Roman"/>
      <family val="1"/>
    </font>
    <font>
      <sz val="10"/>
      <color indexed="20"/>
      <name val="Arial"/>
      <family val="2"/>
    </font>
    <font>
      <sz val="9"/>
      <color indexed="9"/>
      <name val="Times"/>
      <family val="1"/>
    </font>
    <font>
      <b/>
      <sz val="10"/>
      <color indexed="52"/>
      <name val="Arial"/>
      <family val="2"/>
    </font>
    <font>
      <sz val="8"/>
      <name val="Arial"/>
      <family val="2"/>
    </font>
    <font>
      <b/>
      <sz val="10"/>
      <color indexed="9"/>
      <name val="Arial"/>
      <family val="2"/>
    </font>
    <font>
      <b/>
      <sz val="8"/>
      <color indexed="12"/>
      <name val="Arial"/>
      <family val="2"/>
    </font>
    <font>
      <sz val="10"/>
      <name val="Arial"/>
      <family val="2"/>
    </font>
    <font>
      <sz val="9"/>
      <color indexed="8"/>
      <name val="Times"/>
      <family val="1"/>
    </font>
    <font>
      <sz val="9"/>
      <name val="Times"/>
      <family val="1"/>
    </font>
    <font>
      <sz val="12"/>
      <color indexed="24"/>
      <name val="Times New Roman"/>
      <family val="1"/>
    </font>
    <font>
      <b/>
      <sz val="18"/>
      <name val="Arial"/>
      <family val="2"/>
    </font>
    <font>
      <b/>
      <sz val="12"/>
      <name val="Arial"/>
      <family val="2"/>
    </font>
    <font>
      <i/>
      <sz val="10"/>
      <color indexed="23"/>
      <name val="Arial"/>
      <family val="2"/>
    </font>
    <font>
      <sz val="8"/>
      <name val="Helv"/>
    </font>
    <font>
      <sz val="10"/>
      <color indexed="17"/>
      <name val="Arial"/>
      <family val="2"/>
    </font>
    <font>
      <b/>
      <sz val="12"/>
      <name val="Helvetica"/>
      <family val="2"/>
    </font>
    <font>
      <b/>
      <sz val="15"/>
      <color indexed="56"/>
      <name val="Arial"/>
      <family val="2"/>
    </font>
    <font>
      <b/>
      <sz val="13"/>
      <color indexed="56"/>
      <name val="Arial"/>
      <family val="2"/>
    </font>
    <font>
      <b/>
      <sz val="11"/>
      <color indexed="56"/>
      <name val="Arial"/>
      <family val="2"/>
    </font>
    <font>
      <sz val="10"/>
      <color indexed="62"/>
      <name val="Arial"/>
      <family val="2"/>
    </font>
    <font>
      <u/>
      <sz val="10"/>
      <color indexed="12"/>
      <name val="Arial"/>
      <family val="2"/>
    </font>
    <font>
      <sz val="10"/>
      <color indexed="52"/>
      <name val="Arial"/>
      <family val="2"/>
    </font>
    <font>
      <sz val="10"/>
      <name val="Geneva"/>
      <family val="2"/>
    </font>
    <font>
      <sz val="11"/>
      <name val="Times New Roman"/>
      <family val="1"/>
    </font>
    <font>
      <sz val="11"/>
      <color indexed="8"/>
      <name val="Calibri"/>
      <family val="2"/>
    </font>
    <font>
      <sz val="10"/>
      <color indexed="60"/>
      <name val="Arial"/>
      <family val="2"/>
    </font>
    <font>
      <b/>
      <i/>
      <sz val="16"/>
      <name val="Helv"/>
    </font>
    <font>
      <sz val="10"/>
      <color indexed="8"/>
      <name val="Times"/>
      <family val="1"/>
    </font>
    <font>
      <sz val="9"/>
      <name val="Arial"/>
      <family val="2"/>
    </font>
    <font>
      <b/>
      <sz val="10"/>
      <color indexed="63"/>
      <name val="Arial"/>
      <family val="2"/>
    </font>
    <font>
      <sz val="9"/>
      <name val="Helvetica"/>
      <family val="2"/>
    </font>
    <font>
      <i/>
      <sz val="8"/>
      <name val="Tms Rmn"/>
    </font>
    <font>
      <b/>
      <sz val="18"/>
      <color indexed="56"/>
      <name val="Cambria"/>
      <family val="2"/>
    </font>
    <font>
      <b/>
      <i/>
      <sz val="9"/>
      <name val="Helvetica"/>
      <family val="2"/>
    </font>
    <font>
      <sz val="10"/>
      <color indexed="10"/>
      <name val="Arial"/>
      <family val="2"/>
    </font>
    <font>
      <b/>
      <sz val="11"/>
      <name val="Times New Roman"/>
      <family val="1"/>
    </font>
    <font>
      <sz val="9"/>
      <color theme="1"/>
      <name val="Times New Roman"/>
      <family val="1"/>
    </font>
    <font>
      <b/>
      <sz val="11"/>
      <color theme="1"/>
      <name val="Times New Roman"/>
      <family val="1"/>
    </font>
    <font>
      <sz val="11"/>
      <color rgb="FFFF0000"/>
      <name val="Times New Roman"/>
      <family val="1"/>
    </font>
    <font>
      <sz val="10"/>
      <name val="Arial"/>
      <family val="2"/>
    </font>
    <font>
      <sz val="7.5"/>
      <name val="Century Schoolbook"/>
      <family val="1"/>
    </font>
    <font>
      <b/>
      <sz val="8"/>
      <color indexed="8"/>
      <name val="MS Sans Serif"/>
      <family val="2"/>
    </font>
    <font>
      <b/>
      <u/>
      <sz val="8.5"/>
      <color indexed="8"/>
      <name val="MS Sans Serif"/>
      <family val="2"/>
    </font>
    <font>
      <b/>
      <sz val="8.5"/>
      <color indexed="12"/>
      <name val="MS Sans Serif"/>
      <family val="2"/>
    </font>
    <font>
      <u/>
      <sz val="10"/>
      <color theme="10"/>
      <name val="Calibri"/>
      <family val="2"/>
    </font>
    <font>
      <u/>
      <sz val="10"/>
      <color theme="10"/>
      <name val="Arial"/>
      <family val="2"/>
    </font>
    <font>
      <sz val="10"/>
      <color theme="1"/>
      <name val="Arial"/>
      <family val="2"/>
    </font>
    <font>
      <sz val="12"/>
      <color theme="1"/>
      <name val="Calibri"/>
      <family val="2"/>
      <scheme val="minor"/>
    </font>
    <font>
      <sz val="10"/>
      <color indexed="8"/>
      <name val="MS Sans Serif"/>
      <family val="2"/>
    </font>
    <font>
      <sz val="8"/>
      <name val="Helvetica"/>
      <family val="2"/>
    </font>
    <font>
      <sz val="8.5"/>
      <color indexed="8"/>
      <name val="MS Sans Serif"/>
      <family val="2"/>
    </font>
    <font>
      <sz val="12"/>
      <name val="Arial CE"/>
      <family val="2"/>
    </font>
    <font>
      <sz val="8"/>
      <color indexed="8"/>
      <name val="Arial"/>
      <family val="2"/>
    </font>
    <font>
      <u/>
      <sz val="10"/>
      <color indexed="12"/>
      <name val="MS Sans Serif"/>
      <family val="2"/>
    </font>
    <font>
      <u/>
      <sz val="10"/>
      <color indexed="12"/>
      <name val="Times New Roman"/>
      <family val="1"/>
    </font>
    <font>
      <u/>
      <sz val="8"/>
      <color theme="10"/>
      <name val="Arial"/>
      <family val="2"/>
    </font>
    <font>
      <b/>
      <sz val="10"/>
      <name val="Arial"/>
      <family val="2"/>
    </font>
    <font>
      <b/>
      <sz val="8.5"/>
      <color indexed="8"/>
      <name val="MS Sans Serif"/>
      <family val="2"/>
    </font>
    <font>
      <u/>
      <sz val="11"/>
      <color theme="10"/>
      <name val="Calibri"/>
      <family val="2"/>
    </font>
    <font>
      <sz val="12"/>
      <name val="Courier"/>
      <family val="3"/>
    </font>
    <font>
      <sz val="10"/>
      <color theme="1"/>
      <name val="Calibri"/>
      <family val="2"/>
    </font>
    <font>
      <b/>
      <u/>
      <sz val="10"/>
      <color indexed="8"/>
      <name val="MS Sans Serif"/>
      <family val="2"/>
    </font>
    <font>
      <sz val="8"/>
      <color indexed="8"/>
      <name val="MS Sans Serif"/>
      <family val="2"/>
    </font>
    <font>
      <sz val="7.5"/>
      <color indexed="8"/>
      <name val="MS Sans Serif"/>
      <family val="2"/>
    </font>
    <font>
      <sz val="10"/>
      <name val="Courier"/>
      <family val="3"/>
    </font>
    <font>
      <b/>
      <sz val="14"/>
      <name val="Helv"/>
    </font>
    <font>
      <b/>
      <sz val="12"/>
      <name val="Helv"/>
    </font>
    <font>
      <b/>
      <sz val="8"/>
      <name val="Arial"/>
      <family val="2"/>
    </font>
    <font>
      <sz val="10"/>
      <name val="Arial Cyr"/>
    </font>
    <font>
      <sz val="11"/>
      <name val="돋움"/>
      <family val="3"/>
    </font>
    <font>
      <sz val="8"/>
      <name val="MS Sans Serif"/>
      <family val="2"/>
    </font>
    <font>
      <sz val="11"/>
      <color theme="1"/>
      <name val="Times New Roman"/>
      <family val="1"/>
    </font>
    <font>
      <sz val="11"/>
      <color rgb="FFFF0000"/>
      <name val="Calibri"/>
      <family val="2"/>
      <scheme val="minor"/>
    </font>
    <font>
      <b/>
      <sz val="12"/>
      <color theme="1"/>
      <name val="Times New Roman"/>
      <family val="1"/>
    </font>
    <font>
      <b/>
      <sz val="12"/>
      <color rgb="FFFF0000"/>
      <name val="Times New Roman"/>
      <family val="1"/>
    </font>
    <font>
      <b/>
      <sz val="10"/>
      <color theme="1"/>
      <name val="Times New Roman"/>
      <family val="1"/>
    </font>
    <font>
      <i/>
      <sz val="10"/>
      <color rgb="FFFF0000"/>
      <name val="Times New Roman"/>
      <family val="1"/>
    </font>
    <font>
      <b/>
      <sz val="11"/>
      <color rgb="FF002060"/>
      <name val="Times New Roman"/>
      <family val="1"/>
    </font>
    <font>
      <sz val="11"/>
      <color rgb="FF002060"/>
      <name val="Times New Roman"/>
      <family val="1"/>
    </font>
    <font>
      <sz val="12"/>
      <name val="Times New Roman"/>
      <family val="1"/>
    </font>
    <font>
      <sz val="10"/>
      <color rgb="FFFF0000"/>
      <name val="Times New Roman"/>
      <family val="1"/>
    </font>
    <font>
      <b/>
      <sz val="9"/>
      <color theme="1"/>
      <name val="Times New Roman"/>
      <family val="1"/>
    </font>
    <font>
      <sz val="12"/>
      <color rgb="FFFF0000"/>
      <name val="Times New Roman"/>
      <family val="1"/>
    </font>
    <font>
      <sz val="11"/>
      <name val="Calibri"/>
      <family val="2"/>
      <scheme val="minor"/>
    </font>
    <font>
      <b/>
      <sz val="11"/>
      <name val="Calibri"/>
      <family val="2"/>
      <scheme val="minor"/>
    </font>
    <font>
      <sz val="11"/>
      <color theme="1"/>
      <name val="Calibri"/>
      <family val="2"/>
    </font>
    <font>
      <u/>
      <sz val="11"/>
      <name val="Times New Roman"/>
      <family val="1"/>
    </font>
    <font>
      <sz val="8"/>
      <color rgb="FF0070C0"/>
      <name val="Calibri"/>
      <family val="2"/>
    </font>
    <font>
      <b/>
      <sz val="8"/>
      <color rgb="FF0070C0"/>
      <name val="Calibri"/>
      <family val="2"/>
    </font>
    <font>
      <b/>
      <i/>
      <sz val="12"/>
      <color theme="1"/>
      <name val="Times New Roman"/>
      <family val="1"/>
    </font>
    <font>
      <sz val="12"/>
      <color theme="1"/>
      <name val="Times New Roman"/>
      <family val="1"/>
    </font>
    <font>
      <sz val="12"/>
      <color rgb="FF000000"/>
      <name val="Times New Roman"/>
      <family val="1"/>
    </font>
    <font>
      <i/>
      <sz val="12"/>
      <color theme="1"/>
      <name val="Times New Roman"/>
      <family val="1"/>
    </font>
    <font>
      <i/>
      <sz val="12"/>
      <color rgb="FF000000"/>
      <name val="Times New Roman"/>
      <family val="1"/>
    </font>
    <font>
      <sz val="11"/>
      <color rgb="FFC00000"/>
      <name val="Times New Roman"/>
      <family val="1"/>
    </font>
    <font>
      <b/>
      <sz val="11"/>
      <color rgb="FFC00000"/>
      <name val="Times New Roman"/>
      <family val="1"/>
    </font>
    <font>
      <sz val="12"/>
      <color indexed="18"/>
      <name val="Arial"/>
      <family val="2"/>
    </font>
    <font>
      <sz val="11"/>
      <color rgb="FFC00000"/>
      <name val="Calibri"/>
      <family val="2"/>
      <scheme val="minor"/>
    </font>
    <font>
      <sz val="10"/>
      <name val="MS Sans Serif"/>
      <family val="2"/>
    </font>
    <font>
      <b/>
      <sz val="8"/>
      <name val="Times New Roman"/>
      <family val="1"/>
    </font>
    <font>
      <sz val="8"/>
      <name val="Times New Roman"/>
      <family val="1"/>
    </font>
    <font>
      <b/>
      <i/>
      <sz val="11"/>
      <name val="Times New Roman"/>
      <family val="1"/>
    </font>
    <font>
      <i/>
      <sz val="11"/>
      <color rgb="FFFF0000"/>
      <name val="Times New Roman"/>
      <family val="1"/>
    </font>
    <font>
      <b/>
      <sz val="11"/>
      <color rgb="FF002060"/>
      <name val="Calibri"/>
      <family val="2"/>
      <scheme val="minor"/>
    </font>
    <font>
      <sz val="11"/>
      <name val="Calibri"/>
      <family val="2"/>
    </font>
    <font>
      <b/>
      <sz val="11"/>
      <color rgb="FFFF0000"/>
      <name val="Calibri"/>
      <family val="2"/>
    </font>
    <font>
      <sz val="11"/>
      <color rgb="FFFF0000"/>
      <name val="Calibri"/>
      <family val="2"/>
    </font>
    <font>
      <b/>
      <sz val="11"/>
      <name val="Calibri"/>
      <family val="2"/>
    </font>
    <font>
      <b/>
      <sz val="10"/>
      <color rgb="FF000000"/>
      <name val="Times New Roman"/>
      <family val="1"/>
    </font>
    <font>
      <b/>
      <sz val="11"/>
      <color rgb="FF000000"/>
      <name val="Times New Roman"/>
      <family val="1"/>
    </font>
    <font>
      <sz val="11"/>
      <color rgb="FFD9D9D9"/>
      <name val="Calibri"/>
      <family val="2"/>
    </font>
    <font>
      <b/>
      <sz val="11"/>
      <color theme="1"/>
      <name val="Calibri"/>
      <family val="2"/>
    </font>
    <font>
      <b/>
      <sz val="11"/>
      <color theme="1"/>
      <name val="Calibri"/>
      <family val="2"/>
      <scheme val="minor"/>
    </font>
    <font>
      <sz val="8"/>
      <name val="Calibri"/>
      <family val="2"/>
      <scheme val="minor"/>
    </font>
    <font>
      <b/>
      <sz val="10"/>
      <color rgb="FFFF0000"/>
      <name val="Times New Roman"/>
      <family val="1"/>
    </font>
    <font>
      <sz val="12"/>
      <color theme="1"/>
      <name val="Calibri"/>
      <family val="2"/>
    </font>
    <font>
      <sz val="12"/>
      <color theme="3"/>
      <name val="Times New Roman"/>
      <family val="1"/>
    </font>
    <font>
      <b/>
      <sz val="14"/>
      <color theme="1"/>
      <name val="Calibri"/>
      <family val="2"/>
      <scheme val="minor"/>
    </font>
    <font>
      <sz val="8"/>
      <color theme="1"/>
      <name val="Calibri"/>
      <family val="2"/>
      <scheme val="minor"/>
    </font>
    <font>
      <b/>
      <i/>
      <sz val="11"/>
      <color theme="1"/>
      <name val="Calibri"/>
      <family val="2"/>
      <scheme val="minor"/>
    </font>
    <font>
      <i/>
      <sz val="10"/>
      <name val="Calibri"/>
      <family val="2"/>
      <scheme val="minor"/>
    </font>
    <font>
      <sz val="9"/>
      <name val="Calibri"/>
      <family val="2"/>
      <scheme val="minor"/>
    </font>
    <font>
      <sz val="9"/>
      <color rgb="FFFF0000"/>
      <name val="Calibri"/>
      <family val="2"/>
      <scheme val="minor"/>
    </font>
    <font>
      <sz val="10"/>
      <name val="Calibri"/>
      <family val="2"/>
      <scheme val="minor"/>
    </font>
    <font>
      <b/>
      <i/>
      <sz val="10"/>
      <name val="Calibri"/>
      <family val="2"/>
      <scheme val="minor"/>
    </font>
    <font>
      <b/>
      <sz val="11"/>
      <color rgb="FFFF0000"/>
      <name val="Calibri"/>
      <family val="2"/>
      <scheme val="minor"/>
    </font>
  </fonts>
  <fills count="36">
    <fill>
      <patternFill patternType="none"/>
    </fill>
    <fill>
      <patternFill patternType="gray125"/>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4"/>
        <bgColor indexed="8"/>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rgb="FF808080"/>
        <bgColor rgb="FF000000"/>
      </patternFill>
    </fill>
    <fill>
      <patternFill patternType="solid">
        <fgColor rgb="FFF2F2F2"/>
        <bgColor rgb="FF000000"/>
      </patternFill>
    </fill>
    <fill>
      <patternFill patternType="solid">
        <fgColor rgb="FFFFFFFF"/>
        <bgColor rgb="FF000000"/>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490">
    <border>
      <left/>
      <right/>
      <top/>
      <bottom/>
      <diagonal/>
    </border>
    <border>
      <left style="thin">
        <color rgb="FFB2B2B2"/>
      </left>
      <right style="thin">
        <color rgb="FFB2B2B2"/>
      </right>
      <top style="thin">
        <color rgb="FFB2B2B2"/>
      </top>
      <bottom style="thin">
        <color rgb="FFB2B2B2"/>
      </bottom>
      <diagonal/>
    </border>
    <border>
      <left style="medium">
        <color auto="1"/>
      </left>
      <right style="medium">
        <color auto="1"/>
      </right>
      <top style="dashed">
        <color auto="1"/>
      </top>
      <bottom style="medium">
        <color auto="1"/>
      </bottom>
      <diagonal/>
    </border>
    <border>
      <left style="medium">
        <color auto="1"/>
      </left>
      <right style="dashed">
        <color auto="1"/>
      </right>
      <top style="dashed">
        <color auto="1"/>
      </top>
      <bottom style="medium">
        <color auto="1"/>
      </bottom>
      <diagonal/>
    </border>
    <border>
      <left style="dashed">
        <color auto="1"/>
      </left>
      <right style="dashed">
        <color auto="1"/>
      </right>
      <top style="dashed">
        <color auto="1"/>
      </top>
      <bottom style="medium">
        <color auto="1"/>
      </bottom>
      <diagonal/>
    </border>
    <border>
      <left style="dashed">
        <color auto="1"/>
      </left>
      <right style="medium">
        <color auto="1"/>
      </right>
      <top style="dashed">
        <color auto="1"/>
      </top>
      <bottom style="medium">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top style="medium">
        <color indexed="64"/>
      </top>
      <bottom style="medium">
        <color indexed="64"/>
      </bottom>
      <diagonal/>
    </border>
    <border>
      <left/>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18"/>
      </right>
      <top/>
      <bottom/>
      <diagonal/>
    </border>
    <border>
      <left style="medium">
        <color indexed="8"/>
      </left>
      <right style="medium">
        <color indexed="8"/>
      </right>
      <top style="medium">
        <color indexed="8"/>
      </top>
      <bottom style="medium">
        <color indexed="8"/>
      </bottom>
      <diagonal/>
    </border>
    <border>
      <left style="dotted">
        <color indexed="8"/>
      </left>
      <right style="dotted">
        <color indexed="8"/>
      </right>
      <top/>
      <bottom style="dotted">
        <color indexed="8"/>
      </bottom>
      <diagonal/>
    </border>
    <border>
      <left style="medium">
        <color auto="1"/>
      </left>
      <right style="dashed">
        <color auto="1"/>
      </right>
      <top style="dashed">
        <color auto="1"/>
      </top>
      <bottom style="dashed">
        <color auto="1"/>
      </bottom>
      <diagonal/>
    </border>
    <border>
      <left style="dotted">
        <color indexed="8"/>
      </left>
      <right style="dotted">
        <color indexed="8"/>
      </right>
      <top style="dotted">
        <color indexed="8"/>
      </top>
      <bottom style="dotted">
        <color indexed="8"/>
      </bottom>
      <diagonal/>
    </border>
    <border>
      <left style="medium">
        <color indexed="8"/>
      </left>
      <right style="medium">
        <color indexed="8"/>
      </right>
      <top style="medium">
        <color indexed="8"/>
      </top>
      <bottom style="dotted">
        <color indexed="8"/>
      </bottom>
      <diagonal/>
    </border>
    <border>
      <left/>
      <right style="dotted">
        <color indexed="8"/>
      </right>
      <top/>
      <bottom style="dotted">
        <color indexed="8"/>
      </bottom>
      <diagonal/>
    </border>
    <border>
      <left style="medium">
        <color indexed="8"/>
      </left>
      <right style="medium">
        <color indexed="8"/>
      </right>
      <top style="dotted">
        <color indexed="8"/>
      </top>
      <bottom style="dotted">
        <color indexed="8"/>
      </bottom>
      <diagonal/>
    </border>
    <border>
      <left/>
      <right style="dotted">
        <color indexed="8"/>
      </right>
      <top style="dotted">
        <color indexed="8"/>
      </top>
      <bottom style="dotted">
        <color indexed="8"/>
      </bottom>
      <diagonal/>
    </border>
    <border>
      <left style="medium">
        <color indexed="8"/>
      </left>
      <right style="medium">
        <color indexed="8"/>
      </right>
      <top style="dotted">
        <color indexed="8"/>
      </top>
      <bottom style="medium">
        <color indexed="8"/>
      </bottom>
      <diagonal/>
    </border>
    <border>
      <left/>
      <right style="dotted">
        <color indexed="8"/>
      </right>
      <top style="dotted">
        <color indexed="8"/>
      </top>
      <bottom style="medium">
        <color indexed="8"/>
      </bottom>
      <diagonal/>
    </border>
    <border>
      <left style="dotted">
        <color indexed="8"/>
      </left>
      <right style="dotted">
        <color indexed="8"/>
      </right>
      <top style="dotted">
        <color indexed="8"/>
      </top>
      <bottom style="medium">
        <color indexed="8"/>
      </bottom>
      <diagonal/>
    </border>
    <border>
      <left/>
      <right style="dotted">
        <color indexed="8"/>
      </right>
      <top style="medium">
        <color indexed="8"/>
      </top>
      <bottom style="medium">
        <color indexed="8"/>
      </bottom>
      <diagonal/>
    </border>
    <border>
      <left style="dotted">
        <color indexed="8"/>
      </left>
      <right style="dotted">
        <color indexed="8"/>
      </right>
      <top style="medium">
        <color indexed="8"/>
      </top>
      <bottom style="medium">
        <color indexed="8"/>
      </bottom>
      <diagonal/>
    </border>
    <border>
      <left style="dotted">
        <color indexed="8"/>
      </left>
      <right style="medium">
        <color indexed="8"/>
      </right>
      <top style="medium">
        <color indexed="8"/>
      </top>
      <bottom style="medium">
        <color indexed="8"/>
      </bottom>
      <diagonal/>
    </border>
    <border>
      <left style="dotted">
        <color indexed="8"/>
      </left>
      <right style="medium">
        <color indexed="8"/>
      </right>
      <top/>
      <bottom style="dotted">
        <color indexed="8"/>
      </bottom>
      <diagonal/>
    </border>
    <border>
      <left style="dotted">
        <color indexed="8"/>
      </left>
      <right style="medium">
        <color indexed="8"/>
      </right>
      <top style="dotted">
        <color indexed="8"/>
      </top>
      <bottom style="dotted">
        <color indexed="8"/>
      </bottom>
      <diagonal/>
    </border>
    <border>
      <left style="dotted">
        <color indexed="8"/>
      </left>
      <right style="medium">
        <color indexed="8"/>
      </right>
      <top style="dotted">
        <color indexed="8"/>
      </top>
      <bottom style="medium">
        <color indexed="8"/>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double">
        <color indexed="64"/>
      </top>
      <bottom/>
      <diagonal/>
    </border>
    <border>
      <left style="medium">
        <color auto="1"/>
      </left>
      <right style="medium">
        <color auto="1"/>
      </right>
      <top style="medium">
        <color auto="1"/>
      </top>
      <bottom style="medium">
        <color auto="1"/>
      </bottom>
      <diagonal/>
    </border>
    <border>
      <left style="medium">
        <color auto="1"/>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medium">
        <color auto="1"/>
      </left>
      <right style="medium">
        <color auto="1"/>
      </right>
      <top style="medium">
        <color auto="1"/>
      </top>
      <bottom style="dotted">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medium">
        <color auto="1"/>
      </right>
      <top style="dotted">
        <color auto="1"/>
      </top>
      <bottom style="dotted">
        <color auto="1"/>
      </bottom>
      <diagonal/>
    </border>
    <border>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medium">
        <color auto="1"/>
      </right>
      <top/>
      <bottom style="dotted">
        <color auto="1"/>
      </bottom>
      <diagonal/>
    </border>
    <border>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medium">
        <color auto="1"/>
      </left>
      <right style="medium">
        <color auto="1"/>
      </right>
      <top style="dotted">
        <color auto="1"/>
      </top>
      <bottom style="medium">
        <color auto="1"/>
      </bottom>
      <diagonal/>
    </border>
    <border>
      <left/>
      <right/>
      <top style="medium">
        <color auto="1"/>
      </top>
      <bottom style="medium">
        <color auto="1"/>
      </bottom>
      <diagonal/>
    </border>
    <border>
      <left style="dashed">
        <color auto="1"/>
      </left>
      <right style="dotted">
        <color auto="1"/>
      </right>
      <top style="medium">
        <color auto="1"/>
      </top>
      <bottom style="medium">
        <color indexed="64"/>
      </bottom>
      <diagonal/>
    </border>
    <border>
      <left style="dotted">
        <color auto="1"/>
      </left>
      <right/>
      <top style="medium">
        <color auto="1"/>
      </top>
      <bottom style="medium">
        <color auto="1"/>
      </bottom>
      <diagonal/>
    </border>
    <border>
      <left style="medium">
        <color auto="1"/>
      </left>
      <right/>
      <top/>
      <bottom style="dotted">
        <color auto="1"/>
      </bottom>
      <diagonal/>
    </border>
    <border>
      <left style="dashed">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top style="medium">
        <color auto="1"/>
      </top>
      <bottom style="dotted">
        <color auto="1"/>
      </bottom>
      <diagonal/>
    </border>
    <border>
      <left style="dotted">
        <color auto="1"/>
      </left>
      <right style="medium">
        <color auto="1"/>
      </right>
      <top style="medium">
        <color auto="1"/>
      </top>
      <bottom style="dotted">
        <color auto="1"/>
      </bottom>
      <diagonal/>
    </border>
    <border>
      <left style="medium">
        <color auto="1"/>
      </left>
      <right/>
      <top style="dotted">
        <color auto="1"/>
      </top>
      <bottom style="dotted">
        <color auto="1"/>
      </bottom>
      <diagonal/>
    </border>
    <border>
      <left style="dash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style="medium">
        <color auto="1"/>
      </left>
      <right style="medium">
        <color auto="1"/>
      </right>
      <top style="dotted">
        <color auto="1"/>
      </top>
      <bottom/>
      <diagonal/>
    </border>
    <border>
      <left style="medium">
        <color auto="1"/>
      </left>
      <right/>
      <top style="dotted">
        <color auto="1"/>
      </top>
      <bottom/>
      <diagonal/>
    </border>
    <border>
      <left style="dashed">
        <color auto="1"/>
      </left>
      <right style="dotted">
        <color auto="1"/>
      </right>
      <top style="dotted">
        <color auto="1"/>
      </top>
      <bottom style="medium">
        <color indexed="64"/>
      </bottom>
      <diagonal/>
    </border>
    <border>
      <left style="dotted">
        <color auto="1"/>
      </left>
      <right/>
      <top style="dotted">
        <color auto="1"/>
      </top>
      <bottom style="medium">
        <color auto="1"/>
      </bottom>
      <diagonal/>
    </border>
    <border>
      <left style="medium">
        <color auto="1"/>
      </left>
      <right/>
      <top style="medium">
        <color auto="1"/>
      </top>
      <bottom style="dotted">
        <color auto="1"/>
      </bottom>
      <diagonal/>
    </border>
    <border>
      <left style="medium">
        <color auto="1"/>
      </left>
      <right/>
      <top style="dotted">
        <color auto="1"/>
      </top>
      <bottom style="medium">
        <color auto="1"/>
      </bottom>
      <diagonal/>
    </border>
    <border>
      <left style="medium">
        <color auto="1"/>
      </left>
      <right style="medium">
        <color auto="1"/>
      </right>
      <top style="medium">
        <color auto="1"/>
      </top>
      <bottom style="dashed">
        <color auto="1"/>
      </bottom>
      <diagonal/>
    </border>
    <border>
      <left style="medium">
        <color auto="1"/>
      </left>
      <right style="dashed">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style="dashed">
        <color auto="1"/>
      </left>
      <right style="medium">
        <color auto="1"/>
      </right>
      <top style="medium">
        <color auto="1"/>
      </top>
      <bottom style="dashed">
        <color auto="1"/>
      </bottom>
      <diagonal/>
    </border>
    <border>
      <left style="medium">
        <color auto="1"/>
      </left>
      <right style="medium">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medium">
        <color auto="1"/>
      </right>
      <top style="dashed">
        <color auto="1"/>
      </top>
      <bottom style="dashed">
        <color auto="1"/>
      </bottom>
      <diagonal/>
    </border>
    <border>
      <left style="medium">
        <color auto="1"/>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medium">
        <color auto="1"/>
      </right>
      <top/>
      <bottom style="dashed">
        <color auto="1"/>
      </bottom>
      <diagonal/>
    </border>
    <border>
      <left style="medium">
        <color auto="1"/>
      </left>
      <right style="dashed">
        <color auto="1"/>
      </right>
      <top style="dashed">
        <color auto="1"/>
      </top>
      <bottom/>
      <diagonal/>
    </border>
    <border>
      <left style="dashed">
        <color auto="1"/>
      </left>
      <right style="dashed">
        <color auto="1"/>
      </right>
      <top style="dashed">
        <color auto="1"/>
      </top>
      <bottom/>
      <diagonal/>
    </border>
    <border>
      <left style="dashed">
        <color auto="1"/>
      </left>
      <right style="medium">
        <color auto="1"/>
      </right>
      <top style="dashed">
        <color auto="1"/>
      </top>
      <bottom/>
      <diagonal/>
    </border>
    <border>
      <left style="medium">
        <color auto="1"/>
      </left>
      <right style="dotted">
        <color auto="1"/>
      </right>
      <top style="dotted">
        <color auto="1"/>
      </top>
      <bottom style="dotted">
        <color auto="1"/>
      </bottom>
      <diagonal/>
    </border>
    <border>
      <left style="medium">
        <color indexed="64"/>
      </left>
      <right style="dotted">
        <color indexed="64"/>
      </right>
      <top style="dotted">
        <color indexed="64"/>
      </top>
      <bottom style="medium">
        <color indexed="64"/>
      </bottom>
      <diagonal/>
    </border>
    <border>
      <left style="medium">
        <color auto="1"/>
      </left>
      <right style="medium">
        <color auto="1"/>
      </right>
      <top/>
      <bottom style="dotted">
        <color auto="1"/>
      </bottom>
      <diagonal/>
    </border>
    <border>
      <left style="medium">
        <color auto="1"/>
      </left>
      <right style="dotted">
        <color auto="1"/>
      </right>
      <top/>
      <bottom style="dotted">
        <color auto="1"/>
      </bottom>
      <diagonal/>
    </border>
    <border>
      <left style="dotted">
        <color auto="1"/>
      </left>
      <right style="dotted">
        <color auto="1"/>
      </right>
      <top style="dotted">
        <color auto="1"/>
      </top>
      <bottom/>
      <diagonal/>
    </border>
    <border>
      <left style="dotted">
        <color auto="1"/>
      </left>
      <right style="medium">
        <color indexed="64"/>
      </right>
      <top style="dotted">
        <color auto="1"/>
      </top>
      <bottom/>
      <diagonal/>
    </border>
    <border>
      <left style="medium">
        <color indexed="64"/>
      </left>
      <right style="medium">
        <color indexed="64"/>
      </right>
      <top style="medium">
        <color indexed="64"/>
      </top>
      <bottom style="medium">
        <color indexed="64"/>
      </bottom>
      <diagonal/>
    </border>
    <border>
      <left style="medium">
        <color auto="1"/>
      </left>
      <right style="dotted">
        <color auto="1"/>
      </right>
      <top style="medium">
        <color auto="1"/>
      </top>
      <bottom style="medium">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medium">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dotted">
        <color auto="1"/>
      </left>
      <right style="medium">
        <color auto="1"/>
      </right>
      <top style="medium">
        <color auto="1"/>
      </top>
      <bottom style="dotted">
        <color auto="1"/>
      </bottom>
      <diagonal/>
    </border>
    <border>
      <left style="medium">
        <color auto="1"/>
      </left>
      <right style="medium">
        <color auto="1"/>
      </right>
      <top style="medium">
        <color auto="1"/>
      </top>
      <bottom style="dotted">
        <color auto="1"/>
      </bottom>
      <diagonal/>
    </border>
    <border>
      <left style="dotted">
        <color auto="1"/>
      </left>
      <right style="medium">
        <color auto="1"/>
      </right>
      <top style="dotted">
        <color auto="1"/>
      </top>
      <bottom style="medium">
        <color auto="1"/>
      </bottom>
      <diagonal/>
    </border>
    <border>
      <left style="medium">
        <color indexed="64"/>
      </left>
      <right style="medium">
        <color auto="1"/>
      </right>
      <top style="dotted">
        <color auto="1"/>
      </top>
      <bottom style="dotted">
        <color auto="1"/>
      </bottom>
      <diagonal/>
    </border>
    <border>
      <left style="dotted">
        <color auto="1"/>
      </left>
      <right style="dotted">
        <color auto="1"/>
      </right>
      <top style="dotted">
        <color auto="1"/>
      </top>
      <bottom style="medium">
        <color indexed="64"/>
      </bottom>
      <diagonal/>
    </border>
    <border>
      <left style="dotted">
        <color auto="1"/>
      </left>
      <right style="dotted">
        <color auto="1"/>
      </right>
      <top/>
      <bottom/>
      <diagonal/>
    </border>
    <border>
      <left style="dotted">
        <color auto="1"/>
      </left>
      <right style="medium">
        <color auto="1"/>
      </right>
      <top/>
      <bottom/>
      <diagonal/>
    </border>
    <border>
      <left style="medium">
        <color auto="1"/>
      </left>
      <right style="medium">
        <color auto="1"/>
      </right>
      <top/>
      <bottom/>
      <diagonal/>
    </border>
    <border>
      <left style="medium">
        <color auto="1"/>
      </left>
      <right style="dashed">
        <color auto="1"/>
      </right>
      <top style="medium">
        <color auto="1"/>
      </top>
      <bottom/>
      <diagonal/>
    </border>
    <border>
      <left/>
      <right style="dashed">
        <color auto="1"/>
      </right>
      <top/>
      <bottom style="dashed">
        <color auto="1"/>
      </bottom>
      <diagonal/>
    </border>
    <border>
      <left/>
      <right style="dashed">
        <color auto="1"/>
      </right>
      <top style="dashed">
        <color auto="1"/>
      </top>
      <bottom style="dashed">
        <color auto="1"/>
      </bottom>
      <diagonal/>
    </border>
    <border>
      <left/>
      <right style="dashed">
        <color auto="1"/>
      </right>
      <top style="dashed">
        <color auto="1"/>
      </top>
      <bottom style="medium">
        <color auto="1"/>
      </bottom>
      <diagonal/>
    </border>
    <border>
      <left style="medium">
        <color auto="1"/>
      </left>
      <right style="medium">
        <color auto="1"/>
      </right>
      <top/>
      <bottom style="medium">
        <color indexed="64"/>
      </bottom>
      <diagonal/>
    </border>
    <border>
      <left style="medium">
        <color indexed="64"/>
      </left>
      <right style="medium">
        <color indexed="8"/>
      </right>
      <top style="medium">
        <color indexed="64"/>
      </top>
      <bottom style="medium">
        <color indexed="8"/>
      </bottom>
      <diagonal/>
    </border>
    <border>
      <left style="dotted">
        <color indexed="8"/>
      </left>
      <right style="dotted">
        <color indexed="8"/>
      </right>
      <top style="medium">
        <color indexed="64"/>
      </top>
      <bottom style="medium">
        <color indexed="8"/>
      </bottom>
      <diagonal/>
    </border>
    <border>
      <left/>
      <right style="dotted">
        <color indexed="8"/>
      </right>
      <top style="medium">
        <color indexed="64"/>
      </top>
      <bottom style="medium">
        <color indexed="8"/>
      </bottom>
      <diagonal/>
    </border>
    <border>
      <left style="dotted">
        <color indexed="8"/>
      </left>
      <right/>
      <top style="medium">
        <color indexed="64"/>
      </top>
      <bottom style="medium">
        <color indexed="8"/>
      </bottom>
      <diagonal/>
    </border>
    <border>
      <left/>
      <right/>
      <top/>
      <bottom style="medium">
        <color indexed="64"/>
      </bottom>
      <diagonal/>
    </border>
    <border>
      <left style="dotted">
        <color indexed="8"/>
      </left>
      <right style="dotted">
        <color indexed="8"/>
      </right>
      <top/>
      <bottom style="medium">
        <color indexed="64"/>
      </bottom>
      <diagonal/>
    </border>
    <border>
      <left style="dotted">
        <color indexed="8"/>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indexed="64"/>
      </left>
      <right style="medium">
        <color indexed="64"/>
      </right>
      <top style="thin">
        <color indexed="64"/>
      </top>
      <bottom style="hair">
        <color indexed="64"/>
      </bottom>
      <diagonal/>
    </border>
    <border>
      <left style="thin">
        <color auto="1"/>
      </left>
      <right style="thin">
        <color auto="1"/>
      </right>
      <top style="hair">
        <color auto="1"/>
      </top>
      <bottom style="thin">
        <color theme="0"/>
      </bottom>
      <diagonal/>
    </border>
    <border>
      <left style="thin">
        <color auto="1"/>
      </left>
      <right style="medium">
        <color indexed="64"/>
      </right>
      <top style="hair">
        <color auto="1"/>
      </top>
      <bottom style="thin">
        <color theme="0"/>
      </bottom>
      <diagonal/>
    </border>
    <border>
      <left style="thin">
        <color auto="1"/>
      </left>
      <right style="thin">
        <color auto="1"/>
      </right>
      <top style="thin">
        <color theme="0"/>
      </top>
      <bottom style="thin">
        <color theme="0"/>
      </bottom>
      <diagonal/>
    </border>
    <border>
      <left style="thin">
        <color auto="1"/>
      </left>
      <right style="medium">
        <color indexed="64"/>
      </right>
      <top style="thin">
        <color theme="0"/>
      </top>
      <bottom style="thin">
        <color theme="0"/>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theme="0"/>
      </top>
      <bottom style="medium">
        <color indexed="64"/>
      </bottom>
      <diagonal/>
    </border>
    <border>
      <left style="thin">
        <color auto="1"/>
      </left>
      <right style="medium">
        <color indexed="64"/>
      </right>
      <top style="thin">
        <color theme="0"/>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style="medium">
        <color auto="1"/>
      </right>
      <top style="medium">
        <color auto="1"/>
      </top>
      <bottom/>
      <diagonal/>
    </border>
    <border>
      <left style="medium">
        <color indexed="64"/>
      </left>
      <right style="medium">
        <color indexed="64"/>
      </right>
      <top style="medium">
        <color indexed="64"/>
      </top>
      <bottom/>
      <diagonal/>
    </border>
    <border>
      <left style="medium">
        <color auto="1"/>
      </left>
      <right style="medium">
        <color auto="1"/>
      </right>
      <top/>
      <bottom style="medium">
        <color indexed="64"/>
      </bottom>
      <diagonal/>
    </border>
    <border>
      <left style="medium">
        <color auto="1"/>
      </left>
      <right style="hair">
        <color auto="1"/>
      </right>
      <top/>
      <bottom style="dotted">
        <color auto="1"/>
      </bottom>
      <diagonal/>
    </border>
    <border>
      <left style="hair">
        <color auto="1"/>
      </left>
      <right style="hair">
        <color auto="1"/>
      </right>
      <top/>
      <bottom style="dotted">
        <color auto="1"/>
      </bottom>
      <diagonal/>
    </border>
    <border>
      <left style="hair">
        <color auto="1"/>
      </left>
      <right style="medium">
        <color auto="1"/>
      </right>
      <top/>
      <bottom style="dotted">
        <color auto="1"/>
      </bottom>
      <diagonal/>
    </border>
    <border>
      <left/>
      <right style="medium">
        <color auto="1"/>
      </right>
      <top style="medium">
        <color auto="1"/>
      </top>
      <bottom style="medium">
        <color auto="1"/>
      </bottom>
      <diagonal/>
    </border>
    <border>
      <left style="medium">
        <color indexed="64"/>
      </left>
      <right style="medium">
        <color indexed="8"/>
      </right>
      <top style="medium">
        <color indexed="8"/>
      </top>
      <bottom style="medium">
        <color indexed="64"/>
      </bottom>
      <diagonal/>
    </border>
    <border>
      <left style="medium">
        <color indexed="64"/>
      </left>
      <right style="dotted">
        <color indexed="8"/>
      </right>
      <top/>
      <bottom style="dotted">
        <color indexed="8"/>
      </bottom>
      <diagonal/>
    </border>
    <border>
      <left style="dotted">
        <color indexed="8"/>
      </left>
      <right/>
      <top/>
      <bottom style="dotted">
        <color indexed="8"/>
      </bottom>
      <diagonal/>
    </border>
    <border>
      <left style="dashed">
        <color indexed="8"/>
      </left>
      <right style="medium">
        <color indexed="64"/>
      </right>
      <top/>
      <bottom style="dotted">
        <color indexed="8"/>
      </bottom>
      <diagonal/>
    </border>
    <border>
      <left style="medium">
        <color indexed="8"/>
      </left>
      <right/>
      <top style="dotted">
        <color indexed="8"/>
      </top>
      <bottom style="dotted">
        <color indexed="8"/>
      </bottom>
      <diagonal/>
    </border>
    <border>
      <left style="medium">
        <color indexed="64"/>
      </left>
      <right style="dotted">
        <color indexed="8"/>
      </right>
      <top style="dotted">
        <color indexed="8"/>
      </top>
      <bottom style="dotted">
        <color indexed="8"/>
      </bottom>
      <diagonal/>
    </border>
    <border>
      <left style="dotted">
        <color indexed="8"/>
      </left>
      <right/>
      <top style="dotted">
        <color indexed="8"/>
      </top>
      <bottom style="dotted">
        <color indexed="8"/>
      </bottom>
      <diagonal/>
    </border>
    <border>
      <left style="dashed">
        <color indexed="8"/>
      </left>
      <right style="medium">
        <color indexed="64"/>
      </right>
      <top style="dotted">
        <color indexed="8"/>
      </top>
      <bottom style="dotted">
        <color indexed="8"/>
      </bottom>
      <diagonal/>
    </border>
    <border>
      <left style="dashed">
        <color indexed="8"/>
      </left>
      <right style="medium">
        <color indexed="8"/>
      </right>
      <top/>
      <bottom style="dotted">
        <color indexed="8"/>
      </bottom>
      <diagonal/>
    </border>
    <border>
      <left style="medium">
        <color indexed="64"/>
      </left>
      <right style="dotted">
        <color indexed="8"/>
      </right>
      <top style="medium">
        <color indexed="64"/>
      </top>
      <bottom style="dotted">
        <color indexed="8"/>
      </bottom>
      <diagonal/>
    </border>
    <border>
      <left/>
      <right/>
      <top style="medium">
        <color indexed="64"/>
      </top>
      <bottom style="dotted">
        <color indexed="8"/>
      </bottom>
      <diagonal/>
    </border>
    <border>
      <left style="dotted">
        <color indexed="8"/>
      </left>
      <right style="medium">
        <color indexed="64"/>
      </right>
      <top style="medium">
        <color indexed="64"/>
      </top>
      <bottom style="dotted">
        <color indexed="8"/>
      </bottom>
      <diagonal/>
    </border>
    <border>
      <left style="medium">
        <color indexed="64"/>
      </left>
      <right style="medium">
        <color indexed="64"/>
      </right>
      <top style="medium">
        <color indexed="64"/>
      </top>
      <bottom style="dotted">
        <color indexed="8"/>
      </bottom>
      <diagonal/>
    </border>
    <border>
      <left style="medium">
        <color auto="1"/>
      </left>
      <right style="medium">
        <color indexed="8"/>
      </right>
      <top style="dashed">
        <color auto="1"/>
      </top>
      <bottom style="dashed">
        <color auto="1"/>
      </bottom>
      <diagonal/>
    </border>
    <border>
      <left style="medium">
        <color auto="1"/>
      </left>
      <right style="medium">
        <color indexed="8"/>
      </right>
      <top style="dashed">
        <color auto="1"/>
      </top>
      <bottom style="medium">
        <color auto="1"/>
      </bottom>
      <diagonal/>
    </border>
    <border>
      <left style="medium">
        <color indexed="64"/>
      </left>
      <right style="dotted">
        <color indexed="8"/>
      </right>
      <top style="medium">
        <color indexed="64"/>
      </top>
      <bottom style="medium">
        <color indexed="8"/>
      </bottom>
      <diagonal/>
    </border>
    <border>
      <left/>
      <right/>
      <top style="medium">
        <color indexed="64"/>
      </top>
      <bottom style="medium">
        <color indexed="8"/>
      </bottom>
      <diagonal/>
    </border>
    <border>
      <left style="medium">
        <color indexed="64"/>
      </left>
      <right style="medium">
        <color indexed="64"/>
      </right>
      <top style="medium">
        <color indexed="64"/>
      </top>
      <bottom style="medium">
        <color indexed="64"/>
      </bottom>
      <diagonal/>
    </border>
    <border>
      <left style="medium">
        <color indexed="8"/>
      </left>
      <right style="dashed">
        <color indexed="8"/>
      </right>
      <top style="dashed">
        <color indexed="8"/>
      </top>
      <bottom style="dashed">
        <color indexed="8"/>
      </bottom>
      <diagonal/>
    </border>
    <border>
      <left style="dashed">
        <color indexed="8"/>
      </left>
      <right style="medium">
        <color indexed="8"/>
      </right>
      <top style="dashed">
        <color indexed="8"/>
      </top>
      <bottom style="dashed">
        <color indexed="8"/>
      </bottom>
      <diagonal/>
    </border>
    <border>
      <left style="dashed">
        <color indexed="8"/>
      </left>
      <right style="dashed">
        <color indexed="8"/>
      </right>
      <top style="dashed">
        <color indexed="8"/>
      </top>
      <bottom style="dashed">
        <color indexed="8"/>
      </bottom>
      <diagonal/>
    </border>
    <border>
      <left style="dashed">
        <color indexed="8"/>
      </left>
      <right/>
      <top style="dashed">
        <color indexed="8"/>
      </top>
      <bottom style="dashed">
        <color indexed="8"/>
      </bottom>
      <diagonal/>
    </border>
    <border>
      <left style="medium">
        <color indexed="8"/>
      </left>
      <right style="dashed">
        <color indexed="8"/>
      </right>
      <top style="dashed">
        <color indexed="8"/>
      </top>
      <bottom style="medium">
        <color indexed="8"/>
      </bottom>
      <diagonal/>
    </border>
    <border>
      <left style="dashed">
        <color indexed="8"/>
      </left>
      <right style="medium">
        <color indexed="8"/>
      </right>
      <top style="dashed">
        <color indexed="8"/>
      </top>
      <bottom style="medium">
        <color indexed="8"/>
      </bottom>
      <diagonal/>
    </border>
    <border>
      <left style="dashed">
        <color indexed="8"/>
      </left>
      <right style="dashed">
        <color indexed="8"/>
      </right>
      <top style="dashed">
        <color indexed="8"/>
      </top>
      <bottom style="medium">
        <color indexed="8"/>
      </bottom>
      <diagonal/>
    </border>
    <border>
      <left style="dashed">
        <color indexed="8"/>
      </left>
      <right/>
      <top style="dashed">
        <color indexed="8"/>
      </top>
      <bottom style="medium">
        <color indexed="8"/>
      </bottom>
      <diagonal/>
    </border>
    <border>
      <left/>
      <right style="dotted">
        <color indexed="8"/>
      </right>
      <top style="medium">
        <color indexed="64"/>
      </top>
      <bottom style="medium">
        <color indexed="8"/>
      </bottom>
      <diagonal/>
    </border>
    <border>
      <left style="dotted">
        <color indexed="8"/>
      </left>
      <right style="medium">
        <color indexed="64"/>
      </right>
      <top style="medium">
        <color indexed="64"/>
      </top>
      <bottom style="medium">
        <color indexed="8"/>
      </bottom>
      <diagonal/>
    </border>
    <border>
      <left/>
      <right style="medium">
        <color indexed="64"/>
      </right>
      <top/>
      <bottom style="medium">
        <color indexed="64"/>
      </bottom>
      <diagonal/>
    </border>
    <border>
      <left style="dotted">
        <color indexed="8"/>
      </left>
      <right style="medium">
        <color indexed="8"/>
      </right>
      <top style="medium">
        <color indexed="64"/>
      </top>
      <bottom style="medium">
        <color indexed="8"/>
      </bottom>
      <diagonal/>
    </border>
    <border>
      <left style="dotted">
        <color indexed="8"/>
      </left>
      <right style="medium">
        <color indexed="8"/>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8"/>
      </left>
      <right style="medium">
        <color indexed="8"/>
      </right>
      <top style="medium">
        <color indexed="8"/>
      </top>
      <bottom style="medium">
        <color indexed="8"/>
      </bottom>
      <diagonal/>
    </border>
    <border>
      <left/>
      <right/>
      <top style="medium">
        <color indexed="8"/>
      </top>
      <bottom style="medium">
        <color indexed="8"/>
      </bottom>
      <diagonal/>
    </border>
    <border>
      <left style="dotted">
        <color indexed="8"/>
      </left>
      <right style="dotted">
        <color indexed="8"/>
      </right>
      <top style="medium">
        <color indexed="64"/>
      </top>
      <bottom style="medium">
        <color indexed="8"/>
      </bottom>
      <diagonal/>
    </border>
    <border>
      <left style="dotted">
        <color indexed="8"/>
      </left>
      <right/>
      <top style="medium">
        <color indexed="64"/>
      </top>
      <bottom style="medium">
        <color indexed="8"/>
      </bottom>
      <diagonal/>
    </border>
    <border>
      <left style="dashed">
        <color indexed="8"/>
      </left>
      <right style="medium">
        <color indexed="64"/>
      </right>
      <top style="medium">
        <color indexed="64"/>
      </top>
      <bottom style="medium">
        <color indexed="8"/>
      </bottom>
      <diagonal/>
    </border>
    <border>
      <left style="medium">
        <color auto="1"/>
      </left>
      <right style="dashed">
        <color auto="1"/>
      </right>
      <top style="medium">
        <color auto="1"/>
      </top>
      <bottom style="dashed">
        <color auto="1"/>
      </bottom>
      <diagonal/>
    </border>
    <border>
      <left style="medium">
        <color indexed="8"/>
      </left>
      <right/>
      <top style="medium">
        <color indexed="8"/>
      </top>
      <bottom style="dotted">
        <color indexed="8"/>
      </bottom>
      <diagonal/>
    </border>
    <border>
      <left style="medium">
        <color indexed="8"/>
      </left>
      <right/>
      <top style="dotted">
        <color indexed="8"/>
      </top>
      <bottom style="medium">
        <color indexed="8"/>
      </bottom>
      <diagonal/>
    </border>
    <border>
      <left style="medium">
        <color indexed="64"/>
      </left>
      <right style="dotted">
        <color indexed="8"/>
      </right>
      <top style="dotted">
        <color indexed="8"/>
      </top>
      <bottom style="medium">
        <color indexed="64"/>
      </bottom>
      <diagonal/>
    </border>
    <border>
      <left style="dotted">
        <color indexed="8"/>
      </left>
      <right style="dotted">
        <color indexed="8"/>
      </right>
      <top style="dotted">
        <color indexed="8"/>
      </top>
      <bottom style="medium">
        <color indexed="64"/>
      </bottom>
      <diagonal/>
    </border>
    <border>
      <left style="dotted">
        <color indexed="8"/>
      </left>
      <right/>
      <top style="dotted">
        <color indexed="8"/>
      </top>
      <bottom style="medium">
        <color indexed="64"/>
      </bottom>
      <diagonal/>
    </border>
    <border>
      <left style="dashed">
        <color indexed="8"/>
      </left>
      <right style="medium">
        <color indexed="64"/>
      </right>
      <top style="dotted">
        <color indexed="8"/>
      </top>
      <bottom style="medium">
        <color indexed="64"/>
      </bottom>
      <diagonal/>
    </border>
    <border>
      <left style="medium">
        <color auto="1"/>
      </left>
      <right style="medium">
        <color indexed="8"/>
      </right>
      <top style="medium">
        <color auto="1"/>
      </top>
      <bottom style="dashed">
        <color auto="1"/>
      </bottom>
      <diagonal/>
    </border>
    <border>
      <left style="medium">
        <color indexed="8"/>
      </left>
      <right style="medium">
        <color indexed="8"/>
      </right>
      <top style="medium">
        <color indexed="8"/>
      </top>
      <bottom style="dotted">
        <color indexed="8"/>
      </bottom>
      <diagonal/>
    </border>
    <border>
      <left style="medium">
        <color indexed="8"/>
      </left>
      <right style="medium">
        <color indexed="8"/>
      </right>
      <top style="dotted">
        <color indexed="8"/>
      </top>
      <bottom style="dotted">
        <color indexed="8"/>
      </bottom>
      <diagonal/>
    </border>
    <border>
      <left/>
      <right style="dotted">
        <color indexed="8"/>
      </right>
      <top style="dotted">
        <color indexed="8"/>
      </top>
      <bottom style="dotted">
        <color indexed="8"/>
      </bottom>
      <diagonal/>
    </border>
    <border>
      <left style="dotted">
        <color indexed="8"/>
      </left>
      <right style="dotted">
        <color indexed="8"/>
      </right>
      <top style="dotted">
        <color indexed="8"/>
      </top>
      <bottom style="dotted">
        <color indexed="8"/>
      </bottom>
      <diagonal/>
    </border>
    <border>
      <left style="dotted">
        <color indexed="8"/>
      </left>
      <right/>
      <top style="dotted">
        <color indexed="8"/>
      </top>
      <bottom style="dotted">
        <color indexed="8"/>
      </bottom>
      <diagonal/>
    </border>
    <border>
      <left style="dashed">
        <color indexed="8"/>
      </left>
      <right style="medium">
        <color indexed="8"/>
      </right>
      <top style="dotted">
        <color indexed="8"/>
      </top>
      <bottom style="dotted">
        <color indexed="8"/>
      </bottom>
      <diagonal/>
    </border>
    <border>
      <left style="medium">
        <color indexed="64"/>
      </left>
      <right style="dotted">
        <color indexed="8"/>
      </right>
      <top style="dotted">
        <color indexed="8"/>
      </top>
      <bottom style="dotted">
        <color indexed="8"/>
      </bottom>
      <diagonal/>
    </border>
    <border>
      <left/>
      <right/>
      <top style="dotted">
        <color indexed="8"/>
      </top>
      <bottom style="dotted">
        <color indexed="8"/>
      </bottom>
      <diagonal/>
    </border>
    <border>
      <left style="dotted">
        <color indexed="8"/>
      </left>
      <right style="medium">
        <color indexed="64"/>
      </right>
      <top style="dotted">
        <color indexed="8"/>
      </top>
      <bottom style="dotted">
        <color indexed="8"/>
      </bottom>
      <diagonal/>
    </border>
    <border>
      <left style="medium">
        <color indexed="64"/>
      </left>
      <right style="medium">
        <color indexed="64"/>
      </right>
      <top style="dotted">
        <color indexed="8"/>
      </top>
      <bottom style="dotted">
        <color indexed="8"/>
      </bottom>
      <diagonal/>
    </border>
    <border>
      <left style="medium">
        <color indexed="8"/>
      </left>
      <right style="medium">
        <color indexed="8"/>
      </right>
      <top style="dotted">
        <color indexed="8"/>
      </top>
      <bottom style="medium">
        <color indexed="8"/>
      </bottom>
      <diagonal/>
    </border>
    <border>
      <left/>
      <right style="dotted">
        <color indexed="8"/>
      </right>
      <top style="dotted">
        <color indexed="8"/>
      </top>
      <bottom style="medium">
        <color indexed="8"/>
      </bottom>
      <diagonal/>
    </border>
    <border>
      <left style="dotted">
        <color indexed="8"/>
      </left>
      <right style="dotted">
        <color indexed="8"/>
      </right>
      <top style="dotted">
        <color indexed="8"/>
      </top>
      <bottom style="medium">
        <color indexed="8"/>
      </bottom>
      <diagonal/>
    </border>
    <border>
      <left style="dotted">
        <color indexed="8"/>
      </left>
      <right/>
      <top style="dotted">
        <color indexed="8"/>
      </top>
      <bottom style="medium">
        <color indexed="8"/>
      </bottom>
      <diagonal/>
    </border>
    <border>
      <left style="dashed">
        <color indexed="8"/>
      </left>
      <right style="medium">
        <color indexed="8"/>
      </right>
      <top style="dotted">
        <color indexed="8"/>
      </top>
      <bottom style="medium">
        <color indexed="8"/>
      </bottom>
      <diagonal/>
    </border>
    <border>
      <left/>
      <right/>
      <top style="dotted">
        <color indexed="8"/>
      </top>
      <bottom style="medium">
        <color indexed="64"/>
      </bottom>
      <diagonal/>
    </border>
    <border>
      <left style="dotted">
        <color indexed="8"/>
      </left>
      <right style="medium">
        <color indexed="64"/>
      </right>
      <top style="dotted">
        <color indexed="8"/>
      </top>
      <bottom style="medium">
        <color indexed="64"/>
      </bottom>
      <diagonal/>
    </border>
    <border>
      <left style="medium">
        <color indexed="64"/>
      </left>
      <right style="medium">
        <color indexed="64"/>
      </right>
      <top style="dotted">
        <color indexed="8"/>
      </top>
      <bottom style="medium">
        <color indexed="64"/>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style="dotted">
        <color indexed="8"/>
      </right>
      <top style="medium">
        <color indexed="8"/>
      </top>
      <bottom style="medium">
        <color indexed="8"/>
      </bottom>
      <diagonal/>
    </border>
    <border>
      <left style="dotted">
        <color indexed="8"/>
      </left>
      <right style="dotted">
        <color indexed="8"/>
      </right>
      <top style="medium">
        <color indexed="8"/>
      </top>
      <bottom style="medium">
        <color indexed="8"/>
      </bottom>
      <diagonal/>
    </border>
    <border>
      <left style="dotted">
        <color indexed="8"/>
      </left>
      <right/>
      <top style="medium">
        <color indexed="8"/>
      </top>
      <bottom style="medium">
        <color indexed="8"/>
      </bottom>
      <diagonal/>
    </border>
    <border>
      <left style="dotted">
        <color indexed="8"/>
      </left>
      <right style="medium">
        <color indexed="8"/>
      </right>
      <top style="medium">
        <color indexed="8"/>
      </top>
      <bottom style="medium">
        <color indexed="8"/>
      </bottom>
      <diagonal/>
    </border>
    <border>
      <left style="medium">
        <color indexed="64"/>
      </left>
      <right style="dotted">
        <color indexed="8"/>
      </right>
      <top style="medium">
        <color indexed="64"/>
      </top>
      <bottom style="medium">
        <color indexed="8"/>
      </bottom>
      <diagonal/>
    </border>
    <border>
      <left/>
      <right/>
      <top style="medium">
        <color indexed="64"/>
      </top>
      <bottom style="medium">
        <color indexed="8"/>
      </bottom>
      <diagonal/>
    </border>
    <border>
      <left style="dotted">
        <color indexed="8"/>
      </left>
      <right style="medium">
        <color indexed="64"/>
      </right>
      <top style="medium">
        <color indexed="64"/>
      </top>
      <bottom style="medium">
        <color indexed="8"/>
      </bottom>
      <diagonal/>
    </border>
    <border>
      <left style="medium">
        <color indexed="64"/>
      </left>
      <right style="medium">
        <color indexed="64"/>
      </right>
      <top style="medium">
        <color indexed="64"/>
      </top>
      <bottom style="medium">
        <color indexed="64"/>
      </bottom>
      <diagonal/>
    </border>
    <border>
      <left style="medium">
        <color indexed="8"/>
      </left>
      <right style="dashed">
        <color indexed="8"/>
      </right>
      <top style="medium">
        <color indexed="8"/>
      </top>
      <bottom style="dashed">
        <color indexed="8"/>
      </bottom>
      <diagonal/>
    </border>
    <border>
      <left style="dashed">
        <color indexed="8"/>
      </left>
      <right style="medium">
        <color indexed="8"/>
      </right>
      <top style="medium">
        <color indexed="8"/>
      </top>
      <bottom style="dashed">
        <color indexed="8"/>
      </bottom>
      <diagonal/>
    </border>
    <border>
      <left style="dashed">
        <color indexed="8"/>
      </left>
      <right style="dashed">
        <color indexed="8"/>
      </right>
      <top style="medium">
        <color indexed="8"/>
      </top>
      <bottom style="dashed">
        <color indexed="8"/>
      </bottom>
      <diagonal/>
    </border>
    <border>
      <left style="dashed">
        <color indexed="8"/>
      </left>
      <right/>
      <top style="medium">
        <color indexed="8"/>
      </top>
      <bottom style="dashed">
        <color indexed="8"/>
      </bottom>
      <diagonal/>
    </border>
    <border>
      <left style="dotted">
        <color indexed="8"/>
      </left>
      <right style="medium">
        <color indexed="8"/>
      </right>
      <top style="dotted">
        <color indexed="8"/>
      </top>
      <bottom style="dotted">
        <color indexed="8"/>
      </bottom>
      <diagonal/>
    </border>
    <border>
      <left style="dotted">
        <color indexed="8"/>
      </left>
      <right style="medium">
        <color indexed="8"/>
      </right>
      <top style="dotted">
        <color indexed="8"/>
      </top>
      <bottom style="medium">
        <color indexed="8"/>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dashed">
        <color auto="1"/>
      </left>
      <right style="dashed">
        <color auto="1"/>
      </right>
      <top style="medium">
        <color auto="1"/>
      </top>
      <bottom style="medium">
        <color auto="1"/>
      </bottom>
      <diagonal/>
    </border>
    <border>
      <left style="dashed">
        <color auto="1"/>
      </left>
      <right style="medium">
        <color auto="1"/>
      </right>
      <top style="medium">
        <color auto="1"/>
      </top>
      <bottom style="medium">
        <color auto="1"/>
      </bottom>
      <diagonal/>
    </border>
    <border>
      <left style="medium">
        <color auto="1"/>
      </left>
      <right style="dashed">
        <color auto="1"/>
      </right>
      <top style="medium">
        <color auto="1"/>
      </top>
      <bottom style="dashed">
        <color auto="1"/>
      </bottom>
      <diagonal/>
    </border>
    <border>
      <left/>
      <right/>
      <top style="medium">
        <color auto="1"/>
      </top>
      <bottom style="dashed">
        <color auto="1"/>
      </bottom>
      <diagonal/>
    </border>
    <border>
      <left style="dashed">
        <color auto="1"/>
      </left>
      <right style="medium">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style="medium">
        <color auto="1"/>
      </left>
      <right style="medium">
        <color auto="1"/>
      </right>
      <top style="dotted">
        <color auto="1"/>
      </top>
      <bottom style="dotted">
        <color auto="1"/>
      </bottom>
      <diagonal/>
    </border>
    <border>
      <left style="medium">
        <color auto="1"/>
      </left>
      <right style="dashed">
        <color auto="1"/>
      </right>
      <top style="medium">
        <color auto="1"/>
      </top>
      <bottom style="medium">
        <color auto="1"/>
      </bottom>
      <diagonal/>
    </border>
    <border>
      <left style="dotted">
        <color indexed="8"/>
      </left>
      <right style="dotted">
        <color indexed="8"/>
      </right>
      <top style="medium">
        <color indexed="64"/>
      </top>
      <bottom style="medium">
        <color indexed="8"/>
      </bottom>
      <diagonal/>
    </border>
    <border>
      <left style="medium">
        <color indexed="64"/>
      </left>
      <right/>
      <top style="medium">
        <color indexed="64"/>
      </top>
      <bottom style="medium">
        <color indexed="8"/>
      </bottom>
      <diagonal/>
    </border>
    <border>
      <left style="medium">
        <color indexed="64"/>
      </left>
      <right style="medium">
        <color indexed="64"/>
      </right>
      <top style="medium">
        <color indexed="64"/>
      </top>
      <bottom style="medium">
        <color indexed="8"/>
      </bottom>
      <diagonal/>
    </border>
    <border>
      <left style="medium">
        <color indexed="64"/>
      </left>
      <right style="dashed">
        <color indexed="8"/>
      </right>
      <top style="medium">
        <color indexed="8"/>
      </top>
      <bottom style="dashed">
        <color indexed="8"/>
      </bottom>
      <diagonal/>
    </border>
    <border>
      <left style="dashed">
        <color indexed="8"/>
      </left>
      <right style="medium">
        <color indexed="64"/>
      </right>
      <top style="medium">
        <color indexed="8"/>
      </top>
      <bottom style="dashed">
        <color indexed="8"/>
      </bottom>
      <diagonal/>
    </border>
    <border>
      <left style="medium">
        <color indexed="64"/>
      </left>
      <right/>
      <top style="medium">
        <color indexed="8"/>
      </top>
      <bottom style="dashed">
        <color indexed="8"/>
      </bottom>
      <diagonal/>
    </border>
    <border>
      <left/>
      <right/>
      <top style="medium">
        <color indexed="8"/>
      </top>
      <bottom style="dashed">
        <color indexed="8"/>
      </bottom>
      <diagonal/>
    </border>
    <border>
      <left style="medium">
        <color indexed="64"/>
      </left>
      <right style="medium">
        <color indexed="64"/>
      </right>
      <top style="medium">
        <color indexed="8"/>
      </top>
      <bottom style="dashed">
        <color indexed="8"/>
      </bottom>
      <diagonal/>
    </border>
    <border>
      <left style="medium">
        <color indexed="8"/>
      </left>
      <right/>
      <top style="dotted">
        <color indexed="8"/>
      </top>
      <bottom style="dotted">
        <color indexed="8"/>
      </bottom>
      <diagonal/>
    </border>
    <border>
      <left style="medium">
        <color indexed="64"/>
      </left>
      <right style="dashed">
        <color indexed="8"/>
      </right>
      <top style="dashed">
        <color indexed="8"/>
      </top>
      <bottom style="dashed">
        <color indexed="8"/>
      </bottom>
      <diagonal/>
    </border>
    <border>
      <left style="dashed">
        <color indexed="8"/>
      </left>
      <right style="medium">
        <color indexed="64"/>
      </right>
      <top style="dashed">
        <color indexed="8"/>
      </top>
      <bottom style="dashed">
        <color indexed="8"/>
      </bottom>
      <diagonal/>
    </border>
    <border>
      <left style="medium">
        <color indexed="64"/>
      </left>
      <right/>
      <top style="dashed">
        <color indexed="8"/>
      </top>
      <bottom style="dashed">
        <color indexed="8"/>
      </bottom>
      <diagonal/>
    </border>
    <border>
      <left/>
      <right/>
      <top style="dashed">
        <color indexed="8"/>
      </top>
      <bottom style="dashed">
        <color indexed="8"/>
      </bottom>
      <diagonal/>
    </border>
    <border>
      <left style="medium">
        <color indexed="64"/>
      </left>
      <right style="medium">
        <color indexed="64"/>
      </right>
      <top style="dashed">
        <color indexed="8"/>
      </top>
      <bottom style="dashed">
        <color indexed="8"/>
      </bottom>
      <diagonal/>
    </border>
    <border>
      <left style="medium">
        <color indexed="8"/>
      </left>
      <right/>
      <top style="dotted">
        <color indexed="8"/>
      </top>
      <bottom/>
      <diagonal/>
    </border>
    <border>
      <left style="medium">
        <color indexed="64"/>
      </left>
      <right style="dashed">
        <color indexed="8"/>
      </right>
      <top style="dashed">
        <color indexed="8"/>
      </top>
      <bottom/>
      <diagonal/>
    </border>
    <border>
      <left style="dashed">
        <color indexed="8"/>
      </left>
      <right style="dashed">
        <color indexed="8"/>
      </right>
      <top style="dashed">
        <color indexed="8"/>
      </top>
      <bottom/>
      <diagonal/>
    </border>
    <border>
      <left style="dashed">
        <color indexed="8"/>
      </left>
      <right style="medium">
        <color indexed="64"/>
      </right>
      <top style="dashed">
        <color indexed="8"/>
      </top>
      <bottom/>
      <diagonal/>
    </border>
    <border>
      <left style="medium">
        <color indexed="64"/>
      </left>
      <right/>
      <top style="dashed">
        <color indexed="8"/>
      </top>
      <bottom/>
      <diagonal/>
    </border>
    <border>
      <left/>
      <right/>
      <top style="dashed">
        <color indexed="8"/>
      </top>
      <bottom/>
      <diagonal/>
    </border>
    <border>
      <left style="medium">
        <color indexed="64"/>
      </left>
      <right style="medium">
        <color indexed="64"/>
      </right>
      <top style="dashed">
        <color indexed="8"/>
      </top>
      <bottom/>
      <diagonal/>
    </border>
    <border>
      <left style="medium">
        <color indexed="64"/>
      </left>
      <right style="dashed">
        <color indexed="8"/>
      </right>
      <top style="dashed">
        <color indexed="8"/>
      </top>
      <bottom style="medium">
        <color indexed="64"/>
      </bottom>
      <diagonal/>
    </border>
    <border>
      <left style="dashed">
        <color indexed="8"/>
      </left>
      <right style="dashed">
        <color indexed="8"/>
      </right>
      <top style="dashed">
        <color indexed="8"/>
      </top>
      <bottom style="medium">
        <color indexed="64"/>
      </bottom>
      <diagonal/>
    </border>
    <border>
      <left style="dashed">
        <color indexed="8"/>
      </left>
      <right style="medium">
        <color indexed="64"/>
      </right>
      <top style="dashed">
        <color indexed="8"/>
      </top>
      <bottom style="medium">
        <color indexed="64"/>
      </bottom>
      <diagonal/>
    </border>
    <border>
      <left style="medium">
        <color indexed="64"/>
      </left>
      <right/>
      <top style="dashed">
        <color indexed="8"/>
      </top>
      <bottom style="medium">
        <color indexed="64"/>
      </bottom>
      <diagonal/>
    </border>
    <border>
      <left/>
      <right/>
      <top style="dashed">
        <color indexed="8"/>
      </top>
      <bottom style="medium">
        <color indexed="64"/>
      </bottom>
      <diagonal/>
    </border>
    <border>
      <left style="medium">
        <color indexed="64"/>
      </left>
      <right style="medium">
        <color indexed="64"/>
      </right>
      <top style="dashed">
        <color indexed="8"/>
      </top>
      <bottom style="medium">
        <color indexed="64"/>
      </bottom>
      <diagonal/>
    </border>
    <border>
      <left style="medium">
        <color auto="1"/>
      </left>
      <right/>
      <top style="medium">
        <color indexed="64"/>
      </top>
      <bottom style="dotted">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auto="1"/>
      </right>
      <top style="medium">
        <color indexed="64"/>
      </top>
      <bottom/>
      <diagonal/>
    </border>
    <border>
      <left style="medium">
        <color auto="1"/>
      </left>
      <right/>
      <top style="dotted">
        <color indexed="64"/>
      </top>
      <bottom style="medium">
        <color indexed="64"/>
      </bottom>
      <diagonal/>
    </border>
    <border>
      <left style="medium">
        <color auto="1"/>
      </left>
      <right style="dotted">
        <color auto="1"/>
      </right>
      <top/>
      <bottom style="medium">
        <color auto="1"/>
      </bottom>
      <diagonal/>
    </border>
    <border>
      <left style="dotted">
        <color auto="1"/>
      </left>
      <right style="dotted">
        <color auto="1"/>
      </right>
      <top/>
      <bottom style="medium">
        <color indexed="64"/>
      </bottom>
      <diagonal/>
    </border>
    <border>
      <left style="dotted">
        <color indexed="64"/>
      </left>
      <right style="medium">
        <color auto="1"/>
      </right>
      <top/>
      <bottom style="medium">
        <color indexed="64"/>
      </bottom>
      <diagonal/>
    </border>
    <border>
      <left style="medium">
        <color auto="1"/>
      </left>
      <right/>
      <top style="medium">
        <color auto="1"/>
      </top>
      <bottom style="medium">
        <color auto="1"/>
      </bottom>
      <diagonal/>
    </border>
    <border>
      <left style="medium">
        <color auto="1"/>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indexed="64"/>
      </right>
      <top style="medium">
        <color indexed="64"/>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medium">
        <color auto="1"/>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auto="1"/>
      </right>
      <top style="medium">
        <color indexed="64"/>
      </top>
      <bottom/>
      <diagonal/>
    </border>
    <border>
      <left style="medium">
        <color auto="1"/>
      </left>
      <right/>
      <top/>
      <bottom style="dotted">
        <color indexed="64"/>
      </bottom>
      <diagonal/>
    </border>
    <border>
      <left style="medium">
        <color indexed="64"/>
      </left>
      <right style="dotted">
        <color indexed="64"/>
      </right>
      <top/>
      <bottom style="dotted">
        <color indexed="64"/>
      </bottom>
      <diagonal/>
    </border>
    <border>
      <left style="dotted">
        <color auto="1"/>
      </left>
      <right style="dotted">
        <color auto="1"/>
      </right>
      <top/>
      <bottom style="dotted">
        <color auto="1"/>
      </bottom>
      <diagonal/>
    </border>
    <border>
      <left style="dotted">
        <color auto="1"/>
      </left>
      <right style="medium">
        <color indexed="64"/>
      </right>
      <top/>
      <bottom style="dotted">
        <color auto="1"/>
      </bottom>
      <diagonal/>
    </border>
    <border>
      <left style="medium">
        <color auto="1"/>
      </left>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auto="1"/>
      </left>
      <right/>
      <top style="dotted">
        <color indexed="64"/>
      </top>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auto="1"/>
      </left>
      <right/>
      <top/>
      <bottom style="medium">
        <color indexed="64"/>
      </bottom>
      <diagonal/>
    </border>
    <border>
      <left style="medium">
        <color auto="1"/>
      </left>
      <right style="medium">
        <color auto="1"/>
      </right>
      <top style="medium">
        <color indexed="64"/>
      </top>
      <bottom style="thin">
        <color theme="0"/>
      </bottom>
      <diagonal/>
    </border>
    <border>
      <left/>
      <right/>
      <top style="medium">
        <color indexed="64"/>
      </top>
      <bottom style="thin">
        <color theme="0"/>
      </bottom>
      <diagonal/>
    </border>
    <border>
      <left style="dotted">
        <color indexed="64"/>
      </left>
      <right style="dotted">
        <color indexed="64"/>
      </right>
      <top style="medium">
        <color indexed="64"/>
      </top>
      <bottom style="thin">
        <color theme="0"/>
      </bottom>
      <diagonal/>
    </border>
    <border>
      <left/>
      <right style="medium">
        <color indexed="64"/>
      </right>
      <top style="medium">
        <color indexed="64"/>
      </top>
      <bottom style="thin">
        <color theme="0"/>
      </bottom>
      <diagonal/>
    </border>
    <border>
      <left style="medium">
        <color auto="1"/>
      </left>
      <right style="medium">
        <color auto="1"/>
      </right>
      <top style="thin">
        <color theme="0"/>
      </top>
      <bottom style="medium">
        <color indexed="64"/>
      </bottom>
      <diagonal/>
    </border>
    <border>
      <left/>
      <right/>
      <top style="thin">
        <color theme="0"/>
      </top>
      <bottom style="medium">
        <color indexed="64"/>
      </bottom>
      <diagonal/>
    </border>
    <border>
      <left style="dotted">
        <color auto="1"/>
      </left>
      <right style="dotted">
        <color auto="1"/>
      </right>
      <top style="thin">
        <color theme="0"/>
      </top>
      <bottom style="medium">
        <color indexed="64"/>
      </bottom>
      <diagonal/>
    </border>
    <border>
      <left/>
      <right style="medium">
        <color indexed="64"/>
      </right>
      <top style="thin">
        <color theme="0"/>
      </top>
      <bottom style="medium">
        <color indexed="64"/>
      </bottom>
      <diagonal/>
    </border>
    <border>
      <left style="medium">
        <color auto="1"/>
      </left>
      <right style="medium">
        <color auto="1"/>
      </right>
      <top/>
      <bottom style="dotted">
        <color auto="1"/>
      </bottom>
      <diagonal/>
    </border>
    <border>
      <left/>
      <right style="dotted">
        <color indexed="64"/>
      </right>
      <top/>
      <bottom style="dotted">
        <color indexed="64"/>
      </bottom>
      <diagonal/>
    </border>
    <border>
      <left style="medium">
        <color auto="1"/>
      </left>
      <right style="medium">
        <color auto="1"/>
      </right>
      <top style="dotted">
        <color indexed="64"/>
      </top>
      <bottom style="dotted">
        <color indexed="64"/>
      </bottom>
      <diagonal/>
    </border>
    <border>
      <left/>
      <right style="dotted">
        <color auto="1"/>
      </right>
      <top style="dotted">
        <color auto="1"/>
      </top>
      <bottom style="dotted">
        <color auto="1"/>
      </bottom>
      <diagonal/>
    </border>
    <border>
      <left style="medium">
        <color auto="1"/>
      </left>
      <right style="medium">
        <color auto="1"/>
      </right>
      <top style="dotted">
        <color auto="1"/>
      </top>
      <bottom/>
      <diagonal/>
    </border>
    <border>
      <left/>
      <right style="dotted">
        <color indexed="64"/>
      </right>
      <top style="dotted">
        <color indexed="64"/>
      </top>
      <bottom/>
      <diagonal/>
    </border>
    <border>
      <left style="medium">
        <color auto="1"/>
      </left>
      <right style="medium">
        <color indexed="64"/>
      </right>
      <top style="mediumDashed">
        <color auto="1"/>
      </top>
      <bottom style="medium">
        <color auto="1"/>
      </bottom>
      <diagonal/>
    </border>
    <border>
      <left/>
      <right style="dotted">
        <color indexed="64"/>
      </right>
      <top style="mediumDashed">
        <color auto="1"/>
      </top>
      <bottom style="medium">
        <color auto="1"/>
      </bottom>
      <diagonal/>
    </border>
    <border>
      <left style="dotted">
        <color indexed="64"/>
      </left>
      <right style="dotted">
        <color indexed="64"/>
      </right>
      <top style="mediumDashed">
        <color auto="1"/>
      </top>
      <bottom style="medium">
        <color auto="1"/>
      </bottom>
      <diagonal/>
    </border>
    <border>
      <left style="dotted">
        <color indexed="64"/>
      </left>
      <right style="medium">
        <color indexed="64"/>
      </right>
      <top style="mediumDashed">
        <color auto="1"/>
      </top>
      <bottom style="medium">
        <color auto="1"/>
      </bottom>
      <diagonal/>
    </border>
    <border>
      <left style="medium">
        <color auto="1"/>
      </left>
      <right style="medium">
        <color auto="1"/>
      </right>
      <top style="medium">
        <color auto="1"/>
      </top>
      <bottom style="medium">
        <color auto="1"/>
      </bottom>
      <diagonal/>
    </border>
    <border>
      <left/>
      <right style="dotted">
        <color indexed="64"/>
      </right>
      <top style="medium">
        <color auto="1"/>
      </top>
      <bottom style="medium">
        <color auto="1"/>
      </bottom>
      <diagonal/>
    </border>
    <border>
      <left style="medium">
        <color auto="1"/>
      </left>
      <right style="medium">
        <color auto="1"/>
      </right>
      <top style="dotted">
        <color auto="1"/>
      </top>
      <bottom style="medium">
        <color auto="1"/>
      </bottom>
      <diagonal/>
    </border>
    <border>
      <left/>
      <right style="dotted">
        <color auto="1"/>
      </right>
      <top style="dotted">
        <color auto="1"/>
      </top>
      <bottom style="medium">
        <color auto="1"/>
      </bottom>
      <diagonal/>
    </border>
    <border>
      <left style="dashed">
        <color indexed="8"/>
      </left>
      <right style="dashed">
        <color indexed="8"/>
      </right>
      <top style="medium">
        <color indexed="8"/>
      </top>
      <bottom style="dashed">
        <color indexed="8"/>
      </bottom>
      <diagonal/>
    </border>
    <border>
      <left/>
      <right style="medium">
        <color indexed="8"/>
      </right>
      <top style="medium">
        <color indexed="8"/>
      </top>
      <bottom/>
      <diagonal/>
    </border>
    <border>
      <left/>
      <right style="medium">
        <color indexed="8"/>
      </right>
      <top/>
      <bottom/>
      <diagonal/>
    </border>
    <border>
      <left style="medium">
        <color indexed="8"/>
      </left>
      <right/>
      <top style="medium">
        <color indexed="8"/>
      </top>
      <bottom style="dashed">
        <color indexed="8"/>
      </bottom>
      <diagonal/>
    </border>
    <border>
      <left/>
      <right/>
      <top style="medium">
        <color indexed="8"/>
      </top>
      <bottom style="dashed">
        <color indexed="8"/>
      </bottom>
      <diagonal/>
    </border>
    <border>
      <left style="medium">
        <color indexed="8"/>
      </left>
      <right/>
      <top style="dashed">
        <color indexed="8"/>
      </top>
      <bottom style="dashed">
        <color indexed="8"/>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style="medium">
        <color indexed="8"/>
      </top>
      <bottom/>
      <diagonal/>
    </border>
    <border>
      <left/>
      <right style="medium">
        <color indexed="64"/>
      </right>
      <top style="medium">
        <color indexed="8"/>
      </top>
      <bottom style="dashed">
        <color indexed="8"/>
      </bottom>
      <diagonal/>
    </border>
    <border>
      <left style="medium">
        <color indexed="64"/>
      </left>
      <right/>
      <top/>
      <bottom/>
      <diagonal/>
    </border>
    <border>
      <left/>
      <right style="medium">
        <color indexed="64"/>
      </right>
      <top style="dashed">
        <color indexed="8"/>
      </top>
      <bottom style="dashed">
        <color indexed="8"/>
      </bottom>
      <diagonal/>
    </border>
    <border>
      <left/>
      <right style="medium">
        <color indexed="8"/>
      </right>
      <top/>
      <bottom style="medium">
        <color indexed="64"/>
      </bottom>
      <diagonal/>
    </border>
    <border>
      <left style="medium">
        <color indexed="8"/>
      </left>
      <right/>
      <top style="dashed">
        <color indexed="8"/>
      </top>
      <bottom style="medium">
        <color indexed="64"/>
      </bottom>
      <diagonal/>
    </border>
    <border>
      <left/>
      <right style="medium">
        <color indexed="64"/>
      </right>
      <top style="dashed">
        <color indexed="8"/>
      </top>
      <bottom style="medium">
        <color indexed="64"/>
      </bottom>
      <diagonal/>
    </border>
    <border>
      <left style="medium">
        <color indexed="64"/>
      </left>
      <right style="dotted">
        <color indexed="8"/>
      </right>
      <top style="medium">
        <color indexed="64"/>
      </top>
      <bottom style="medium">
        <color indexed="8"/>
      </bottom>
      <diagonal/>
    </border>
    <border>
      <left style="dotted">
        <color indexed="8"/>
      </left>
      <right style="dotted">
        <color indexed="8"/>
      </right>
      <top style="medium">
        <color indexed="64"/>
      </top>
      <bottom style="medium">
        <color indexed="8"/>
      </bottom>
      <diagonal/>
    </border>
    <border>
      <left style="dotted">
        <color indexed="8"/>
      </left>
      <right style="medium">
        <color indexed="64"/>
      </right>
      <top style="medium">
        <color indexed="64"/>
      </top>
      <bottom style="medium">
        <color indexed="8"/>
      </bottom>
      <diagonal/>
    </border>
    <border>
      <left style="medium">
        <color indexed="64"/>
      </left>
      <right style="dashed">
        <color indexed="8"/>
      </right>
      <top style="medium">
        <color indexed="8"/>
      </top>
      <bottom style="dashed">
        <color indexed="8"/>
      </bottom>
      <diagonal/>
    </border>
    <border>
      <left style="dashed">
        <color indexed="8"/>
      </left>
      <right style="medium">
        <color indexed="64"/>
      </right>
      <top style="medium">
        <color indexed="8"/>
      </top>
      <bottom style="dashed">
        <color indexed="8"/>
      </bottom>
      <diagonal/>
    </border>
    <border>
      <left style="medium">
        <color indexed="64"/>
      </left>
      <right style="medium">
        <color indexed="64"/>
      </right>
      <top style="medium">
        <color indexed="8"/>
      </top>
      <bottom style="dashed">
        <color indexed="8"/>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medium">
        <color auto="1"/>
      </left>
      <right style="hair">
        <color auto="1"/>
      </right>
      <top style="medium">
        <color auto="1"/>
      </top>
      <bottom style="dotted">
        <color auto="1"/>
      </bottom>
      <diagonal/>
    </border>
    <border>
      <left style="hair">
        <color auto="1"/>
      </left>
      <right style="hair">
        <color auto="1"/>
      </right>
      <top style="medium">
        <color auto="1"/>
      </top>
      <bottom style="dotted">
        <color auto="1"/>
      </bottom>
      <diagonal/>
    </border>
    <border>
      <left style="hair">
        <color auto="1"/>
      </left>
      <right style="medium">
        <color auto="1"/>
      </right>
      <top style="medium">
        <color auto="1"/>
      </top>
      <bottom style="dotted">
        <color auto="1"/>
      </bottom>
      <diagonal/>
    </border>
    <border>
      <left style="medium">
        <color auto="1"/>
      </left>
      <right style="hair">
        <color auto="1"/>
      </right>
      <top style="dotted">
        <color auto="1"/>
      </top>
      <bottom style="medium">
        <color indexed="64"/>
      </bottom>
      <diagonal/>
    </border>
    <border>
      <left style="hair">
        <color auto="1"/>
      </left>
      <right style="hair">
        <color auto="1"/>
      </right>
      <top style="dotted">
        <color auto="1"/>
      </top>
      <bottom style="medium">
        <color indexed="64"/>
      </bottom>
      <diagonal/>
    </border>
    <border>
      <left style="hair">
        <color auto="1"/>
      </left>
      <right style="medium">
        <color auto="1"/>
      </right>
      <top style="dotted">
        <color auto="1"/>
      </top>
      <bottom style="medium">
        <color indexed="64"/>
      </bottom>
      <diagonal/>
    </border>
    <border>
      <left/>
      <right style="medium">
        <color auto="1"/>
      </right>
      <top/>
      <bottom/>
      <diagonal/>
    </border>
    <border>
      <left/>
      <right style="medium">
        <color auto="1"/>
      </right>
      <top/>
      <bottom style="medium">
        <color indexed="64"/>
      </bottom>
      <diagonal/>
    </border>
    <border>
      <left style="medium">
        <color auto="1"/>
      </left>
      <right style="dashed">
        <color auto="1"/>
      </right>
      <top style="medium">
        <color auto="1"/>
      </top>
      <bottom style="medium">
        <color auto="1"/>
      </bottom>
      <diagonal/>
    </border>
    <border>
      <left style="dashed">
        <color auto="1"/>
      </left>
      <right style="dashed">
        <color auto="1"/>
      </right>
      <top style="medium">
        <color auto="1"/>
      </top>
      <bottom style="medium">
        <color auto="1"/>
      </bottom>
      <diagonal/>
    </border>
    <border>
      <left style="dashed">
        <color auto="1"/>
      </left>
      <right style="medium">
        <color auto="1"/>
      </right>
      <top style="medium">
        <color auto="1"/>
      </top>
      <bottom style="medium">
        <color auto="1"/>
      </bottom>
      <diagonal/>
    </border>
    <border>
      <left style="medium">
        <color auto="1"/>
      </left>
      <right style="dashed">
        <color auto="1"/>
      </right>
      <top style="medium">
        <color auto="1"/>
      </top>
      <bottom style="dashed">
        <color auto="1"/>
      </bottom>
      <diagonal/>
    </border>
    <border>
      <left style="dashed">
        <color auto="1"/>
      </left>
      <right style="medium">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style="dashed">
        <color auto="1"/>
      </left>
      <right/>
      <top style="medium">
        <color auto="1"/>
      </top>
      <bottom style="dashed">
        <color auto="1"/>
      </bottom>
      <diagonal/>
    </border>
    <border>
      <left style="dashed">
        <color auto="1"/>
      </left>
      <right/>
      <top style="dashed">
        <color auto="1"/>
      </top>
      <bottom style="dashed">
        <color auto="1"/>
      </bottom>
      <diagonal/>
    </border>
    <border>
      <left style="dashed">
        <color auto="1"/>
      </left>
      <right/>
      <top style="dashed">
        <color auto="1"/>
      </top>
      <bottom style="medium">
        <color auto="1"/>
      </bottom>
      <diagonal/>
    </border>
    <border>
      <left style="medium">
        <color auto="1"/>
      </left>
      <right style="dotted">
        <color auto="1"/>
      </right>
      <top style="medium">
        <color auto="1"/>
      </top>
      <bottom style="dotted">
        <color auto="1"/>
      </bottom>
      <diagonal/>
    </border>
    <border>
      <left style="dashed">
        <color auto="1"/>
      </left>
      <right style="medium">
        <color auto="1"/>
      </right>
      <top/>
      <bottom style="dotted">
        <color auto="1"/>
      </bottom>
      <diagonal/>
    </border>
    <border>
      <left style="medium">
        <color auto="1"/>
      </left>
      <right style="dotted">
        <color auto="1"/>
      </right>
      <top style="dotted">
        <color auto="1"/>
      </top>
      <bottom style="medium">
        <color auto="1"/>
      </bottom>
      <diagonal/>
    </border>
    <border>
      <left style="dashed">
        <color auto="1"/>
      </left>
      <right style="medium">
        <color auto="1"/>
      </right>
      <top style="dotted">
        <color auto="1"/>
      </top>
      <bottom style="medium">
        <color auto="1"/>
      </bottom>
      <diagonal/>
    </border>
    <border>
      <left style="dashed">
        <color auto="1"/>
      </left>
      <right/>
      <top/>
      <bottom style="dashed">
        <color auto="1"/>
      </bottom>
      <diagonal/>
    </border>
    <border>
      <left style="dotted">
        <color auto="1"/>
      </left>
      <right/>
      <top style="medium">
        <color auto="1"/>
      </top>
      <bottom style="dotted">
        <color auto="1"/>
      </bottom>
      <diagonal/>
    </border>
    <border>
      <left style="dotted">
        <color auto="1"/>
      </left>
      <right style="dashed">
        <color auto="1"/>
      </right>
      <top style="medium">
        <color auto="1"/>
      </top>
      <bottom style="dotted">
        <color auto="1"/>
      </bottom>
      <diagonal/>
    </border>
    <border>
      <left style="dashed">
        <color auto="1"/>
      </left>
      <right style="dashed">
        <color auto="1"/>
      </right>
      <top style="medium">
        <color auto="1"/>
      </top>
      <bottom style="dotted">
        <color auto="1"/>
      </bottom>
      <diagonal/>
    </border>
    <border>
      <left style="dashed">
        <color auto="1"/>
      </left>
      <right style="medium">
        <color auto="1"/>
      </right>
      <top style="medium">
        <color auto="1"/>
      </top>
      <bottom style="dotted">
        <color auto="1"/>
      </bottom>
      <diagonal/>
    </border>
    <border>
      <left style="dotted">
        <color auto="1"/>
      </left>
      <right/>
      <top style="dotted">
        <color auto="1"/>
      </top>
      <bottom style="medium">
        <color auto="1"/>
      </bottom>
      <diagonal/>
    </border>
    <border>
      <left style="dotted">
        <color auto="1"/>
      </left>
      <right style="dashed">
        <color auto="1"/>
      </right>
      <top style="dotted">
        <color auto="1"/>
      </top>
      <bottom style="medium">
        <color auto="1"/>
      </bottom>
      <diagonal/>
    </border>
    <border>
      <left style="dashed">
        <color auto="1"/>
      </left>
      <right style="dashed">
        <color auto="1"/>
      </right>
      <top style="dotted">
        <color auto="1"/>
      </top>
      <bottom style="medium">
        <color auto="1"/>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dotted">
        <color indexed="8"/>
      </right>
      <top style="medium">
        <color indexed="8"/>
      </top>
      <bottom style="medium">
        <color indexed="8"/>
      </bottom>
      <diagonal/>
    </border>
    <border>
      <left style="dotted">
        <color indexed="8"/>
      </left>
      <right style="dotted">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style="dotted">
        <color indexed="8"/>
      </bottom>
      <diagonal/>
    </border>
    <border>
      <left style="medium">
        <color indexed="8"/>
      </left>
      <right/>
      <top/>
      <bottom/>
      <diagonal/>
    </border>
    <border>
      <left/>
      <right style="medium">
        <color indexed="8"/>
      </right>
      <top style="dotted">
        <color indexed="8"/>
      </top>
      <bottom style="dotted">
        <color indexed="8"/>
      </bottom>
      <diagonal/>
    </border>
    <border>
      <left/>
      <right style="medium">
        <color indexed="8"/>
      </right>
      <top style="dotted">
        <color indexed="8"/>
      </top>
      <bottom/>
      <diagonal/>
    </border>
    <border>
      <left style="medium">
        <color indexed="8"/>
      </left>
      <right/>
      <top/>
      <bottom style="medium">
        <color indexed="8"/>
      </bottom>
      <diagonal/>
    </border>
    <border>
      <left/>
      <right style="medium">
        <color indexed="8"/>
      </right>
      <top style="dotted">
        <color indexed="8"/>
      </top>
      <bottom style="medium">
        <color indexed="8"/>
      </bottom>
      <diagonal/>
    </border>
    <border>
      <left style="medium">
        <color auto="1"/>
      </left>
      <right style="medium">
        <color auto="1"/>
      </right>
      <top style="medium">
        <color auto="1"/>
      </top>
      <bottom style="dotted">
        <color auto="1"/>
      </bottom>
      <diagonal/>
    </border>
    <border>
      <left style="medium">
        <color auto="1"/>
      </left>
      <right style="medium">
        <color auto="1"/>
      </right>
      <top style="dotted">
        <color auto="1"/>
      </top>
      <bottom style="dotted">
        <color auto="1"/>
      </bottom>
      <diagonal/>
    </border>
    <border>
      <left style="medium">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dashed">
        <color auto="1"/>
      </left>
      <right/>
      <top style="medium">
        <color auto="1"/>
      </top>
      <bottom style="medium">
        <color auto="1"/>
      </bottom>
      <diagonal/>
    </border>
    <border>
      <left style="medium">
        <color auto="1"/>
      </left>
      <right style="dashed">
        <color auto="1"/>
      </right>
      <top/>
      <bottom/>
      <diagonal/>
    </border>
    <border>
      <left style="medium">
        <color auto="1"/>
      </left>
      <right style="dashed">
        <color auto="1"/>
      </right>
      <top/>
      <bottom style="medium">
        <color auto="1"/>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medium">
        <color auto="1"/>
      </left>
      <right style="medium">
        <color auto="1"/>
      </right>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style="medium">
        <color auto="1"/>
      </left>
      <right/>
      <top/>
      <bottom style="hair">
        <color auto="1"/>
      </bottom>
      <diagonal/>
    </border>
    <border>
      <left/>
      <right style="medium">
        <color auto="1"/>
      </right>
      <top/>
      <bottom style="hair">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dashed">
        <color auto="1"/>
      </right>
      <top/>
      <bottom style="dotted">
        <color auto="1"/>
      </bottom>
      <diagonal/>
    </border>
    <border>
      <left style="medium">
        <color auto="1"/>
      </left>
      <right style="dashed">
        <color auto="1"/>
      </right>
      <top style="medium">
        <color auto="1"/>
      </top>
      <bottom style="dotted">
        <color auto="1"/>
      </bottom>
      <diagonal/>
    </border>
    <border>
      <left style="dashed">
        <color auto="1"/>
      </left>
      <right style="dashed">
        <color auto="1"/>
      </right>
      <top style="medium">
        <color auto="1"/>
      </top>
      <bottom style="dotted">
        <color auto="1"/>
      </bottom>
      <diagonal/>
    </border>
    <border>
      <left style="dashed">
        <color auto="1"/>
      </left>
      <right/>
      <top style="medium">
        <color auto="1"/>
      </top>
      <bottom style="dotted">
        <color auto="1"/>
      </bottom>
      <diagonal/>
    </border>
    <border>
      <left style="dashed">
        <color auto="1"/>
      </left>
      <right style="medium">
        <color auto="1"/>
      </right>
      <top style="medium">
        <color auto="1"/>
      </top>
      <bottom style="dotted">
        <color auto="1"/>
      </bottom>
      <diagonal/>
    </border>
    <border>
      <left style="medium">
        <color auto="1"/>
      </left>
      <right style="dashed">
        <color auto="1"/>
      </right>
      <top style="dotted">
        <color auto="1"/>
      </top>
      <bottom style="medium">
        <color auto="1"/>
      </bottom>
      <diagonal/>
    </border>
    <border>
      <left style="dashed">
        <color auto="1"/>
      </left>
      <right/>
      <top style="dotted">
        <color auto="1"/>
      </top>
      <bottom style="medium">
        <color auto="1"/>
      </bottom>
      <diagonal/>
    </border>
    <border>
      <left style="medium">
        <color auto="1"/>
      </left>
      <right style="dashed">
        <color auto="1"/>
      </right>
      <top style="medium">
        <color auto="1"/>
      </top>
      <bottom style="dotted">
        <color auto="1"/>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top style="medium">
        <color auto="1"/>
      </top>
      <bottom style="dotted">
        <color auto="1"/>
      </bottom>
      <diagonal/>
    </border>
    <border>
      <left style="dotted">
        <color auto="1"/>
      </left>
      <right style="medium">
        <color auto="1"/>
      </right>
      <top style="medium">
        <color auto="1"/>
      </top>
      <bottom style="dotted">
        <color auto="1"/>
      </bottom>
      <diagonal/>
    </border>
    <border>
      <left style="medium">
        <color auto="1"/>
      </left>
      <right style="medium">
        <color auto="1"/>
      </right>
      <top style="medium">
        <color auto="1"/>
      </top>
      <bottom style="dashed">
        <color auto="1"/>
      </bottom>
      <diagonal/>
    </border>
    <border>
      <left style="dashed">
        <color auto="1"/>
      </left>
      <right style="dashed">
        <color auto="1"/>
      </right>
      <top/>
      <bottom/>
      <diagonal/>
    </border>
    <border>
      <left style="dashed">
        <color auto="1"/>
      </left>
      <right style="medium">
        <color auto="1"/>
      </right>
      <top/>
      <bottom/>
      <diagonal/>
    </border>
    <border>
      <left style="thick">
        <color auto="1"/>
      </left>
      <right/>
      <top style="thick">
        <color auto="1"/>
      </top>
      <bottom/>
      <diagonal/>
    </border>
    <border>
      <left/>
      <right style="thick">
        <color auto="1"/>
      </right>
      <top style="thick">
        <color auto="1"/>
      </top>
      <bottom/>
      <diagonal/>
    </border>
    <border>
      <left/>
      <right/>
      <top style="thick">
        <color auto="1"/>
      </top>
      <bottom/>
      <diagonal/>
    </border>
    <border>
      <left style="thick">
        <color auto="1"/>
      </left>
      <right/>
      <top/>
      <bottom style="thick">
        <color auto="1"/>
      </bottom>
      <diagonal/>
    </border>
    <border>
      <left/>
      <right style="thick">
        <color auto="1"/>
      </right>
      <top/>
      <bottom style="thick">
        <color auto="1"/>
      </bottom>
      <diagonal/>
    </border>
    <border>
      <left/>
      <right/>
      <top/>
      <bottom style="thick">
        <color auto="1"/>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style="dashed">
        <color auto="1"/>
      </bottom>
      <diagonal/>
    </border>
    <border>
      <left style="thick">
        <color auto="1"/>
      </left>
      <right style="thick">
        <color auto="1"/>
      </right>
      <top style="thick">
        <color auto="1"/>
      </top>
      <bottom/>
      <diagonal/>
    </border>
    <border>
      <left style="thick">
        <color auto="1"/>
      </left>
      <right/>
      <top style="thick">
        <color auto="1"/>
      </top>
      <bottom style="dashed">
        <color auto="1"/>
      </bottom>
      <diagonal/>
    </border>
    <border>
      <left/>
      <right/>
      <top style="thick">
        <color auto="1"/>
      </top>
      <bottom style="dashed">
        <color auto="1"/>
      </bottom>
      <diagonal/>
    </border>
    <border>
      <left/>
      <right style="thick">
        <color auto="1"/>
      </right>
      <top style="thick">
        <color auto="1"/>
      </top>
      <bottom style="dashed">
        <color auto="1"/>
      </bottom>
      <diagonal/>
    </border>
    <border>
      <left style="thick">
        <color auto="1"/>
      </left>
      <right style="thick">
        <color auto="1"/>
      </right>
      <top style="dashed">
        <color auto="1"/>
      </top>
      <bottom style="dashed">
        <color auto="1"/>
      </bottom>
      <diagonal/>
    </border>
    <border>
      <left style="thick">
        <color auto="1"/>
      </left>
      <right/>
      <top style="dashed">
        <color auto="1"/>
      </top>
      <bottom style="dashed">
        <color auto="1"/>
      </bottom>
      <diagonal/>
    </border>
    <border>
      <left/>
      <right/>
      <top style="dashed">
        <color auto="1"/>
      </top>
      <bottom style="dashed">
        <color auto="1"/>
      </bottom>
      <diagonal/>
    </border>
    <border>
      <left/>
      <right style="thick">
        <color auto="1"/>
      </right>
      <top style="dashed">
        <color auto="1"/>
      </top>
      <bottom style="dashed">
        <color auto="1"/>
      </bottom>
      <diagonal/>
    </border>
    <border>
      <left style="thick">
        <color auto="1"/>
      </left>
      <right style="thick">
        <color auto="1"/>
      </right>
      <top style="dashed">
        <color auto="1"/>
      </top>
      <bottom style="thick">
        <color auto="1"/>
      </bottom>
      <diagonal/>
    </border>
    <border>
      <left style="thick">
        <color auto="1"/>
      </left>
      <right/>
      <top style="dashed">
        <color auto="1"/>
      </top>
      <bottom/>
      <diagonal/>
    </border>
    <border>
      <left/>
      <right/>
      <top style="dashed">
        <color auto="1"/>
      </top>
      <bottom/>
      <diagonal/>
    </border>
    <border>
      <left/>
      <right style="thick">
        <color auto="1"/>
      </right>
      <top style="dashed">
        <color auto="1"/>
      </top>
      <bottom/>
      <diagonal/>
    </border>
    <border>
      <left style="thick">
        <color auto="1"/>
      </left>
      <right/>
      <top style="dashed">
        <color auto="1"/>
      </top>
      <bottom style="thick">
        <color auto="1"/>
      </bottom>
      <diagonal/>
    </border>
    <border>
      <left/>
      <right/>
      <top style="dashed">
        <color auto="1"/>
      </top>
      <bottom style="thick">
        <color auto="1"/>
      </bottom>
      <diagonal/>
    </border>
    <border>
      <left/>
      <right style="thick">
        <color auto="1"/>
      </right>
      <top style="dashed">
        <color auto="1"/>
      </top>
      <bottom style="thick">
        <color auto="1"/>
      </bottom>
      <diagonal/>
    </border>
    <border>
      <left style="thick">
        <color auto="1"/>
      </left>
      <right style="thick">
        <color auto="1"/>
      </right>
      <top/>
      <bottom style="thick">
        <color auto="1"/>
      </bottom>
      <diagonal/>
    </border>
    <border>
      <left style="medium">
        <color auto="1"/>
      </left>
      <right style="dotted">
        <color auto="1"/>
      </right>
      <top style="medium">
        <color auto="1"/>
      </top>
      <bottom/>
      <diagonal/>
    </border>
    <border>
      <left style="medium">
        <color auto="1"/>
      </left>
      <right style="dotted">
        <color auto="1"/>
      </right>
      <top/>
      <bottom/>
      <diagonal/>
    </border>
    <border>
      <left/>
      <right style="medium">
        <color auto="1"/>
      </right>
      <top style="dashed">
        <color auto="1"/>
      </top>
      <bottom style="dashed">
        <color auto="1"/>
      </bottom>
      <diagonal/>
    </border>
    <border>
      <left style="medium">
        <color auto="1"/>
      </left>
      <right style="dotted">
        <color auto="1"/>
      </right>
      <top/>
      <bottom style="medium">
        <color auto="1"/>
      </bottom>
      <diagonal/>
    </border>
    <border>
      <left/>
      <right style="medium">
        <color auto="1"/>
      </right>
      <top style="dashed">
        <color auto="1"/>
      </top>
      <bottom style="medium">
        <color auto="1"/>
      </bottom>
      <diagonal/>
    </border>
    <border>
      <left style="medium">
        <color indexed="8"/>
      </left>
      <right style="dotted">
        <color indexed="8"/>
      </right>
      <top style="medium">
        <color indexed="8"/>
      </top>
      <bottom style="dotted">
        <color indexed="8"/>
      </bottom>
      <diagonal/>
    </border>
    <border>
      <left style="dotted">
        <color indexed="8"/>
      </left>
      <right style="dotted">
        <color indexed="8"/>
      </right>
      <top style="medium">
        <color indexed="8"/>
      </top>
      <bottom style="dotted">
        <color indexed="8"/>
      </bottom>
      <diagonal/>
    </border>
    <border>
      <left style="dotted">
        <color indexed="8"/>
      </left>
      <right style="medium">
        <color indexed="8"/>
      </right>
      <top style="medium">
        <color indexed="8"/>
      </top>
      <bottom style="dotted">
        <color indexed="8"/>
      </bottom>
      <diagonal/>
    </border>
    <border>
      <left style="medium">
        <color indexed="8"/>
      </left>
      <right style="dotted">
        <color indexed="8"/>
      </right>
      <top style="dotted">
        <color indexed="8"/>
      </top>
      <bottom style="dotted">
        <color indexed="8"/>
      </bottom>
      <diagonal/>
    </border>
    <border>
      <left style="dotted">
        <color indexed="8"/>
      </left>
      <right style="dotted">
        <color indexed="8"/>
      </right>
      <top style="dotted">
        <color indexed="8"/>
      </top>
      <bottom style="dotted">
        <color indexed="8"/>
      </bottom>
      <diagonal/>
    </border>
    <border>
      <left style="dotted">
        <color indexed="8"/>
      </left>
      <right style="medium">
        <color indexed="8"/>
      </right>
      <top style="dotted">
        <color indexed="8"/>
      </top>
      <bottom style="dotted">
        <color indexed="8"/>
      </bottom>
      <diagonal/>
    </border>
    <border>
      <left style="medium">
        <color indexed="8"/>
      </left>
      <right style="dotted">
        <color indexed="8"/>
      </right>
      <top style="dotted">
        <color indexed="8"/>
      </top>
      <bottom style="medium">
        <color indexed="8"/>
      </bottom>
      <diagonal/>
    </border>
    <border>
      <left style="dotted">
        <color indexed="8"/>
      </left>
      <right style="dotted">
        <color indexed="8"/>
      </right>
      <top style="dotted">
        <color indexed="8"/>
      </top>
      <bottom style="medium">
        <color indexed="8"/>
      </bottom>
      <diagonal/>
    </border>
    <border>
      <left style="dotted">
        <color indexed="8"/>
      </left>
      <right style="medium">
        <color indexed="8"/>
      </right>
      <top style="dotted">
        <color indexed="8"/>
      </top>
      <bottom style="medium">
        <color indexed="8"/>
      </bottom>
      <diagonal/>
    </border>
  </borders>
  <cellStyleXfs count="310">
    <xf numFmtId="0" fontId="0" fillId="0" borderId="0"/>
    <xf numFmtId="9" fontId="1" fillId="0" borderId="0" applyFont="0" applyFill="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8" fillId="0" borderId="0"/>
    <xf numFmtId="0" fontId="9" fillId="0" borderId="6">
      <alignment horizontal="center" vertical="center"/>
    </xf>
    <xf numFmtId="0" fontId="10" fillId="4" borderId="0" applyNumberFormat="0" applyBorder="0" applyAlignment="0" applyProtection="0"/>
    <xf numFmtId="165" fontId="11" fillId="0" borderId="0">
      <alignment vertical="top"/>
    </xf>
    <xf numFmtId="0" fontId="12" fillId="17" borderId="7" applyNumberFormat="0" applyAlignment="0" applyProtection="0"/>
    <xf numFmtId="0" fontId="13" fillId="0" borderId="8"/>
    <xf numFmtId="0" fontId="14" fillId="18" borderId="9" applyNumberFormat="0" applyAlignment="0" applyProtection="0"/>
    <xf numFmtId="0" fontId="15" fillId="19" borderId="0">
      <alignment horizontal="center"/>
    </xf>
    <xf numFmtId="166" fontId="9" fillId="0" borderId="0" applyFont="0" applyFill="0" applyBorder="0" applyProtection="0">
      <alignment horizontal="right" vertical="top"/>
    </xf>
    <xf numFmtId="41" fontId="16" fillId="0" borderId="0" applyFont="0" applyFill="0" applyBorder="0" applyAlignment="0" applyProtection="0"/>
    <xf numFmtId="1" fontId="17" fillId="0" borderId="0">
      <alignment vertical="top"/>
    </xf>
    <xf numFmtId="3" fontId="18" fillId="0" borderId="0">
      <alignment horizontal="right"/>
    </xf>
    <xf numFmtId="167" fontId="18" fillId="0" borderId="0">
      <alignment horizontal="right" vertical="top"/>
    </xf>
    <xf numFmtId="168" fontId="18" fillId="0" borderId="0">
      <alignment horizontal="right" vertical="top"/>
    </xf>
    <xf numFmtId="3" fontId="17" fillId="0" borderId="0" applyFill="0" applyBorder="0">
      <alignment horizontal="right" vertical="top"/>
    </xf>
    <xf numFmtId="167" fontId="18" fillId="0" borderId="0">
      <alignment horizontal="right" vertical="top"/>
    </xf>
    <xf numFmtId="169" fontId="5" fillId="0" borderId="0" applyFont="0" applyFill="0" applyBorder="0" applyAlignment="0" applyProtection="0">
      <alignment horizontal="right" vertical="top"/>
    </xf>
    <xf numFmtId="168" fontId="17" fillId="0" borderId="0">
      <alignment horizontal="right" vertical="top"/>
    </xf>
    <xf numFmtId="3" fontId="19" fillId="0" borderId="0" applyFont="0" applyFill="0" applyBorder="0" applyAlignment="0" applyProtection="0"/>
    <xf numFmtId="42" fontId="16" fillId="0" borderId="0" applyFont="0" applyFill="0" applyBorder="0" applyAlignment="0" applyProtection="0"/>
    <xf numFmtId="170" fontId="19" fillId="0" borderId="0" applyFont="0" applyFill="0" applyBorder="0" applyAlignment="0" applyProtection="0"/>
    <xf numFmtId="171" fontId="16" fillId="0" borderId="0" applyFill="0" applyBorder="0" applyAlignment="0" applyProtection="0"/>
    <xf numFmtId="164" fontId="9" fillId="0" borderId="0" applyBorder="0"/>
    <xf numFmtId="164" fontId="9" fillId="0" borderId="10"/>
    <xf numFmtId="0" fontId="20" fillId="0" borderId="0" applyNumberFormat="0" applyFill="0" applyBorder="0" applyAlignment="0" applyProtection="0"/>
    <xf numFmtId="0" fontId="21" fillId="0" borderId="0" applyNumberFormat="0" applyFill="0" applyBorder="0" applyAlignment="0" applyProtection="0"/>
    <xf numFmtId="172"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2" fillId="0" borderId="0" applyNumberFormat="0" applyFill="0" applyBorder="0" applyAlignment="0" applyProtection="0"/>
    <xf numFmtId="167" fontId="16" fillId="0" borderId="0" applyFill="0" applyBorder="0" applyAlignment="0" applyProtection="0"/>
    <xf numFmtId="3" fontId="16" fillId="0" borderId="0" applyFill="0" applyBorder="0" applyAlignment="0" applyProtection="0"/>
    <xf numFmtId="2" fontId="19" fillId="0" borderId="0" applyFont="0" applyFill="0" applyBorder="0" applyAlignment="0" applyProtection="0"/>
    <xf numFmtId="173" fontId="23" fillId="0" borderId="0">
      <alignment horizontal="right"/>
      <protection locked="0"/>
    </xf>
    <xf numFmtId="0" fontId="24" fillId="5" borderId="0" applyNumberFormat="0" applyBorder="0" applyAlignment="0" applyProtection="0"/>
    <xf numFmtId="38" fontId="13" fillId="19" borderId="0" applyNumberFormat="0" applyBorder="0" applyAlignment="0" applyProtection="0"/>
    <xf numFmtId="0" fontId="21" fillId="0" borderId="11" applyNumberFormat="0" applyAlignment="0" applyProtection="0">
      <alignment horizontal="left" vertical="center"/>
    </xf>
    <xf numFmtId="0" fontId="21" fillId="0" borderId="6">
      <alignment horizontal="left" vertical="center"/>
    </xf>
    <xf numFmtId="174" fontId="25" fillId="0" borderId="12" applyNumberFormat="0" applyFill="0" applyBorder="0" applyProtection="0">
      <alignment horizontal="left"/>
    </xf>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175" fontId="5" fillId="0" borderId="0">
      <protection locked="0"/>
    </xf>
    <xf numFmtId="175" fontId="5" fillId="0" borderId="0">
      <protection locked="0"/>
    </xf>
    <xf numFmtId="0" fontId="29" fillId="8" borderId="7" applyNumberFormat="0" applyAlignment="0" applyProtection="0"/>
    <xf numFmtId="10" fontId="13" fillId="20" borderId="8" applyNumberFormat="0" applyBorder="0" applyAlignment="0" applyProtection="0"/>
    <xf numFmtId="0" fontId="13" fillId="19" borderId="16">
      <alignment horizontal="center" wrapText="1"/>
    </xf>
    <xf numFmtId="0" fontId="30" fillId="0" borderId="0" applyNumberFormat="0" applyFill="0" applyBorder="0" applyAlignment="0" applyProtection="0">
      <alignment vertical="top"/>
      <protection locked="0"/>
    </xf>
    <xf numFmtId="0" fontId="31" fillId="0" borderId="17" applyNumberFormat="0" applyFill="0" applyAlignment="0" applyProtection="0"/>
    <xf numFmtId="0" fontId="32" fillId="0" borderId="0"/>
    <xf numFmtId="176" fontId="3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6" fillId="0" borderId="0" applyFont="0" applyFill="0" applyBorder="0" applyAlignment="0" applyProtection="0"/>
    <xf numFmtId="177" fontId="16" fillId="0" borderId="0" applyFill="0" applyBorder="0" applyAlignment="0" applyProtection="0"/>
    <xf numFmtId="0" fontId="33" fillId="0" borderId="0"/>
    <xf numFmtId="0" fontId="16" fillId="0" borderId="0"/>
    <xf numFmtId="0" fontId="35" fillId="21" borderId="0" applyNumberFormat="0" applyBorder="0" applyAlignment="0" applyProtection="0"/>
    <xf numFmtId="178" fontId="36" fillId="0" borderId="0"/>
    <xf numFmtId="0" fontId="16" fillId="0" borderId="0"/>
    <xf numFmtId="0" fontId="16" fillId="0" borderId="0"/>
    <xf numFmtId="0" fontId="16" fillId="0" borderId="0"/>
    <xf numFmtId="0" fontId="33" fillId="0" borderId="0"/>
    <xf numFmtId="0" fontId="16" fillId="0" borderId="0"/>
    <xf numFmtId="0" fontId="16" fillId="0" borderId="0"/>
    <xf numFmtId="0" fontId="16" fillId="0" borderId="0"/>
    <xf numFmtId="0" fontId="16" fillId="0" borderId="0"/>
    <xf numFmtId="0" fontId="16" fillId="0" borderId="0"/>
    <xf numFmtId="1" fontId="11" fillId="0" borderId="0">
      <alignment vertical="top" wrapText="1"/>
    </xf>
    <xf numFmtId="1" fontId="37" fillId="0" borderId="0" applyFill="0" applyBorder="0" applyProtection="0"/>
    <xf numFmtId="1" fontId="5" fillId="0" borderId="0" applyFont="0" applyFill="0" applyBorder="0" applyProtection="0">
      <alignment vertical="center"/>
    </xf>
    <xf numFmtId="1" fontId="18" fillId="0" borderId="0">
      <alignment horizontal="right" vertical="top"/>
    </xf>
    <xf numFmtId="165" fontId="18" fillId="0" borderId="0">
      <alignment horizontal="right" vertical="top"/>
    </xf>
    <xf numFmtId="0" fontId="16" fillId="0" borderId="0"/>
    <xf numFmtId="1" fontId="17" fillId="0" borderId="0" applyNumberFormat="0" applyFill="0" applyBorder="0">
      <alignment vertical="top"/>
    </xf>
    <xf numFmtId="0" fontId="38" fillId="22" borderId="18" applyNumberFormat="0" applyFont="0" applyAlignment="0" applyProtection="0"/>
    <xf numFmtId="0" fontId="5" fillId="0" borderId="0">
      <alignment horizontal="left"/>
    </xf>
    <xf numFmtId="0" fontId="39" fillId="17" borderId="19" applyNumberFormat="0" applyAlignment="0" applyProtection="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9" fillId="0" borderId="20">
      <alignment horizontal="center" vertical="center"/>
    </xf>
    <xf numFmtId="165" fontId="9" fillId="0" borderId="0" applyNumberFormat="0" applyBorder="0" applyAlignment="0"/>
    <xf numFmtId="165" fontId="9" fillId="0" borderId="0" applyNumberFormat="0" applyBorder="0" applyAlignment="0"/>
    <xf numFmtId="173" fontId="23" fillId="0" borderId="0">
      <alignment vertical="top" wrapText="1"/>
      <protection locked="0"/>
    </xf>
    <xf numFmtId="174" fontId="40" fillId="0" borderId="12" applyNumberFormat="0" applyFill="0" applyBorder="0" applyProtection="0">
      <alignment horizontal="left"/>
    </xf>
    <xf numFmtId="0" fontId="16" fillId="0" borderId="0"/>
    <xf numFmtId="1" fontId="16" fillId="0" borderId="21"/>
    <xf numFmtId="0" fontId="41" fillId="0" borderId="0"/>
    <xf numFmtId="49" fontId="17" fillId="0" borderId="0" applyFill="0" applyBorder="0" applyAlignment="0" applyProtection="0">
      <alignment vertical="top"/>
    </xf>
    <xf numFmtId="0" fontId="42" fillId="0" borderId="0" applyNumberFormat="0" applyFill="0" applyBorder="0" applyAlignment="0" applyProtection="0"/>
    <xf numFmtId="174" fontId="40" fillId="0" borderId="12" applyNumberFormat="0" applyFill="0" applyBorder="0" applyProtection="0">
      <alignment horizontal="right"/>
    </xf>
    <xf numFmtId="174" fontId="43" fillId="0" borderId="0" applyNumberFormat="0" applyFill="0" applyBorder="0" applyAlignment="0" applyProtection="0">
      <alignment horizontal="left"/>
    </xf>
    <xf numFmtId="2" fontId="16" fillId="0" borderId="0" applyFill="0" applyBorder="0" applyAlignment="0" applyProtection="0"/>
    <xf numFmtId="0" fontId="44" fillId="0" borderId="0" applyNumberFormat="0" applyFill="0" applyBorder="0" applyAlignment="0" applyProtection="0"/>
    <xf numFmtId="1" fontId="18" fillId="0" borderId="0">
      <alignment vertical="top" wrapText="1"/>
    </xf>
    <xf numFmtId="0" fontId="16" fillId="0" borderId="0"/>
    <xf numFmtId="0" fontId="1" fillId="0" borderId="0"/>
    <xf numFmtId="9" fontId="1" fillId="0" borderId="0" applyFont="0" applyFill="0" applyBorder="0" applyAlignment="0" applyProtection="0"/>
    <xf numFmtId="0" fontId="49" fillId="0" borderId="0"/>
    <xf numFmtId="180" fontId="50" fillId="0" borderId="0" applyFill="0" applyBorder="0" applyProtection="0">
      <alignment horizontal="right" vertical="center"/>
    </xf>
    <xf numFmtId="0" fontId="16" fillId="0" borderId="0" applyNumberFormat="0" applyFill="0" applyBorder="0" applyAlignment="0" applyProtection="0"/>
    <xf numFmtId="0" fontId="13" fillId="23" borderId="39"/>
    <xf numFmtId="0" fontId="51" fillId="24" borderId="40">
      <alignment horizontal="right" vertical="top" wrapText="1"/>
    </xf>
    <xf numFmtId="0" fontId="52" fillId="19" borderId="0">
      <alignment horizontal="center"/>
    </xf>
    <xf numFmtId="0" fontId="53" fillId="19" borderId="0">
      <alignment horizontal="center" vertical="center"/>
    </xf>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16" fillId="25" borderId="0">
      <alignment horizontal="center" wrapText="1"/>
    </xf>
    <xf numFmtId="181" fontId="56" fillId="0" borderId="0" applyFont="0" applyFill="0" applyBorder="0" applyAlignment="0" applyProtection="0"/>
    <xf numFmtId="182" fontId="57" fillId="0" borderId="0" applyFont="0" applyFill="0" applyBorder="0" applyAlignment="0" applyProtection="0"/>
    <xf numFmtId="3" fontId="19" fillId="0" borderId="0" applyFont="0" applyFill="0" applyBorder="0" applyAlignment="0" applyProtection="0"/>
    <xf numFmtId="170" fontId="19" fillId="0" borderId="0" applyFont="0" applyFill="0" applyBorder="0" applyAlignment="0" applyProtection="0"/>
    <xf numFmtId="0" fontId="58" fillId="20" borderId="39" applyBorder="0">
      <protection locked="0"/>
    </xf>
    <xf numFmtId="0" fontId="19" fillId="0" borderId="0" applyFont="0" applyFill="0" applyBorder="0" applyAlignment="0" applyProtection="0"/>
    <xf numFmtId="183" fontId="59" fillId="0" borderId="0" applyFont="0" applyFill="0" applyBorder="0" applyAlignment="0" applyProtection="0"/>
    <xf numFmtId="0" fontId="60" fillId="20" borderId="39">
      <protection locked="0"/>
    </xf>
    <xf numFmtId="0" fontId="16" fillId="20" borderId="8"/>
    <xf numFmtId="0" fontId="16" fillId="19" borderId="0"/>
    <xf numFmtId="3" fontId="61" fillId="0" borderId="0"/>
    <xf numFmtId="2" fontId="19" fillId="0" borderId="0" applyFont="0" applyFill="0" applyBorder="0" applyAlignment="0" applyProtection="0"/>
    <xf numFmtId="0" fontId="62" fillId="19" borderId="8">
      <alignment horizontal="left"/>
    </xf>
    <xf numFmtId="0" fontId="6" fillId="19" borderId="0">
      <alignment horizontal="left"/>
    </xf>
    <xf numFmtId="0" fontId="51" fillId="26" borderId="0">
      <alignment horizontal="right" vertical="top" textRotation="90" wrapText="1"/>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3" fillId="0" borderId="0" applyNumberFormat="0" applyFill="0" applyBorder="0" applyAlignment="0" applyProtection="0"/>
    <xf numFmtId="0" fontId="30"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66" fillId="25" borderId="0">
      <alignment horizontal="center"/>
    </xf>
    <xf numFmtId="0" fontId="16" fillId="19" borderId="8">
      <alignment horizontal="centerContinuous" wrapText="1"/>
    </xf>
    <xf numFmtId="0" fontId="67" fillId="27" borderId="0">
      <alignment horizontal="center" wrapText="1"/>
    </xf>
    <xf numFmtId="0" fontId="13" fillId="19" borderId="6">
      <alignment wrapText="1"/>
    </xf>
    <xf numFmtId="0" fontId="13" fillId="19" borderId="41"/>
    <xf numFmtId="0" fontId="13" fillId="19" borderId="20"/>
    <xf numFmtId="0" fontId="68" fillId="0" borderId="0" applyNumberFormat="0" applyFill="0" applyBorder="0" applyAlignment="0" applyProtection="0">
      <alignment vertical="top"/>
      <protection locked="0"/>
    </xf>
    <xf numFmtId="0" fontId="16" fillId="0" borderId="0" applyFont="0" applyFill="0" applyBorder="0" applyAlignment="0" applyProtection="0"/>
    <xf numFmtId="184" fontId="50" fillId="0" borderId="42" applyFill="0" applyBorder="0" applyProtection="0">
      <alignment horizontal="right" vertical="center"/>
    </xf>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9" fillId="0" borderId="0"/>
    <xf numFmtId="0" fontId="16" fillId="0" borderId="0"/>
    <xf numFmtId="0" fontId="57" fillId="0" borderId="0"/>
    <xf numFmtId="0" fontId="1" fillId="0" borderId="0"/>
    <xf numFmtId="0" fontId="56" fillId="0" borderId="0"/>
    <xf numFmtId="0" fontId="16" fillId="0" borderId="0" applyNumberFormat="0" applyFont="0" applyFill="0" applyBorder="0" applyAlignment="0" applyProtection="0"/>
    <xf numFmtId="0" fontId="13" fillId="0" borderId="0"/>
    <xf numFmtId="0" fontId="13" fillId="0" borderId="0"/>
    <xf numFmtId="0" fontId="13" fillId="0" borderId="0"/>
    <xf numFmtId="0" fontId="16" fillId="0" borderId="0"/>
    <xf numFmtId="0" fontId="9" fillId="0" borderId="0"/>
    <xf numFmtId="0" fontId="16" fillId="0" borderId="0"/>
    <xf numFmtId="0" fontId="1" fillId="0" borderId="0"/>
    <xf numFmtId="0" fontId="1" fillId="0" borderId="0"/>
    <xf numFmtId="0" fontId="1" fillId="0" borderId="0"/>
    <xf numFmtId="0" fontId="1" fillId="0" borderId="0"/>
    <xf numFmtId="165" fontId="69" fillId="0" borderId="0"/>
    <xf numFmtId="0" fontId="1" fillId="0" borderId="0"/>
    <xf numFmtId="0" fontId="16" fillId="0" borderId="0"/>
    <xf numFmtId="0" fontId="56" fillId="0" borderId="0"/>
    <xf numFmtId="0" fontId="16" fillId="0" borderId="0"/>
    <xf numFmtId="0" fontId="56" fillId="0" borderId="0"/>
    <xf numFmtId="0" fontId="16" fillId="0" borderId="0"/>
    <xf numFmtId="0" fontId="16" fillId="0" borderId="0"/>
    <xf numFmtId="0" fontId="16" fillId="0" borderId="0"/>
    <xf numFmtId="0" fontId="16" fillId="0" borderId="0"/>
    <xf numFmtId="0" fontId="16" fillId="0" borderId="0"/>
    <xf numFmtId="0" fontId="70" fillId="0" borderId="0"/>
    <xf numFmtId="0" fontId="56" fillId="0" borderId="0"/>
    <xf numFmtId="0" fontId="56" fillId="0" borderId="0"/>
    <xf numFmtId="0" fontId="70" fillId="0" borderId="0"/>
    <xf numFmtId="0" fontId="16" fillId="0" borderId="0"/>
    <xf numFmtId="0" fontId="9" fillId="0" borderId="0"/>
    <xf numFmtId="0" fontId="61" fillId="0" borderId="0"/>
    <xf numFmtId="0" fontId="6" fillId="2" borderId="1" applyNumberFormat="0" applyFont="0" applyAlignment="0" applyProtection="0"/>
    <xf numFmtId="9" fontId="16"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57" fillId="0" borderId="0" applyFont="0" applyFill="0" applyBorder="0" applyAlignment="0" applyProtection="0"/>
    <xf numFmtId="9" fontId="70" fillId="0" borderId="0" applyFont="0" applyFill="0" applyBorder="0" applyAlignment="0" applyProtection="0"/>
    <xf numFmtId="9" fontId="16" fillId="0" borderId="0" applyNumberFormat="0" applyFont="0" applyFill="0" applyBorder="0" applyAlignment="0" applyProtection="0"/>
    <xf numFmtId="0" fontId="13" fillId="19" borderId="8"/>
    <xf numFmtId="0" fontId="53" fillId="19" borderId="0">
      <alignment horizontal="right"/>
    </xf>
    <xf numFmtId="0" fontId="71" fillId="27" borderId="0">
      <alignment horizontal="center"/>
    </xf>
    <xf numFmtId="0" fontId="72" fillId="26" borderId="8">
      <alignment horizontal="left" vertical="top" wrapText="1"/>
    </xf>
    <xf numFmtId="0" fontId="73" fillId="26" borderId="43">
      <alignment horizontal="left" vertical="top" wrapText="1"/>
    </xf>
    <xf numFmtId="0" fontId="72" fillId="26" borderId="44">
      <alignment horizontal="left" vertical="top" wrapText="1"/>
    </xf>
    <xf numFmtId="0" fontId="72" fillId="26" borderId="43">
      <alignment horizontal="left" vertical="top"/>
    </xf>
    <xf numFmtId="37" fontId="74" fillId="0" borderId="0"/>
    <xf numFmtId="0" fontId="75" fillId="0" borderId="45"/>
    <xf numFmtId="0" fontId="76" fillId="0" borderId="0"/>
    <xf numFmtId="0" fontId="52" fillId="19" borderId="0">
      <alignment horizontal="center"/>
    </xf>
    <xf numFmtId="0" fontId="77" fillId="19" borderId="0"/>
    <xf numFmtId="0" fontId="16" fillId="0" borderId="46" applyNumberFormat="0" applyFont="0" applyFill="0" applyAlignment="0" applyProtection="0"/>
    <xf numFmtId="0" fontId="16" fillId="0" borderId="46" applyNumberFormat="0" applyFont="0" applyFill="0" applyAlignment="0" applyProtection="0"/>
    <xf numFmtId="0" fontId="16" fillId="0" borderId="46" applyNumberFormat="0" applyFont="0" applyFill="0" applyAlignment="0" applyProtection="0"/>
    <xf numFmtId="0" fontId="16" fillId="0" borderId="46" applyNumberFormat="0" applyFont="0" applyFill="0" applyAlignment="0" applyProtection="0"/>
    <xf numFmtId="0" fontId="16" fillId="0" borderId="46" applyNumberFormat="0" applyFont="0" applyFill="0" applyAlignment="0" applyProtection="0"/>
    <xf numFmtId="0" fontId="16" fillId="0" borderId="46" applyNumberFormat="0" applyFont="0" applyFill="0" applyAlignment="0" applyProtection="0"/>
    <xf numFmtId="0" fontId="16" fillId="0" borderId="46" applyNumberFormat="0" applyFont="0" applyFill="0" applyAlignment="0" applyProtection="0"/>
    <xf numFmtId="0" fontId="16" fillId="0" borderId="46" applyNumberFormat="0" applyFont="0" applyFill="0" applyAlignment="0" applyProtection="0"/>
    <xf numFmtId="0" fontId="16" fillId="0" borderId="46" applyNumberFormat="0" applyFont="0" applyFill="0" applyAlignment="0" applyProtection="0"/>
    <xf numFmtId="0" fontId="16" fillId="0" borderId="46" applyNumberFormat="0" applyFont="0" applyFill="0" applyAlignment="0" applyProtection="0"/>
    <xf numFmtId="0" fontId="16" fillId="0" borderId="46" applyNumberFormat="0" applyFont="0" applyFill="0" applyAlignment="0" applyProtection="0"/>
    <xf numFmtId="0" fontId="16" fillId="0" borderId="46" applyNumberFormat="0" applyFont="0" applyFill="0" applyAlignment="0" applyProtection="0"/>
    <xf numFmtId="0" fontId="16" fillId="0" borderId="46" applyNumberFormat="0" applyFont="0" applyFill="0" applyAlignment="0" applyProtection="0"/>
    <xf numFmtId="0" fontId="16" fillId="0" borderId="46" applyNumberFormat="0" applyFont="0" applyFill="0" applyAlignment="0" applyProtection="0"/>
    <xf numFmtId="0" fontId="16" fillId="0" borderId="46" applyNumberFormat="0" applyFont="0" applyFill="0" applyAlignment="0" applyProtection="0"/>
    <xf numFmtId="0" fontId="16" fillId="0" borderId="46" applyNumberFormat="0" applyFont="0" applyFill="0" applyAlignment="0" applyProtection="0"/>
    <xf numFmtId="0" fontId="16" fillId="0" borderId="46" applyNumberFormat="0" applyFont="0" applyFill="0" applyAlignment="0" applyProtection="0"/>
    <xf numFmtId="0" fontId="16" fillId="0" borderId="46" applyNumberFormat="0" applyFont="0" applyFill="0" applyAlignment="0" applyProtection="0"/>
    <xf numFmtId="0" fontId="16" fillId="0" borderId="46" applyNumberFormat="0" applyFont="0" applyFill="0" applyAlignment="0" applyProtection="0"/>
    <xf numFmtId="0" fontId="16" fillId="0" borderId="46" applyNumberFormat="0" applyFont="0" applyFill="0" applyAlignment="0" applyProtection="0"/>
    <xf numFmtId="0" fontId="16" fillId="0" borderId="46" applyNumberFormat="0" applyFont="0" applyFill="0" applyAlignment="0" applyProtection="0"/>
    <xf numFmtId="0" fontId="16" fillId="0" borderId="46" applyNumberFormat="0" applyFont="0" applyFill="0" applyAlignment="0" applyProtection="0"/>
    <xf numFmtId="0" fontId="16" fillId="0" borderId="46" applyNumberFormat="0" applyFont="0" applyFill="0" applyAlignment="0" applyProtection="0"/>
    <xf numFmtId="0" fontId="16" fillId="0" borderId="46" applyNumberFormat="0" applyFont="0" applyFill="0" applyAlignment="0" applyProtection="0"/>
    <xf numFmtId="0" fontId="78" fillId="0" borderId="0"/>
    <xf numFmtId="185" fontId="79" fillId="0" borderId="0" applyFont="0" applyFill="0" applyBorder="0" applyAlignment="0" applyProtection="0"/>
    <xf numFmtId="0" fontId="80" fillId="0" borderId="0"/>
    <xf numFmtId="43" fontId="1" fillId="0" borderId="0" applyFont="0" applyFill="0" applyBorder="0" applyAlignment="0" applyProtection="0"/>
    <xf numFmtId="0" fontId="16" fillId="0" borderId="0"/>
    <xf numFmtId="0" fontId="108" fillId="0" borderId="0"/>
    <xf numFmtId="0" fontId="108" fillId="0" borderId="0"/>
    <xf numFmtId="43" fontId="108" fillId="0" borderId="0" applyFont="0" applyFill="0" applyBorder="0" applyAlignment="0" applyProtection="0"/>
    <xf numFmtId="0" fontId="108" fillId="0" borderId="0"/>
    <xf numFmtId="9" fontId="108" fillId="0" borderId="0" applyFont="0" applyFill="0" applyBorder="0" applyAlignment="0" applyProtection="0"/>
    <xf numFmtId="176" fontId="16" fillId="0" borderId="0" applyFont="0" applyFill="0" applyBorder="0" applyAlignment="0" applyProtection="0"/>
  </cellStyleXfs>
  <cellXfs count="1236">
    <xf numFmtId="0" fontId="0" fillId="0" borderId="0" xfId="0"/>
    <xf numFmtId="0" fontId="33" fillId="0" borderId="26" xfId="0" applyFont="1" applyBorder="1" applyAlignment="1">
      <alignment horizontal="center" vertical="center"/>
    </xf>
    <xf numFmtId="179" fontId="33" fillId="0" borderId="27" xfId="1" applyNumberFormat="1" applyFont="1" applyBorder="1" applyAlignment="1">
      <alignment horizontal="center" vertical="center"/>
    </xf>
    <xf numFmtId="179" fontId="33" fillId="0" borderId="23" xfId="1" applyNumberFormat="1" applyFont="1" applyBorder="1" applyAlignment="1">
      <alignment horizontal="center" vertical="center"/>
    </xf>
    <xf numFmtId="0" fontId="33" fillId="0" borderId="28" xfId="0" applyFont="1" applyBorder="1" applyAlignment="1">
      <alignment horizontal="center" vertical="center"/>
    </xf>
    <xf numFmtId="179" fontId="33" fillId="0" borderId="29" xfId="1" applyNumberFormat="1" applyFont="1" applyBorder="1" applyAlignment="1">
      <alignment horizontal="center" vertical="center"/>
    </xf>
    <xf numFmtId="179" fontId="33" fillId="0" borderId="25" xfId="1" applyNumberFormat="1" applyFont="1" applyBorder="1" applyAlignment="1">
      <alignment horizontal="center" vertical="center"/>
    </xf>
    <xf numFmtId="0" fontId="33" fillId="0" borderId="30" xfId="0" applyFont="1" applyBorder="1" applyAlignment="1">
      <alignment horizontal="center" vertical="center"/>
    </xf>
    <xf numFmtId="179" fontId="33" fillId="0" borderId="31" xfId="1" applyNumberFormat="1" applyFont="1" applyBorder="1" applyAlignment="1">
      <alignment horizontal="center" vertical="center"/>
    </xf>
    <xf numFmtId="179" fontId="33" fillId="0" borderId="32" xfId="1" applyNumberFormat="1" applyFont="1" applyBorder="1" applyAlignment="1">
      <alignment horizontal="center" vertical="center"/>
    </xf>
    <xf numFmtId="0" fontId="45" fillId="0" borderId="33" xfId="0" applyFont="1" applyBorder="1" applyAlignment="1">
      <alignment horizontal="center" vertical="center"/>
    </xf>
    <xf numFmtId="0" fontId="45" fillId="0" borderId="34" xfId="0" applyFont="1" applyBorder="1" applyAlignment="1">
      <alignment horizontal="center" vertical="center"/>
    </xf>
    <xf numFmtId="179" fontId="33" fillId="0" borderId="36" xfId="1" applyNumberFormat="1" applyFont="1" applyBorder="1" applyAlignment="1">
      <alignment horizontal="center" vertical="center"/>
    </xf>
    <xf numFmtId="179" fontId="33" fillId="0" borderId="37" xfId="1" applyNumberFormat="1" applyFont="1" applyBorder="1" applyAlignment="1">
      <alignment horizontal="center" vertical="center"/>
    </xf>
    <xf numFmtId="179" fontId="33" fillId="0" borderId="38" xfId="1" applyNumberFormat="1" applyFont="1" applyBorder="1" applyAlignment="1">
      <alignment horizontal="center" vertical="center"/>
    </xf>
    <xf numFmtId="179" fontId="0" fillId="0" borderId="0" xfId="0" applyNumberFormat="1"/>
    <xf numFmtId="0" fontId="83" fillId="0" borderId="0" xfId="0" applyFont="1" applyFill="1" applyAlignment="1">
      <alignment horizontal="left" vertical="center"/>
    </xf>
    <xf numFmtId="0" fontId="48" fillId="0" borderId="0" xfId="0" applyFont="1" applyFill="1"/>
    <xf numFmtId="0" fontId="48" fillId="0" borderId="0" xfId="0" applyFont="1" applyFill="1" applyAlignment="1">
      <alignment horizontal="center"/>
    </xf>
    <xf numFmtId="0" fontId="84" fillId="0" borderId="0" xfId="0" applyFont="1" applyFill="1" applyAlignment="1">
      <alignment horizontal="left" vertical="center"/>
    </xf>
    <xf numFmtId="0" fontId="81" fillId="0" borderId="0" xfId="0" applyFont="1" applyFill="1"/>
    <xf numFmtId="0" fontId="85" fillId="0" borderId="47" xfId="0" applyFont="1" applyFill="1" applyBorder="1" applyAlignment="1">
      <alignment horizontal="center" vertical="center" wrapText="1"/>
    </xf>
    <xf numFmtId="0" fontId="4" fillId="0" borderId="62" xfId="0" applyFont="1" applyFill="1" applyBorder="1" applyAlignment="1">
      <alignment horizontal="center"/>
    </xf>
    <xf numFmtId="0" fontId="4" fillId="0" borderId="0" xfId="0" applyFont="1" applyFill="1" applyBorder="1"/>
    <xf numFmtId="179" fontId="46" fillId="0" borderId="0" xfId="1" applyNumberFormat="1" applyFont="1" applyFill="1" applyBorder="1" applyAlignment="1">
      <alignment horizontal="center"/>
    </xf>
    <xf numFmtId="0" fontId="81" fillId="0" borderId="0" xfId="0" applyFont="1" applyFill="1" applyAlignment="1">
      <alignment horizontal="center"/>
    </xf>
    <xf numFmtId="0" fontId="86" fillId="0" borderId="0" xfId="0" applyFont="1" applyFill="1" applyAlignment="1">
      <alignment horizontal="justify" vertical="center"/>
    </xf>
    <xf numFmtId="0" fontId="83" fillId="0" borderId="0" xfId="0" applyFont="1" applyFill="1" applyBorder="1" applyAlignment="1">
      <alignment horizontal="left"/>
    </xf>
    <xf numFmtId="0" fontId="0" fillId="0" borderId="0" xfId="0" applyFont="1" applyFill="1"/>
    <xf numFmtId="0" fontId="82" fillId="0" borderId="0" xfId="0" applyFont="1" applyFill="1"/>
    <xf numFmtId="0" fontId="82" fillId="0" borderId="0" xfId="0" applyFont="1" applyFill="1" applyAlignment="1">
      <alignment horizontal="center"/>
    </xf>
    <xf numFmtId="179" fontId="48" fillId="0" borderId="0" xfId="0" applyNumberFormat="1" applyFont="1" applyFill="1" applyAlignment="1">
      <alignment horizontal="center"/>
    </xf>
    <xf numFmtId="0" fontId="48" fillId="0" borderId="0" xfId="0" applyFont="1"/>
    <xf numFmtId="0" fontId="48" fillId="0" borderId="0" xfId="0" applyFont="1" applyAlignment="1">
      <alignment horizontal="center"/>
    </xf>
    <xf numFmtId="0" fontId="83" fillId="0" borderId="0" xfId="0" applyFont="1" applyAlignment="1">
      <alignment horizontal="left" vertical="center"/>
    </xf>
    <xf numFmtId="0" fontId="82" fillId="0" borderId="0" xfId="0" applyFont="1"/>
    <xf numFmtId="0" fontId="33" fillId="0" borderId="0" xfId="0" applyFont="1"/>
    <xf numFmtId="0" fontId="45" fillId="0" borderId="22" xfId="0" applyFont="1" applyBorder="1" applyAlignment="1">
      <alignment horizontal="center" vertical="center" wrapText="1"/>
    </xf>
    <xf numFmtId="0" fontId="45" fillId="0" borderId="35" xfId="0" applyFont="1" applyBorder="1" applyAlignment="1">
      <alignment horizontal="center" vertical="center"/>
    </xf>
    <xf numFmtId="179" fontId="82" fillId="0" borderId="0" xfId="0" applyNumberFormat="1" applyFont="1" applyFill="1" applyAlignment="1">
      <alignment horizontal="center"/>
    </xf>
    <xf numFmtId="0" fontId="45" fillId="0" borderId="0" xfId="0" applyFont="1" applyFill="1" applyAlignment="1">
      <alignment wrapText="1"/>
    </xf>
    <xf numFmtId="179" fontId="45" fillId="0" borderId="0" xfId="0" applyNumberFormat="1" applyFont="1" applyFill="1" applyAlignment="1">
      <alignment wrapText="1"/>
    </xf>
    <xf numFmtId="0" fontId="4" fillId="0" borderId="109" xfId="0" applyFont="1" applyFill="1" applyBorder="1" applyAlignment="1">
      <alignment horizontal="center"/>
    </xf>
    <xf numFmtId="0" fontId="4" fillId="0" borderId="107" xfId="0" applyFont="1" applyFill="1" applyBorder="1" applyAlignment="1">
      <alignment horizontal="center"/>
    </xf>
    <xf numFmtId="0" fontId="47" fillId="0" borderId="0" xfId="0" applyFont="1" applyFill="1"/>
    <xf numFmtId="0" fontId="2" fillId="0" borderId="0" xfId="0" applyFont="1"/>
    <xf numFmtId="0" fontId="85" fillId="0" borderId="103" xfId="0" applyFont="1" applyFill="1" applyBorder="1" applyAlignment="1">
      <alignment horizontal="center" vertical="center" wrapText="1"/>
    </xf>
    <xf numFmtId="0" fontId="45" fillId="0" borderId="103" xfId="0" applyFont="1" applyBorder="1"/>
    <xf numFmtId="0" fontId="45" fillId="0" borderId="103" xfId="0" applyFont="1" applyBorder="1" applyAlignment="1">
      <alignment horizontal="center" wrapText="1"/>
    </xf>
    <xf numFmtId="0" fontId="45" fillId="0" borderId="95" xfId="0" applyFont="1" applyBorder="1"/>
    <xf numFmtId="179" fontId="33" fillId="0" borderId="109" xfId="1" applyNumberFormat="1" applyFont="1" applyBorder="1"/>
    <xf numFmtId="179" fontId="33" fillId="0" borderId="95" xfId="1" applyNumberFormat="1" applyFont="1" applyBorder="1"/>
    <xf numFmtId="179" fontId="33" fillId="0" borderId="74" xfId="1" applyNumberFormat="1" applyFont="1" applyBorder="1"/>
    <xf numFmtId="0" fontId="45" fillId="0" borderId="62" xfId="0" applyFont="1" applyBorder="1"/>
    <xf numFmtId="179" fontId="33" fillId="0" borderId="62" xfId="1" applyNumberFormat="1" applyFont="1" applyBorder="1"/>
    <xf numFmtId="0" fontId="2" fillId="0" borderId="0" xfId="0" applyFont="1" applyAlignment="1">
      <alignment horizontal="left"/>
    </xf>
    <xf numFmtId="0" fontId="45" fillId="0" borderId="107" xfId="0" applyFont="1" applyBorder="1" applyAlignment="1">
      <alignment wrapText="1"/>
    </xf>
    <xf numFmtId="164" fontId="33" fillId="0" borderId="95" xfId="0" applyNumberFormat="1" applyFont="1" applyBorder="1"/>
    <xf numFmtId="0" fontId="45" fillId="0" borderId="95" xfId="0" applyFont="1" applyBorder="1" applyAlignment="1">
      <alignment wrapText="1"/>
    </xf>
    <xf numFmtId="164" fontId="33" fillId="0" borderId="109" xfId="0" applyNumberFormat="1" applyFont="1" applyBorder="1"/>
    <xf numFmtId="0" fontId="45" fillId="0" borderId="113" xfId="0" applyFont="1" applyBorder="1" applyAlignment="1">
      <alignment wrapText="1"/>
    </xf>
    <xf numFmtId="164" fontId="33" fillId="0" borderId="113" xfId="0" applyNumberFormat="1" applyFont="1" applyBorder="1"/>
    <xf numFmtId="164" fontId="33" fillId="0" borderId="107" xfId="0" applyNumberFormat="1" applyFont="1" applyBorder="1"/>
    <xf numFmtId="0" fontId="33" fillId="0" borderId="109" xfId="0" applyFont="1" applyBorder="1"/>
    <xf numFmtId="0" fontId="45" fillId="0" borderId="118" xfId="0" applyFont="1" applyBorder="1" applyAlignment="1">
      <alignment wrapText="1"/>
    </xf>
    <xf numFmtId="0" fontId="33" fillId="0" borderId="62" xfId="0" applyFont="1" applyBorder="1"/>
    <xf numFmtId="164" fontId="33" fillId="0" borderId="62" xfId="0" applyNumberFormat="1" applyFont="1" applyBorder="1"/>
    <xf numFmtId="164" fontId="95" fillId="0" borderId="0" xfId="0" applyNumberFormat="1" applyFont="1" applyFill="1" applyBorder="1" applyAlignment="1">
      <alignment horizontal="center"/>
    </xf>
    <xf numFmtId="0" fontId="2" fillId="0" borderId="0" xfId="0" applyFont="1" applyFill="1" applyAlignment="1">
      <alignment horizontal="left"/>
    </xf>
    <xf numFmtId="0" fontId="33" fillId="0" borderId="0" xfId="0" applyFont="1" applyFill="1"/>
    <xf numFmtId="0" fontId="33" fillId="28" borderId="0" xfId="0" applyFont="1" applyFill="1"/>
    <xf numFmtId="0" fontId="96" fillId="0" borderId="0" xfId="0" applyFont="1" applyFill="1"/>
    <xf numFmtId="0" fontId="45" fillId="0" borderId="95" xfId="0" applyFont="1" applyFill="1" applyBorder="1"/>
    <xf numFmtId="179" fontId="33" fillId="0" borderId="95" xfId="0" applyNumberFormat="1" applyFont="1" applyBorder="1"/>
    <xf numFmtId="0" fontId="45" fillId="0" borderId="109" xfId="0" applyFont="1" applyFill="1" applyBorder="1"/>
    <xf numFmtId="179" fontId="33" fillId="0" borderId="109" xfId="0" applyNumberFormat="1" applyFont="1" applyBorder="1"/>
    <xf numFmtId="0" fontId="45" fillId="0" borderId="74" xfId="0" applyFont="1" applyFill="1" applyBorder="1"/>
    <xf numFmtId="179" fontId="33" fillId="0" borderId="74" xfId="0" applyNumberFormat="1" applyFont="1" applyBorder="1"/>
    <xf numFmtId="0" fontId="33" fillId="0" borderId="0" xfId="0" applyFont="1" applyAlignment="1">
      <alignment wrapText="1"/>
    </xf>
    <xf numFmtId="0" fontId="45" fillId="0" borderId="103" xfId="0" applyFont="1" applyBorder="1" applyAlignment="1">
      <alignment wrapText="1"/>
    </xf>
    <xf numFmtId="0" fontId="45" fillId="0" borderId="109" xfId="0" applyFont="1" applyBorder="1"/>
    <xf numFmtId="0" fontId="45" fillId="0" borderId="74" xfId="0" applyFont="1" applyBorder="1"/>
    <xf numFmtId="0" fontId="2" fillId="0" borderId="0" xfId="0" applyFont="1" applyAlignment="1">
      <alignment vertical="center"/>
    </xf>
    <xf numFmtId="0" fontId="33" fillId="0" borderId="0" xfId="0" applyFont="1" applyBorder="1"/>
    <xf numFmtId="0" fontId="2" fillId="0" borderId="0" xfId="0" applyFont="1" applyAlignment="1">
      <alignment horizontal="center" vertical="center"/>
    </xf>
    <xf numFmtId="0" fontId="33" fillId="0" borderId="0" xfId="0" applyFont="1" applyAlignment="1">
      <alignment horizontal="center"/>
    </xf>
    <xf numFmtId="0" fontId="45" fillId="0" borderId="119" xfId="0" applyFont="1" applyBorder="1" applyAlignment="1">
      <alignment horizontal="center" wrapText="1"/>
    </xf>
    <xf numFmtId="0" fontId="45" fillId="0" borderId="120" xfId="0" applyFont="1" applyBorder="1" applyAlignment="1">
      <alignment horizontal="center"/>
    </xf>
    <xf numFmtId="0" fontId="45" fillId="0" borderId="121" xfId="0" applyFont="1" applyBorder="1" applyAlignment="1">
      <alignment horizontal="center"/>
    </xf>
    <xf numFmtId="0" fontId="45" fillId="0" borderId="122" xfId="0" applyFont="1" applyBorder="1" applyAlignment="1">
      <alignment horizontal="center"/>
    </xf>
    <xf numFmtId="179" fontId="33" fillId="0" borderId="123" xfId="1" applyNumberFormat="1" applyFont="1" applyBorder="1" applyAlignment="1">
      <alignment horizontal="center"/>
    </xf>
    <xf numFmtId="0" fontId="33" fillId="0" borderId="0" xfId="0" applyFont="1" applyBorder="1" applyAlignment="1">
      <alignment horizontal="center"/>
    </xf>
    <xf numFmtId="179" fontId="33" fillId="0" borderId="0" xfId="1" applyNumberFormat="1" applyFont="1" applyBorder="1" applyAlignment="1">
      <alignment horizontal="center"/>
    </xf>
    <xf numFmtId="0" fontId="45" fillId="0" borderId="0" xfId="0" applyFont="1" applyBorder="1" applyAlignment="1">
      <alignment horizontal="center"/>
    </xf>
    <xf numFmtId="0" fontId="33" fillId="0" borderId="0" xfId="0" applyFont="1" applyFill="1" applyAlignment="1">
      <alignment horizontal="center"/>
    </xf>
    <xf numFmtId="164" fontId="33" fillId="0" borderId="123" xfId="0" applyNumberFormat="1" applyFont="1" applyFill="1" applyBorder="1" applyAlignment="1">
      <alignment horizontal="center"/>
    </xf>
    <xf numFmtId="164" fontId="33" fillId="0" borderId="124" xfId="1" applyNumberFormat="1" applyFont="1" applyFill="1" applyBorder="1" applyAlignment="1">
      <alignment horizontal="center"/>
    </xf>
    <xf numFmtId="164" fontId="33" fillId="0" borderId="125" xfId="1" applyNumberFormat="1" applyFont="1" applyFill="1" applyBorder="1" applyAlignment="1">
      <alignment horizontal="center"/>
    </xf>
    <xf numFmtId="164" fontId="33" fillId="0" borderId="0" xfId="1" applyNumberFormat="1" applyFont="1" applyFill="1" applyBorder="1" applyAlignment="1">
      <alignment horizontal="center"/>
    </xf>
    <xf numFmtId="179" fontId="33" fillId="0" borderId="0" xfId="1" applyNumberFormat="1" applyFont="1" applyBorder="1"/>
    <xf numFmtId="0" fontId="97" fillId="0" borderId="0" xfId="0" applyFont="1" applyFill="1" applyBorder="1" applyAlignment="1">
      <alignment horizontal="center"/>
    </xf>
    <xf numFmtId="179" fontId="98" fillId="0" borderId="0" xfId="1" applyNumberFormat="1" applyFont="1" applyFill="1" applyBorder="1"/>
    <xf numFmtId="0" fontId="97" fillId="0" borderId="0" xfId="0" applyFont="1" applyFill="1" applyBorder="1"/>
    <xf numFmtId="179" fontId="97" fillId="0" borderId="0" xfId="0" applyNumberFormat="1" applyFont="1" applyFill="1" applyBorder="1"/>
    <xf numFmtId="3" fontId="97" fillId="0" borderId="0" xfId="0" applyNumberFormat="1" applyFont="1" applyFill="1" applyBorder="1"/>
    <xf numFmtId="0" fontId="8" fillId="0" borderId="0" xfId="0" applyFont="1" applyAlignment="1">
      <alignment horizontal="justify" vertical="center"/>
    </xf>
    <xf numFmtId="179" fontId="33" fillId="0" borderId="0" xfId="0" applyNumberFormat="1" applyFont="1"/>
    <xf numFmtId="0" fontId="0" fillId="0" borderId="0" xfId="0" applyAlignment="1">
      <alignment vertical="center"/>
    </xf>
    <xf numFmtId="3" fontId="100" fillId="0" borderId="127" xfId="0" applyNumberFormat="1" applyFont="1" applyBorder="1" applyAlignment="1">
      <alignment horizontal="center" vertical="center"/>
    </xf>
    <xf numFmtId="3" fontId="101" fillId="0" borderId="127" xfId="0" applyNumberFormat="1" applyFont="1" applyBorder="1" applyAlignment="1">
      <alignment horizontal="center" vertical="center"/>
    </xf>
    <xf numFmtId="1" fontId="100" fillId="0" borderId="127" xfId="0" applyNumberFormat="1" applyFont="1" applyBorder="1" applyAlignment="1">
      <alignment horizontal="center" vertical="center"/>
    </xf>
    <xf numFmtId="179" fontId="100" fillId="0" borderId="129" xfId="1" applyNumberFormat="1" applyFont="1" applyBorder="1" applyAlignment="1">
      <alignment horizontal="center" vertical="center" wrapText="1"/>
    </xf>
    <xf numFmtId="0" fontId="83" fillId="0" borderId="140" xfId="0" applyFont="1" applyBorder="1" applyAlignment="1">
      <alignment horizontal="center" vertical="center" wrapText="1"/>
    </xf>
    <xf numFmtId="3" fontId="100" fillId="0" borderId="140" xfId="0" applyNumberFormat="1" applyFont="1" applyBorder="1" applyAlignment="1">
      <alignment horizontal="center" vertical="center"/>
    </xf>
    <xf numFmtId="3" fontId="101" fillId="0" borderId="140" xfId="0" applyNumberFormat="1" applyFont="1" applyBorder="1" applyAlignment="1">
      <alignment horizontal="center" vertical="center"/>
    </xf>
    <xf numFmtId="179" fontId="100" fillId="0" borderId="141" xfId="1" applyNumberFormat="1" applyFont="1" applyBorder="1" applyAlignment="1">
      <alignment horizontal="center" vertical="center" wrapText="1"/>
    </xf>
    <xf numFmtId="0" fontId="99" fillId="0" borderId="142" xfId="0" applyFont="1" applyBorder="1" applyAlignment="1">
      <alignment horizontal="right" vertical="top" wrapText="1"/>
    </xf>
    <xf numFmtId="3" fontId="102" fillId="0" borderId="142" xfId="0" applyNumberFormat="1" applyFont="1" applyBorder="1" applyAlignment="1">
      <alignment horizontal="center"/>
    </xf>
    <xf numFmtId="3" fontId="103" fillId="0" borderId="142" xfId="0" applyNumberFormat="1" applyFont="1" applyBorder="1" applyAlignment="1">
      <alignment horizontal="center"/>
    </xf>
    <xf numFmtId="179" fontId="102" fillId="0" borderId="143" xfId="1" applyNumberFormat="1" applyFont="1" applyBorder="1" applyAlignment="1">
      <alignment horizontal="center" vertical="top" wrapText="1"/>
    </xf>
    <xf numFmtId="0" fontId="99" fillId="0" borderId="144" xfId="0" applyFont="1" applyBorder="1" applyAlignment="1">
      <alignment horizontal="right" vertical="top" wrapText="1"/>
    </xf>
    <xf numFmtId="3" fontId="102" fillId="0" borderId="144" xfId="0" applyNumberFormat="1" applyFont="1" applyBorder="1" applyAlignment="1">
      <alignment horizontal="center"/>
    </xf>
    <xf numFmtId="3" fontId="103" fillId="0" borderId="144" xfId="0" applyNumberFormat="1" applyFont="1" applyBorder="1" applyAlignment="1">
      <alignment horizontal="center"/>
    </xf>
    <xf numFmtId="179" fontId="102" fillId="0" borderId="145" xfId="1" applyNumberFormat="1" applyFont="1" applyBorder="1" applyAlignment="1">
      <alignment horizontal="center" vertical="top" wrapText="1"/>
    </xf>
    <xf numFmtId="0" fontId="99" fillId="0" borderId="147" xfId="0" applyFont="1" applyBorder="1" applyAlignment="1">
      <alignment horizontal="right" vertical="top" wrapText="1"/>
    </xf>
    <xf numFmtId="3" fontId="102" fillId="0" borderId="147" xfId="0" applyNumberFormat="1" applyFont="1" applyBorder="1" applyAlignment="1">
      <alignment horizontal="center"/>
    </xf>
    <xf numFmtId="3" fontId="103" fillId="0" borderId="147" xfId="0" applyNumberFormat="1" applyFont="1" applyBorder="1" applyAlignment="1">
      <alignment horizontal="center"/>
    </xf>
    <xf numFmtId="179" fontId="102" fillId="0" borderId="148" xfId="1" applyNumberFormat="1" applyFont="1" applyBorder="1" applyAlignment="1">
      <alignment horizontal="center" vertical="top" wrapText="1"/>
    </xf>
    <xf numFmtId="0" fontId="83" fillId="0" borderId="0" xfId="0" applyFont="1" applyFill="1" applyAlignment="1">
      <alignment horizontal="left"/>
    </xf>
    <xf numFmtId="0" fontId="84" fillId="0" borderId="0" xfId="0" applyFont="1" applyFill="1" applyAlignment="1">
      <alignment horizontal="left"/>
    </xf>
    <xf numFmtId="0" fontId="47" fillId="0" borderId="47" xfId="0" applyFont="1" applyFill="1" applyBorder="1" applyAlignment="1">
      <alignment horizontal="center" vertical="center"/>
    </xf>
    <xf numFmtId="0" fontId="47" fillId="0" borderId="47" xfId="0" applyFont="1" applyFill="1" applyBorder="1" applyAlignment="1">
      <alignment horizontal="center" vertical="center" wrapText="1"/>
    </xf>
    <xf numFmtId="0" fontId="47" fillId="0" borderId="63" xfId="0" applyFont="1" applyFill="1" applyBorder="1" applyAlignment="1">
      <alignment horizontal="center" vertical="center" wrapText="1"/>
    </xf>
    <xf numFmtId="0" fontId="47" fillId="0" borderId="64" xfId="0" applyFont="1" applyFill="1" applyBorder="1" applyAlignment="1">
      <alignment horizontal="center" vertical="center" wrapText="1"/>
    </xf>
    <xf numFmtId="0" fontId="47" fillId="0" borderId="49" xfId="0" applyFont="1" applyFill="1" applyBorder="1" applyAlignment="1">
      <alignment horizontal="center" vertical="center" wrapText="1"/>
    </xf>
    <xf numFmtId="0" fontId="47" fillId="0" borderId="65" xfId="0" applyFont="1" applyFill="1" applyBorder="1" applyAlignment="1">
      <alignment horizontal="center" vertical="center" wrapText="1"/>
    </xf>
    <xf numFmtId="0" fontId="47" fillId="0" borderId="50" xfId="0" applyFont="1" applyFill="1" applyBorder="1" applyAlignment="1">
      <alignment horizontal="center" vertical="center" wrapText="1"/>
    </xf>
    <xf numFmtId="0" fontId="81" fillId="0" borderId="55" xfId="0" applyFont="1" applyFill="1" applyBorder="1" applyAlignment="1">
      <alignment horizontal="left" vertical="center" wrapText="1"/>
    </xf>
    <xf numFmtId="0" fontId="81" fillId="0" borderId="55" xfId="0" applyFont="1" applyFill="1" applyBorder="1" applyAlignment="1">
      <alignment horizontal="center" vertical="center" wrapText="1"/>
    </xf>
    <xf numFmtId="0" fontId="81" fillId="0" borderId="66" xfId="0" applyFont="1" applyFill="1" applyBorder="1" applyAlignment="1">
      <alignment horizontal="center" vertical="center" wrapText="1"/>
    </xf>
    <xf numFmtId="179" fontId="81" fillId="0" borderId="67" xfId="1" applyNumberFormat="1" applyFont="1" applyFill="1" applyBorder="1" applyAlignment="1">
      <alignment horizontal="center" vertical="center" wrapText="1"/>
    </xf>
    <xf numFmtId="179" fontId="81" fillId="0" borderId="68" xfId="1" applyNumberFormat="1" applyFont="1" applyFill="1" applyBorder="1" applyAlignment="1">
      <alignment horizontal="center" vertical="center" wrapText="1"/>
    </xf>
    <xf numFmtId="179" fontId="81" fillId="0" borderId="69" xfId="1" applyNumberFormat="1" applyFont="1" applyFill="1" applyBorder="1" applyAlignment="1">
      <alignment horizontal="center" vertical="center" wrapText="1"/>
    </xf>
    <xf numFmtId="179" fontId="81" fillId="0" borderId="70" xfId="1" applyNumberFormat="1" applyFont="1" applyFill="1" applyBorder="1" applyAlignment="1">
      <alignment horizontal="center" vertical="center" wrapText="1"/>
    </xf>
    <xf numFmtId="0" fontId="87" fillId="0" borderId="55" xfId="0" applyFont="1" applyFill="1" applyBorder="1" applyAlignment="1">
      <alignment horizontal="left" vertical="center" wrapText="1"/>
    </xf>
    <xf numFmtId="0" fontId="87" fillId="0" borderId="55" xfId="0" applyFont="1" applyFill="1" applyBorder="1" applyAlignment="1">
      <alignment horizontal="center" vertical="center" wrapText="1"/>
    </xf>
    <xf numFmtId="179" fontId="87" fillId="0" borderId="71" xfId="1" applyNumberFormat="1" applyFont="1" applyFill="1" applyBorder="1" applyAlignment="1">
      <alignment horizontal="center" vertical="center" wrapText="1"/>
    </xf>
    <xf numFmtId="179" fontId="87" fillId="0" borderId="72" xfId="1" applyNumberFormat="1" applyFont="1" applyFill="1" applyBorder="1" applyAlignment="1">
      <alignment horizontal="center" vertical="center" wrapText="1"/>
    </xf>
    <xf numFmtId="179" fontId="87" fillId="0" borderId="53" xfId="1" applyNumberFormat="1" applyFont="1" applyFill="1" applyBorder="1" applyAlignment="1">
      <alignment horizontal="center" vertical="center" wrapText="1"/>
    </xf>
    <xf numFmtId="179" fontId="87" fillId="0" borderId="73" xfId="1" applyNumberFormat="1" applyFont="1" applyFill="1" applyBorder="1" applyAlignment="1">
      <alignment horizontal="center" vertical="center" wrapText="1"/>
    </xf>
    <xf numFmtId="179" fontId="87" fillId="0" borderId="54" xfId="1" applyNumberFormat="1" applyFont="1" applyFill="1" applyBorder="1" applyAlignment="1">
      <alignment horizontal="center" vertical="center" wrapText="1"/>
    </xf>
    <xf numFmtId="0" fontId="81" fillId="0" borderId="71" xfId="0" applyFont="1" applyFill="1" applyBorder="1" applyAlignment="1">
      <alignment horizontal="center" vertical="center" wrapText="1"/>
    </xf>
    <xf numFmtId="179" fontId="81" fillId="0" borderId="72" xfId="1" applyNumberFormat="1" applyFont="1" applyFill="1" applyBorder="1" applyAlignment="1">
      <alignment horizontal="center" vertical="center" wrapText="1"/>
    </xf>
    <xf numFmtId="179" fontId="81" fillId="0" borderId="53" xfId="1" applyNumberFormat="1" applyFont="1" applyFill="1" applyBorder="1" applyAlignment="1">
      <alignment horizontal="center" vertical="center" wrapText="1"/>
    </xf>
    <xf numFmtId="179" fontId="81" fillId="0" borderId="73" xfId="1" applyNumberFormat="1" applyFont="1" applyFill="1" applyBorder="1" applyAlignment="1">
      <alignment horizontal="center" vertical="center" wrapText="1"/>
    </xf>
    <xf numFmtId="179" fontId="81" fillId="0" borderId="54" xfId="1" applyNumberFormat="1" applyFont="1" applyFill="1" applyBorder="1" applyAlignment="1">
      <alignment horizontal="center" vertical="center" wrapText="1"/>
    </xf>
    <xf numFmtId="0" fontId="81" fillId="0" borderId="74" xfId="0" applyFont="1" applyFill="1" applyBorder="1" applyAlignment="1">
      <alignment horizontal="left" vertical="center" wrapText="1"/>
    </xf>
    <xf numFmtId="0" fontId="81" fillId="0" borderId="74" xfId="0" applyFont="1" applyFill="1" applyBorder="1" applyAlignment="1">
      <alignment horizontal="center" vertical="center" wrapText="1"/>
    </xf>
    <xf numFmtId="0" fontId="81" fillId="0" borderId="75" xfId="0" applyFont="1" applyFill="1" applyBorder="1" applyAlignment="1">
      <alignment horizontal="center" vertical="center" wrapText="1"/>
    </xf>
    <xf numFmtId="179" fontId="81" fillId="0" borderId="76" xfId="1" applyNumberFormat="1" applyFont="1" applyFill="1" applyBorder="1" applyAlignment="1">
      <alignment horizontal="center" vertical="center" wrapText="1"/>
    </xf>
    <xf numFmtId="179" fontId="81" fillId="0" borderId="60" xfId="1" applyNumberFormat="1" applyFont="1" applyFill="1" applyBorder="1" applyAlignment="1">
      <alignment horizontal="center" vertical="center" wrapText="1"/>
    </xf>
    <xf numFmtId="179" fontId="81" fillId="0" borderId="77" xfId="1" applyNumberFormat="1" applyFont="1" applyFill="1" applyBorder="1" applyAlignment="1">
      <alignment horizontal="center" vertical="center" wrapText="1"/>
    </xf>
    <xf numFmtId="179" fontId="81" fillId="0" borderId="61" xfId="1" applyNumberFormat="1" applyFont="1" applyFill="1" applyBorder="1" applyAlignment="1">
      <alignment horizontal="center" vertical="center" wrapText="1"/>
    </xf>
    <xf numFmtId="0" fontId="87" fillId="0" borderId="51" xfId="0" applyFont="1" applyFill="1" applyBorder="1" applyAlignment="1">
      <alignment horizontal="left" vertical="center" wrapText="1"/>
    </xf>
    <xf numFmtId="0" fontId="87" fillId="0" borderId="51" xfId="0" applyFont="1" applyFill="1" applyBorder="1" applyAlignment="1">
      <alignment horizontal="center" vertical="center" wrapText="1"/>
    </xf>
    <xf numFmtId="0" fontId="87" fillId="0" borderId="78" xfId="0" applyFont="1" applyFill="1" applyBorder="1" applyAlignment="1">
      <alignment horizontal="center" vertical="center" wrapText="1"/>
    </xf>
    <xf numFmtId="179" fontId="87" fillId="0" borderId="67" xfId="1" applyNumberFormat="1" applyFont="1" applyFill="1" applyBorder="1" applyAlignment="1">
      <alignment horizontal="center" vertical="center" wrapText="1"/>
    </xf>
    <xf numFmtId="179" fontId="87" fillId="0" borderId="68" xfId="1" applyNumberFormat="1" applyFont="1" applyFill="1" applyBorder="1" applyAlignment="1">
      <alignment horizontal="center" vertical="center" wrapText="1"/>
    </xf>
    <xf numFmtId="179" fontId="87" fillId="0" borderId="69" xfId="1" applyNumberFormat="1" applyFont="1" applyFill="1" applyBorder="1" applyAlignment="1">
      <alignment horizontal="center" vertical="center" wrapText="1"/>
    </xf>
    <xf numFmtId="179" fontId="87" fillId="0" borderId="70" xfId="1" applyNumberFormat="1" applyFont="1" applyFill="1" applyBorder="1" applyAlignment="1">
      <alignment horizontal="center" vertical="center" wrapText="1"/>
    </xf>
    <xf numFmtId="0" fontId="81" fillId="0" borderId="62" xfId="0" applyFont="1" applyFill="1" applyBorder="1" applyAlignment="1">
      <alignment horizontal="left" vertical="center" wrapText="1"/>
    </xf>
    <xf numFmtId="0" fontId="81" fillId="0" borderId="62" xfId="0" applyFont="1" applyFill="1" applyBorder="1" applyAlignment="1">
      <alignment horizontal="center" vertical="center" wrapText="1"/>
    </xf>
    <xf numFmtId="0" fontId="81" fillId="0" borderId="79" xfId="0" applyFont="1" applyFill="1" applyBorder="1" applyAlignment="1">
      <alignment horizontal="center" vertical="center" wrapText="1"/>
    </xf>
    <xf numFmtId="0" fontId="86" fillId="0" borderId="0" xfId="0" applyFont="1" applyFill="1"/>
    <xf numFmtId="179" fontId="81" fillId="0" borderId="81" xfId="1" applyNumberFormat="1" applyFont="1" applyFill="1" applyBorder="1" applyAlignment="1">
      <alignment horizontal="center" vertical="center" wrapText="1"/>
    </xf>
    <xf numFmtId="179" fontId="81" fillId="0" borderId="82" xfId="1" applyNumberFormat="1" applyFont="1" applyFill="1" applyBorder="1" applyAlignment="1">
      <alignment horizontal="center" vertical="center" wrapText="1"/>
    </xf>
    <xf numFmtId="179" fontId="81" fillId="0" borderId="83" xfId="1" applyNumberFormat="1" applyFont="1" applyFill="1" applyBorder="1" applyAlignment="1">
      <alignment horizontal="center" vertical="center" wrapText="1"/>
    </xf>
    <xf numFmtId="179" fontId="81" fillId="0" borderId="24" xfId="1" applyNumberFormat="1" applyFont="1" applyFill="1" applyBorder="1" applyAlignment="1">
      <alignment horizontal="center" vertical="center" wrapText="1"/>
    </xf>
    <xf numFmtId="179" fontId="81" fillId="0" borderId="85" xfId="1" applyNumberFormat="1" applyFont="1" applyFill="1" applyBorder="1" applyAlignment="1">
      <alignment horizontal="center"/>
    </xf>
    <xf numFmtId="179" fontId="81" fillId="0" borderId="86" xfId="1" applyNumberFormat="1" applyFont="1" applyFill="1" applyBorder="1" applyAlignment="1">
      <alignment horizontal="center"/>
    </xf>
    <xf numFmtId="179" fontId="81" fillId="0" borderId="3" xfId="1" applyNumberFormat="1" applyFont="1" applyFill="1" applyBorder="1" applyAlignment="1">
      <alignment horizontal="center" vertical="center" wrapText="1"/>
    </xf>
    <xf numFmtId="179" fontId="81" fillId="0" borderId="4" xfId="1" applyNumberFormat="1" applyFont="1" applyFill="1" applyBorder="1" applyAlignment="1">
      <alignment horizontal="center"/>
    </xf>
    <xf numFmtId="179" fontId="81" fillId="0" borderId="5" xfId="1" applyNumberFormat="1" applyFont="1" applyFill="1" applyBorder="1" applyAlignment="1">
      <alignment horizontal="center"/>
    </xf>
    <xf numFmtId="0" fontId="87" fillId="0" borderId="80" xfId="0" applyFont="1" applyFill="1" applyBorder="1" applyAlignment="1">
      <alignment horizontal="center" vertical="center" wrapText="1"/>
    </xf>
    <xf numFmtId="179" fontId="88" fillId="0" borderId="81" xfId="1" applyNumberFormat="1" applyFont="1" applyFill="1" applyBorder="1" applyAlignment="1">
      <alignment horizontal="center" vertical="center" wrapText="1"/>
    </xf>
    <xf numFmtId="179" fontId="88" fillId="0" borderId="82" xfId="1" applyNumberFormat="1" applyFont="1" applyFill="1" applyBorder="1" applyAlignment="1">
      <alignment horizontal="center" vertical="center" wrapText="1"/>
    </xf>
    <xf numFmtId="179" fontId="88" fillId="0" borderId="83" xfId="1" applyNumberFormat="1" applyFont="1" applyFill="1" applyBorder="1" applyAlignment="1">
      <alignment horizontal="center" vertical="center" wrapText="1"/>
    </xf>
    <xf numFmtId="0" fontId="87" fillId="0" borderId="2" xfId="0" applyFont="1" applyFill="1" applyBorder="1" applyAlignment="1">
      <alignment horizontal="center" vertical="center" wrapText="1"/>
    </xf>
    <xf numFmtId="179" fontId="88" fillId="0" borderId="3" xfId="1" applyNumberFormat="1" applyFont="1" applyFill="1" applyBorder="1" applyAlignment="1">
      <alignment horizontal="center"/>
    </xf>
    <xf numFmtId="179" fontId="88" fillId="0" borderId="4" xfId="1" applyNumberFormat="1" applyFont="1" applyFill="1" applyBorder="1" applyAlignment="1">
      <alignment horizontal="center"/>
    </xf>
    <xf numFmtId="179" fontId="88" fillId="0" borderId="5" xfId="1" applyNumberFormat="1" applyFont="1" applyFill="1" applyBorder="1" applyAlignment="1">
      <alignment horizontal="center"/>
    </xf>
    <xf numFmtId="0" fontId="81" fillId="0" borderId="80" xfId="0" applyFont="1" applyFill="1" applyBorder="1" applyAlignment="1">
      <alignment horizontal="center" vertical="center" wrapText="1"/>
    </xf>
    <xf numFmtId="179" fontId="81" fillId="0" borderId="87" xfId="1" applyNumberFormat="1" applyFont="1" applyFill="1" applyBorder="1" applyAlignment="1">
      <alignment horizontal="center" vertical="center" wrapText="1"/>
    </xf>
    <xf numFmtId="179" fontId="81" fillId="0" borderId="88" xfId="1" applyNumberFormat="1" applyFont="1" applyFill="1" applyBorder="1" applyAlignment="1">
      <alignment horizontal="center" vertical="center" wrapText="1"/>
    </xf>
    <xf numFmtId="179" fontId="81" fillId="0" borderId="89" xfId="1" applyNumberFormat="1" applyFont="1" applyFill="1" applyBorder="1" applyAlignment="1">
      <alignment horizontal="center" vertical="center" wrapText="1"/>
    </xf>
    <xf numFmtId="0" fontId="81" fillId="0" borderId="2" xfId="0" applyFont="1" applyFill="1" applyBorder="1" applyAlignment="1">
      <alignment horizontal="center" vertical="center" wrapText="1"/>
    </xf>
    <xf numFmtId="179" fontId="81" fillId="0" borderId="90" xfId="1" applyNumberFormat="1" applyFont="1" applyFill="1" applyBorder="1" applyAlignment="1">
      <alignment horizontal="center" vertical="center" wrapText="1"/>
    </xf>
    <xf numFmtId="179" fontId="81" fillId="0" borderId="91" xfId="1" applyNumberFormat="1" applyFont="1" applyFill="1" applyBorder="1" applyAlignment="1">
      <alignment horizontal="center" vertical="center" wrapText="1"/>
    </xf>
    <xf numFmtId="179" fontId="81" fillId="0" borderId="92" xfId="1" applyNumberFormat="1" applyFont="1" applyFill="1" applyBorder="1" applyAlignment="1">
      <alignment horizontal="center" vertical="center" wrapText="1"/>
    </xf>
    <xf numFmtId="179" fontId="81" fillId="0" borderId="4" xfId="1" applyNumberFormat="1" applyFont="1" applyFill="1" applyBorder="1" applyAlignment="1">
      <alignment horizontal="center" vertical="center" wrapText="1"/>
    </xf>
    <xf numFmtId="179" fontId="81" fillId="0" borderId="5" xfId="1" applyNumberFormat="1" applyFont="1" applyFill="1" applyBorder="1" applyAlignment="1">
      <alignment horizontal="center" vertical="center" wrapText="1"/>
    </xf>
    <xf numFmtId="179" fontId="88" fillId="0" borderId="3" xfId="1" applyNumberFormat="1" applyFont="1" applyFill="1" applyBorder="1" applyAlignment="1">
      <alignment horizontal="center" vertical="center" wrapText="1"/>
    </xf>
    <xf numFmtId="0" fontId="45" fillId="0" borderId="150" xfId="0" applyFont="1" applyBorder="1" applyAlignment="1">
      <alignment horizontal="center" wrapText="1"/>
    </xf>
    <xf numFmtId="0" fontId="0" fillId="0" borderId="0" xfId="0" applyAlignment="1">
      <alignment horizontal="center"/>
    </xf>
    <xf numFmtId="0" fontId="45" fillId="0" borderId="151" xfId="0" applyFont="1" applyBorder="1" applyAlignment="1">
      <alignment horizontal="center"/>
    </xf>
    <xf numFmtId="0" fontId="45" fillId="0" borderId="158" xfId="0" applyFont="1" applyBorder="1" applyAlignment="1">
      <alignment horizontal="center" wrapText="1"/>
    </xf>
    <xf numFmtId="0" fontId="33" fillId="0" borderId="159" xfId="0" applyFont="1" applyBorder="1" applyAlignment="1">
      <alignment horizontal="center"/>
    </xf>
    <xf numFmtId="0" fontId="33" fillId="0" borderId="159" xfId="0" applyFont="1" applyFill="1" applyBorder="1" applyAlignment="1">
      <alignment horizontal="center"/>
    </xf>
    <xf numFmtId="0" fontId="84" fillId="0" borderId="0" xfId="0" applyFont="1" applyAlignment="1">
      <alignment vertical="center"/>
    </xf>
    <xf numFmtId="179" fontId="48" fillId="0" borderId="0" xfId="1" applyNumberFormat="1" applyFont="1"/>
    <xf numFmtId="179" fontId="48" fillId="0" borderId="0" xfId="1" applyNumberFormat="1" applyFont="1" applyBorder="1"/>
    <xf numFmtId="0" fontId="0" fillId="0" borderId="0" xfId="0" applyFill="1"/>
    <xf numFmtId="179" fontId="33" fillId="0" borderId="160" xfId="1" applyNumberFormat="1" applyFont="1" applyFill="1" applyBorder="1" applyAlignment="1">
      <alignment horizontal="center" vertical="center"/>
    </xf>
    <xf numFmtId="179" fontId="33" fillId="0" borderId="23" xfId="1" applyNumberFormat="1" applyFont="1" applyFill="1" applyBorder="1" applyAlignment="1">
      <alignment horizontal="center" vertical="center"/>
    </xf>
    <xf numFmtId="179" fontId="33" fillId="0" borderId="161" xfId="1" applyNumberFormat="1" applyFont="1" applyFill="1" applyBorder="1" applyAlignment="1">
      <alignment horizontal="center" vertical="center"/>
    </xf>
    <xf numFmtId="179" fontId="33" fillId="0" borderId="162" xfId="1" applyNumberFormat="1" applyFont="1" applyFill="1" applyBorder="1" applyAlignment="1">
      <alignment horizontal="center" vertical="center"/>
    </xf>
    <xf numFmtId="179" fontId="33" fillId="0" borderId="0" xfId="1" applyNumberFormat="1" applyFont="1" applyFill="1" applyBorder="1" applyAlignment="1">
      <alignment horizontal="center" vertical="center"/>
    </xf>
    <xf numFmtId="0" fontId="33" fillId="0" borderId="163" xfId="0" applyFont="1" applyFill="1" applyBorder="1" applyAlignment="1">
      <alignment horizontal="center" vertical="center"/>
    </xf>
    <xf numFmtId="179" fontId="33" fillId="0" borderId="164" xfId="1" applyNumberFormat="1" applyFont="1" applyFill="1" applyBorder="1" applyAlignment="1">
      <alignment horizontal="center" vertical="center"/>
    </xf>
    <xf numFmtId="179" fontId="33" fillId="0" borderId="25" xfId="1" applyNumberFormat="1" applyFont="1" applyFill="1" applyBorder="1" applyAlignment="1">
      <alignment horizontal="center" vertical="center"/>
    </xf>
    <xf numFmtId="179" fontId="33" fillId="0" borderId="165" xfId="1" applyNumberFormat="1" applyFont="1" applyFill="1" applyBorder="1" applyAlignment="1">
      <alignment horizontal="center" vertical="center"/>
    </xf>
    <xf numFmtId="179" fontId="33" fillId="0" borderId="166" xfId="1" applyNumberFormat="1" applyFont="1" applyFill="1" applyBorder="1" applyAlignment="1">
      <alignment horizontal="center" vertical="center"/>
    </xf>
    <xf numFmtId="179" fontId="33" fillId="0" borderId="161" xfId="1" applyNumberFormat="1" applyFont="1" applyBorder="1" applyAlignment="1">
      <alignment horizontal="center" vertical="center"/>
    </xf>
    <xf numFmtId="179" fontId="33" fillId="0" borderId="167" xfId="1" applyNumberFormat="1" applyFont="1" applyBorder="1" applyAlignment="1">
      <alignment horizontal="center" vertical="center"/>
    </xf>
    <xf numFmtId="179" fontId="33" fillId="0" borderId="168" xfId="1" applyNumberFormat="1" applyFont="1" applyBorder="1" applyAlignment="1">
      <alignment horizontal="center" vertical="center"/>
    </xf>
    <xf numFmtId="179" fontId="33" fillId="0" borderId="169" xfId="1" applyNumberFormat="1" applyFont="1" applyBorder="1" applyAlignment="1">
      <alignment horizontal="center" vertical="center"/>
    </xf>
    <xf numFmtId="179" fontId="33" fillId="0" borderId="170" xfId="1" applyNumberFormat="1" applyFont="1" applyBorder="1" applyAlignment="1">
      <alignment horizontal="center" vertical="center"/>
    </xf>
    <xf numFmtId="179" fontId="33" fillId="0" borderId="171" xfId="1" applyNumberFormat="1" applyFont="1" applyBorder="1" applyAlignment="1">
      <alignment horizontal="center" vertical="center"/>
    </xf>
    <xf numFmtId="179" fontId="0" fillId="0" borderId="0" xfId="1" applyNumberFormat="1" applyFont="1"/>
    <xf numFmtId="0" fontId="2" fillId="0" borderId="0" xfId="0" applyFont="1" applyAlignment="1">
      <alignment horizontal="center"/>
    </xf>
    <xf numFmtId="1" fontId="0" fillId="0" borderId="0" xfId="0" applyNumberFormat="1"/>
    <xf numFmtId="0" fontId="47" fillId="0" borderId="0" xfId="0" applyFont="1"/>
    <xf numFmtId="0" fontId="45" fillId="0" borderId="174" xfId="0" applyFont="1" applyFill="1" applyBorder="1" applyAlignment="1">
      <alignment horizontal="center" vertical="center"/>
    </xf>
    <xf numFmtId="0" fontId="45" fillId="0" borderId="175" xfId="0" applyFont="1" applyFill="1" applyBorder="1" applyAlignment="1">
      <alignment horizontal="center" vertical="center"/>
    </xf>
    <xf numFmtId="0" fontId="45" fillId="0" borderId="176" xfId="0" applyFont="1" applyFill="1" applyBorder="1" applyAlignment="1">
      <alignment horizontal="center" vertical="center"/>
    </xf>
    <xf numFmtId="3" fontId="33" fillId="0" borderId="36" xfId="1"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33" fillId="0" borderId="178" xfId="0" applyFont="1" applyFill="1" applyBorder="1" applyAlignment="1">
      <alignment horizontal="center" vertical="center"/>
    </xf>
    <xf numFmtId="179" fontId="33" fillId="0" borderId="177" xfId="1" applyNumberFormat="1" applyFont="1" applyFill="1" applyBorder="1" applyAlignment="1">
      <alignment horizontal="center" vertical="center"/>
    </xf>
    <xf numFmtId="179" fontId="33" fillId="0" borderId="179" xfId="1" applyNumberFormat="1" applyFont="1" applyFill="1" applyBorder="1" applyAlignment="1">
      <alignment horizontal="center" vertical="center"/>
    </xf>
    <xf numFmtId="1" fontId="33" fillId="0" borderId="179" xfId="1" applyNumberFormat="1" applyFont="1" applyFill="1" applyBorder="1" applyAlignment="1">
      <alignment horizontal="center" vertical="center"/>
    </xf>
    <xf numFmtId="1" fontId="33" fillId="0" borderId="180" xfId="1" applyNumberFormat="1" applyFont="1" applyFill="1" applyBorder="1" applyAlignment="1">
      <alignment horizontal="center" vertical="center"/>
    </xf>
    <xf numFmtId="0" fontId="33" fillId="0" borderId="182" xfId="0" applyFont="1" applyFill="1" applyBorder="1" applyAlignment="1">
      <alignment horizontal="center" vertical="center"/>
    </xf>
    <xf numFmtId="179" fontId="33" fillId="0" borderId="181" xfId="1" applyNumberFormat="1" applyFont="1" applyFill="1" applyBorder="1" applyAlignment="1">
      <alignment horizontal="center" vertical="center"/>
    </xf>
    <xf numFmtId="179" fontId="33" fillId="0" borderId="183" xfId="1" applyNumberFormat="1" applyFont="1" applyFill="1" applyBorder="1" applyAlignment="1">
      <alignment horizontal="center" vertical="center"/>
    </xf>
    <xf numFmtId="1" fontId="33" fillId="0" borderId="183" xfId="1" applyNumberFormat="1" applyFont="1" applyFill="1" applyBorder="1" applyAlignment="1">
      <alignment horizontal="center" vertical="center"/>
    </xf>
    <xf numFmtId="1" fontId="33" fillId="0" borderId="184" xfId="1" applyNumberFormat="1" applyFont="1" applyFill="1" applyBorder="1" applyAlignment="1">
      <alignment horizontal="center" vertical="center"/>
    </xf>
    <xf numFmtId="1" fontId="33" fillId="0" borderId="168" xfId="1" applyNumberFormat="1" applyFont="1" applyBorder="1" applyAlignment="1">
      <alignment horizontal="center" vertical="center"/>
    </xf>
    <xf numFmtId="1" fontId="33" fillId="0" borderId="169" xfId="1" applyNumberFormat="1" applyFont="1" applyBorder="1" applyAlignment="1">
      <alignment horizontal="center" vertical="center"/>
    </xf>
    <xf numFmtId="1" fontId="33" fillId="0" borderId="170" xfId="1" applyNumberFormat="1" applyFont="1" applyBorder="1" applyAlignment="1">
      <alignment horizontal="center" vertical="center"/>
    </xf>
    <xf numFmtId="1" fontId="33" fillId="0" borderId="171" xfId="1" applyNumberFormat="1" applyFont="1" applyBorder="1" applyAlignment="1">
      <alignment horizontal="center" vertical="center"/>
    </xf>
    <xf numFmtId="0" fontId="33" fillId="0" borderId="178" xfId="0" applyFont="1" applyBorder="1" applyAlignment="1">
      <alignment horizontal="center" vertical="center"/>
    </xf>
    <xf numFmtId="1" fontId="33" fillId="0" borderId="177" xfId="1" applyNumberFormat="1" applyFont="1" applyBorder="1" applyAlignment="1">
      <alignment horizontal="center" vertical="center"/>
    </xf>
    <xf numFmtId="1" fontId="33" fillId="0" borderId="179" xfId="1" applyNumberFormat="1" applyFont="1" applyBorder="1" applyAlignment="1">
      <alignment horizontal="center" vertical="center"/>
    </xf>
    <xf numFmtId="1" fontId="33" fillId="0" borderId="180" xfId="1" applyNumberFormat="1" applyFont="1" applyBorder="1" applyAlignment="1">
      <alignment horizontal="center" vertical="center"/>
    </xf>
    <xf numFmtId="0" fontId="33" fillId="0" borderId="182" xfId="0" applyFont="1" applyBorder="1" applyAlignment="1">
      <alignment horizontal="center" vertical="center"/>
    </xf>
    <xf numFmtId="1" fontId="33" fillId="0" borderId="181" xfId="1" applyNumberFormat="1" applyFont="1" applyBorder="1" applyAlignment="1">
      <alignment horizontal="center" vertical="center"/>
    </xf>
    <xf numFmtId="1" fontId="33" fillId="0" borderId="183" xfId="1" applyNumberFormat="1" applyFont="1" applyBorder="1" applyAlignment="1">
      <alignment horizontal="center" vertical="center"/>
    </xf>
    <xf numFmtId="1" fontId="33" fillId="0" borderId="184" xfId="1" applyNumberFormat="1" applyFont="1" applyBorder="1" applyAlignment="1">
      <alignment horizontal="center" vertical="center"/>
    </xf>
    <xf numFmtId="186" fontId="0" fillId="0" borderId="0" xfId="0" applyNumberFormat="1"/>
    <xf numFmtId="0" fontId="45" fillId="0" borderId="185" xfId="0" applyFont="1" applyBorder="1" applyAlignment="1">
      <alignment horizontal="center"/>
    </xf>
    <xf numFmtId="0" fontId="45" fillId="0" borderId="186" xfId="0" applyFont="1" applyBorder="1" applyAlignment="1">
      <alignment horizontal="center"/>
    </xf>
    <xf numFmtId="179" fontId="33" fillId="0" borderId="187" xfId="1" applyNumberFormat="1" applyFont="1" applyBorder="1" applyAlignment="1">
      <alignment horizontal="center"/>
    </xf>
    <xf numFmtId="0" fontId="45" fillId="0" borderId="188" xfId="0" applyFont="1" applyBorder="1" applyAlignment="1">
      <alignment horizontal="center"/>
    </xf>
    <xf numFmtId="164" fontId="33" fillId="0" borderId="189" xfId="1" applyNumberFormat="1" applyFont="1" applyFill="1" applyBorder="1" applyAlignment="1">
      <alignment horizontal="center"/>
    </xf>
    <xf numFmtId="0" fontId="45" fillId="0" borderId="193" xfId="0" applyFont="1" applyFill="1" applyBorder="1" applyAlignment="1">
      <alignment horizontal="center" vertical="center" wrapText="1"/>
    </xf>
    <xf numFmtId="0" fontId="45" fillId="0" borderId="194" xfId="0" applyFont="1" applyFill="1" applyBorder="1" applyAlignment="1">
      <alignment horizontal="center" vertical="center"/>
    </xf>
    <xf numFmtId="0" fontId="45" fillId="0" borderId="195" xfId="0" applyFont="1" applyFill="1" applyBorder="1" applyAlignment="1">
      <alignment horizontal="center" vertical="center"/>
    </xf>
    <xf numFmtId="0" fontId="45" fillId="0" borderId="196" xfId="0" applyFont="1" applyFill="1" applyBorder="1" applyAlignment="1">
      <alignment horizontal="center" vertical="center"/>
    </xf>
    <xf numFmtId="0" fontId="45" fillId="0" borderId="197" xfId="0" applyFont="1" applyFill="1" applyBorder="1" applyAlignment="1">
      <alignment horizontal="center" vertical="center"/>
    </xf>
    <xf numFmtId="0" fontId="45" fillId="0" borderId="186" xfId="0" applyFont="1" applyFill="1" applyBorder="1" applyAlignment="1">
      <alignment horizontal="center" vertical="center"/>
    </xf>
    <xf numFmtId="0" fontId="33" fillId="0" borderId="199" xfId="0" applyFont="1" applyFill="1" applyBorder="1" applyAlignment="1">
      <alignment horizontal="center" vertical="center"/>
    </xf>
    <xf numFmtId="0" fontId="33" fillId="0" borderId="200" xfId="0" applyFont="1" applyFill="1" applyBorder="1" applyAlignment="1">
      <alignment horizontal="center" vertical="center"/>
    </xf>
    <xf numFmtId="179" fontId="33" fillId="0" borderId="201" xfId="1" applyNumberFormat="1" applyFont="1" applyFill="1" applyBorder="1" applyAlignment="1">
      <alignment horizontal="center" vertical="center"/>
    </xf>
    <xf numFmtId="179" fontId="33" fillId="0" borderId="202" xfId="1" applyNumberFormat="1" applyFont="1" applyFill="1" applyBorder="1" applyAlignment="1">
      <alignment horizontal="center" vertical="center"/>
    </xf>
    <xf numFmtId="179" fontId="33" fillId="0" borderId="203" xfId="1" applyNumberFormat="1" applyFont="1" applyFill="1" applyBorder="1" applyAlignment="1">
      <alignment horizontal="center" vertical="center"/>
    </xf>
    <xf numFmtId="179" fontId="33" fillId="0" borderId="204" xfId="1" applyNumberFormat="1" applyFont="1" applyFill="1" applyBorder="1" applyAlignment="1">
      <alignment horizontal="center" vertical="center"/>
    </xf>
    <xf numFmtId="0" fontId="33" fillId="0" borderId="206" xfId="0" applyFont="1" applyBorder="1" applyAlignment="1">
      <alignment horizontal="center" vertical="center"/>
    </xf>
    <xf numFmtId="0" fontId="33" fillId="0" borderId="207" xfId="0" applyFont="1" applyBorder="1" applyAlignment="1">
      <alignment horizontal="center" vertical="center"/>
    </xf>
    <xf numFmtId="179" fontId="33" fillId="0" borderId="208" xfId="1" applyNumberFormat="1" applyFont="1" applyBorder="1" applyAlignment="1">
      <alignment horizontal="center" vertical="center"/>
    </xf>
    <xf numFmtId="179" fontId="33" fillId="0" borderId="209" xfId="1" applyNumberFormat="1" applyFont="1" applyBorder="1" applyAlignment="1">
      <alignment horizontal="center" vertical="center"/>
    </xf>
    <xf numFmtId="179" fontId="33" fillId="0" borderId="210" xfId="1" applyNumberFormat="1" applyFont="1" applyBorder="1" applyAlignment="1">
      <alignment horizontal="center" vertical="center"/>
    </xf>
    <xf numFmtId="179" fontId="33" fillId="0" borderId="211" xfId="1" applyNumberFormat="1" applyFont="1" applyBorder="1" applyAlignment="1">
      <alignment horizontal="center" vertical="center"/>
    </xf>
    <xf numFmtId="179" fontId="33" fillId="0" borderId="212" xfId="1" applyNumberFormat="1" applyFont="1" applyBorder="1" applyAlignment="1">
      <alignment horizontal="center" vertical="center"/>
    </xf>
    <xf numFmtId="179" fontId="33" fillId="0" borderId="213" xfId="1" applyNumberFormat="1" applyFont="1" applyBorder="1" applyAlignment="1">
      <alignment horizontal="center" vertical="center"/>
    </xf>
    <xf numFmtId="179" fontId="33" fillId="0" borderId="214" xfId="1" applyNumberFormat="1" applyFont="1" applyBorder="1" applyAlignment="1">
      <alignment horizontal="center" vertical="center"/>
    </xf>
    <xf numFmtId="179" fontId="33" fillId="0" borderId="215" xfId="1" applyNumberFormat="1" applyFont="1" applyBorder="1" applyAlignment="1">
      <alignment horizontal="center" vertical="center"/>
    </xf>
    <xf numFmtId="0" fontId="33" fillId="0" borderId="216" xfId="0" applyFont="1" applyBorder="1" applyAlignment="1">
      <alignment horizontal="center" vertical="center"/>
    </xf>
    <xf numFmtId="179" fontId="33" fillId="0" borderId="217" xfId="1" applyNumberFormat="1" applyFont="1" applyBorder="1" applyAlignment="1">
      <alignment horizontal="center" vertical="center"/>
    </xf>
    <xf numFmtId="179" fontId="33" fillId="0" borderId="218" xfId="1" applyNumberFormat="1" applyFont="1" applyBorder="1" applyAlignment="1">
      <alignment horizontal="center" vertical="center"/>
    </xf>
    <xf numFmtId="179" fontId="33" fillId="0" borderId="219" xfId="1" applyNumberFormat="1" applyFont="1" applyBorder="1" applyAlignment="1">
      <alignment horizontal="center" vertical="center"/>
    </xf>
    <xf numFmtId="179" fontId="33" fillId="0" borderId="220" xfId="1" applyNumberFormat="1" applyFont="1" applyBorder="1" applyAlignment="1">
      <alignment horizontal="center" vertical="center"/>
    </xf>
    <xf numFmtId="179" fontId="33" fillId="0" borderId="201" xfId="1" applyNumberFormat="1" applyFont="1" applyBorder="1" applyAlignment="1">
      <alignment horizontal="center" vertical="center"/>
    </xf>
    <xf numFmtId="179" fontId="33" fillId="0" borderId="221" xfId="1" applyNumberFormat="1" applyFont="1" applyBorder="1" applyAlignment="1">
      <alignment horizontal="center" vertical="center"/>
    </xf>
    <xf numFmtId="179" fontId="33" fillId="0" borderId="222" xfId="1" applyNumberFormat="1" applyFont="1" applyBorder="1" applyAlignment="1">
      <alignment horizontal="center" vertical="center"/>
    </xf>
    <xf numFmtId="179" fontId="33" fillId="0" borderId="223" xfId="1" applyNumberFormat="1" applyFont="1" applyBorder="1" applyAlignment="1">
      <alignment horizontal="center" vertical="center"/>
    </xf>
    <xf numFmtId="0" fontId="45" fillId="0" borderId="224" xfId="0" applyFont="1" applyBorder="1" applyAlignment="1">
      <alignment horizontal="center" vertical="center" wrapText="1"/>
    </xf>
    <xf numFmtId="0" fontId="45" fillId="0" borderId="225" xfId="0" applyFont="1" applyBorder="1" applyAlignment="1">
      <alignment horizontal="center" vertical="center"/>
    </xf>
    <xf numFmtId="0" fontId="45" fillId="0" borderId="226" xfId="0" applyFont="1" applyBorder="1" applyAlignment="1">
      <alignment horizontal="center" vertical="center"/>
    </xf>
    <xf numFmtId="0" fontId="45" fillId="0" borderId="227" xfId="0" applyFont="1" applyBorder="1" applyAlignment="1">
      <alignment horizontal="center" vertical="center"/>
    </xf>
    <xf numFmtId="0" fontId="45" fillId="0" borderId="228" xfId="0" applyFont="1" applyBorder="1" applyAlignment="1">
      <alignment horizontal="center" vertical="center"/>
    </xf>
    <xf numFmtId="0" fontId="45" fillId="0" borderId="229" xfId="0" applyFont="1" applyFill="1" applyBorder="1" applyAlignment="1">
      <alignment horizontal="center" vertical="center"/>
    </xf>
    <xf numFmtId="0" fontId="45" fillId="0" borderId="230" xfId="0" applyFont="1" applyFill="1" applyBorder="1" applyAlignment="1">
      <alignment horizontal="center" vertical="center"/>
    </xf>
    <xf numFmtId="0" fontId="45" fillId="0" borderId="231" xfId="0" applyFont="1" applyFill="1" applyBorder="1" applyAlignment="1">
      <alignment horizontal="center" vertical="center"/>
    </xf>
    <xf numFmtId="0" fontId="45" fillId="0" borderId="232" xfId="0" applyFont="1" applyFill="1" applyBorder="1" applyAlignment="1">
      <alignment horizontal="center" vertical="center"/>
    </xf>
    <xf numFmtId="0" fontId="45" fillId="0" borderId="233" xfId="0" applyFont="1" applyFill="1" applyBorder="1" applyAlignment="1">
      <alignment horizontal="center" vertical="center"/>
    </xf>
    <xf numFmtId="0" fontId="33" fillId="0" borderId="235" xfId="0" applyFont="1" applyFill="1" applyBorder="1" applyAlignment="1">
      <alignment horizontal="center" vertical="center"/>
    </xf>
    <xf numFmtId="179" fontId="33" fillId="0" borderId="234" xfId="1" applyNumberFormat="1" applyFont="1" applyFill="1" applyBorder="1" applyAlignment="1">
      <alignment horizontal="center" vertical="center"/>
    </xf>
    <xf numFmtId="179" fontId="33" fillId="0" borderId="236" xfId="1" applyNumberFormat="1" applyFont="1" applyFill="1" applyBorder="1" applyAlignment="1">
      <alignment horizontal="center" vertical="center"/>
    </xf>
    <xf numFmtId="1" fontId="33" fillId="0" borderId="236" xfId="1" applyNumberFormat="1" applyFont="1" applyFill="1" applyBorder="1" applyAlignment="1">
      <alignment horizontal="center" vertical="center"/>
    </xf>
    <xf numFmtId="1" fontId="33" fillId="0" borderId="237" xfId="1" applyNumberFormat="1" applyFont="1" applyFill="1" applyBorder="1" applyAlignment="1">
      <alignment horizontal="center" vertical="center"/>
    </xf>
    <xf numFmtId="3" fontId="33" fillId="0" borderId="238" xfId="1" applyNumberFormat="1" applyFont="1" applyFill="1" applyBorder="1" applyAlignment="1">
      <alignment horizontal="center" vertical="center"/>
    </xf>
    <xf numFmtId="3" fontId="33" fillId="0" borderId="239" xfId="1" applyNumberFormat="1" applyFont="1" applyFill="1" applyBorder="1" applyAlignment="1">
      <alignment horizontal="center" vertical="center"/>
    </xf>
    <xf numFmtId="0" fontId="33" fillId="0" borderId="235" xfId="0" applyFont="1" applyBorder="1" applyAlignment="1">
      <alignment horizontal="center" vertical="center"/>
    </xf>
    <xf numFmtId="1" fontId="33" fillId="0" borderId="234" xfId="1" applyNumberFormat="1" applyFont="1" applyBorder="1" applyAlignment="1">
      <alignment horizontal="center" vertical="center"/>
    </xf>
    <xf numFmtId="1" fontId="33" fillId="0" borderId="236" xfId="1" applyNumberFormat="1" applyFont="1" applyBorder="1" applyAlignment="1">
      <alignment horizontal="center" vertical="center"/>
    </xf>
    <xf numFmtId="1" fontId="33" fillId="0" borderId="237" xfId="1" applyNumberFormat="1" applyFont="1" applyBorder="1" applyAlignment="1">
      <alignment horizontal="center" vertical="center"/>
    </xf>
    <xf numFmtId="179" fontId="33" fillId="0" borderId="238" xfId="1" applyNumberFormat="1" applyFont="1" applyBorder="1" applyAlignment="1">
      <alignment horizontal="center" vertical="center"/>
    </xf>
    <xf numFmtId="1" fontId="33" fillId="0" borderId="212" xfId="1" applyNumberFormat="1" applyFont="1" applyBorder="1" applyAlignment="1">
      <alignment horizontal="center" vertical="center"/>
    </xf>
    <xf numFmtId="1" fontId="33" fillId="0" borderId="213" xfId="1" applyNumberFormat="1" applyFont="1" applyBorder="1" applyAlignment="1">
      <alignment horizontal="center" vertical="center"/>
    </xf>
    <xf numFmtId="1" fontId="33" fillId="0" borderId="214" xfId="1" applyNumberFormat="1" applyFont="1" applyBorder="1" applyAlignment="1">
      <alignment horizontal="center" vertical="center"/>
    </xf>
    <xf numFmtId="1" fontId="33" fillId="0" borderId="215" xfId="1" applyNumberFormat="1" applyFont="1" applyBorder="1" applyAlignment="1">
      <alignment horizontal="center" vertical="center"/>
    </xf>
    <xf numFmtId="179" fontId="33" fillId="0" borderId="239" xfId="1" applyNumberFormat="1" applyFont="1" applyBorder="1" applyAlignment="1">
      <alignment horizontal="center" vertical="center"/>
    </xf>
    <xf numFmtId="1" fontId="33" fillId="0" borderId="201" xfId="1" applyNumberFormat="1" applyFont="1" applyBorder="1" applyAlignment="1">
      <alignment horizontal="center" vertical="center"/>
    </xf>
    <xf numFmtId="1" fontId="33" fillId="0" borderId="221" xfId="1" applyNumberFormat="1" applyFont="1" applyBorder="1" applyAlignment="1">
      <alignment horizontal="center" vertical="center"/>
    </xf>
    <xf numFmtId="1" fontId="33" fillId="0" borderId="222" xfId="1" applyNumberFormat="1" applyFont="1" applyBorder="1" applyAlignment="1">
      <alignment horizontal="center" vertical="center"/>
    </xf>
    <xf numFmtId="1" fontId="33" fillId="0" borderId="223" xfId="1" applyNumberFormat="1" applyFont="1" applyBorder="1" applyAlignment="1">
      <alignment horizontal="center" vertical="center"/>
    </xf>
    <xf numFmtId="187" fontId="33" fillId="0" borderId="0" xfId="302" applyNumberFormat="1" applyFont="1"/>
    <xf numFmtId="0" fontId="3" fillId="0" borderId="243" xfId="0" applyFont="1" applyBorder="1" applyAlignment="1">
      <alignment horizontal="center"/>
    </xf>
    <xf numFmtId="0" fontId="3" fillId="0" borderId="244" xfId="0" applyFont="1" applyBorder="1" applyAlignment="1">
      <alignment horizontal="center"/>
    </xf>
    <xf numFmtId="0" fontId="81" fillId="0" borderId="246" xfId="0" applyFont="1" applyBorder="1" applyAlignment="1">
      <alignment horizontal="center" vertical="center" wrapText="1"/>
    </xf>
    <xf numFmtId="0" fontId="4" fillId="0" borderId="247" xfId="0" applyFont="1" applyBorder="1" applyAlignment="1">
      <alignment horizontal="center"/>
    </xf>
    <xf numFmtId="3" fontId="5" fillId="0" borderId="248" xfId="1" applyNumberFormat="1" applyFont="1" applyBorder="1" applyAlignment="1">
      <alignment horizontal="center"/>
    </xf>
    <xf numFmtId="3" fontId="5" fillId="0" borderId="247" xfId="1" applyNumberFormat="1" applyFont="1" applyBorder="1" applyAlignment="1">
      <alignment horizontal="center"/>
    </xf>
    <xf numFmtId="0" fontId="4" fillId="0" borderId="249" xfId="0" applyFont="1" applyFill="1" applyBorder="1" applyAlignment="1">
      <alignment horizontal="center"/>
    </xf>
    <xf numFmtId="179" fontId="4" fillId="0" borderId="86" xfId="0" applyNumberFormat="1" applyFont="1" applyBorder="1" applyAlignment="1">
      <alignment horizontal="center"/>
    </xf>
    <xf numFmtId="3" fontId="5" fillId="0" borderId="85" xfId="1" applyNumberFormat="1" applyFont="1" applyBorder="1" applyAlignment="1">
      <alignment horizontal="center"/>
    </xf>
    <xf numFmtId="3" fontId="5" fillId="0" borderId="86" xfId="1" applyNumberFormat="1" applyFont="1" applyBorder="1" applyAlignment="1">
      <alignment horizontal="center"/>
    </xf>
    <xf numFmtId="9" fontId="4" fillId="0" borderId="5" xfId="0" applyNumberFormat="1" applyFont="1" applyBorder="1" applyAlignment="1">
      <alignment horizontal="center"/>
    </xf>
    <xf numFmtId="3" fontId="5" fillId="0" borderId="4" xfId="1" applyNumberFormat="1" applyFont="1" applyBorder="1" applyAlignment="1">
      <alignment horizontal="center"/>
    </xf>
    <xf numFmtId="3" fontId="5" fillId="0" borderId="5" xfId="1" applyNumberFormat="1" applyFont="1" applyBorder="1" applyAlignment="1">
      <alignment horizontal="center"/>
    </xf>
    <xf numFmtId="3" fontId="33" fillId="0" borderId="0" xfId="0" applyNumberFormat="1" applyFont="1"/>
    <xf numFmtId="0" fontId="3" fillId="0" borderId="250" xfId="0" applyFont="1" applyBorder="1" applyAlignment="1">
      <alignment horizontal="center"/>
    </xf>
    <xf numFmtId="179" fontId="5" fillId="0" borderId="245" xfId="1" applyNumberFormat="1" applyFont="1" applyBorder="1" applyAlignment="1">
      <alignment horizontal="center"/>
    </xf>
    <xf numFmtId="179" fontId="5" fillId="0" borderId="248" xfId="1" applyNumberFormat="1" applyFont="1" applyBorder="1" applyAlignment="1">
      <alignment horizontal="center"/>
    </xf>
    <xf numFmtId="179" fontId="5" fillId="0" borderId="247" xfId="1" applyNumberFormat="1" applyFont="1" applyBorder="1" applyAlignment="1">
      <alignment horizontal="center"/>
    </xf>
    <xf numFmtId="179" fontId="5" fillId="0" borderId="24" xfId="1" applyNumberFormat="1" applyFont="1" applyBorder="1" applyAlignment="1">
      <alignment horizontal="center"/>
    </xf>
    <xf numFmtId="179" fontId="5" fillId="0" borderId="85" xfId="1" applyNumberFormat="1" applyFont="1" applyBorder="1" applyAlignment="1">
      <alignment horizontal="center"/>
    </xf>
    <xf numFmtId="179" fontId="5" fillId="0" borderId="86" xfId="1" applyNumberFormat="1" applyFont="1" applyBorder="1" applyAlignment="1">
      <alignment horizontal="center"/>
    </xf>
    <xf numFmtId="179" fontId="5" fillId="0" borderId="3" xfId="1" applyNumberFormat="1" applyFont="1" applyBorder="1" applyAlignment="1">
      <alignment horizontal="center"/>
    </xf>
    <xf numFmtId="179" fontId="5" fillId="0" borderId="4" xfId="1" applyNumberFormat="1" applyFont="1" applyBorder="1" applyAlignment="1">
      <alignment horizontal="center"/>
    </xf>
    <xf numFmtId="179" fontId="5" fillId="0" borderId="5" xfId="1" applyNumberFormat="1" applyFont="1" applyBorder="1" applyAlignment="1">
      <alignment horizontal="center"/>
    </xf>
    <xf numFmtId="186" fontId="33" fillId="0" borderId="0" xfId="0" applyNumberFormat="1" applyFont="1"/>
    <xf numFmtId="0" fontId="33" fillId="0" borderId="0" xfId="124" applyFont="1"/>
    <xf numFmtId="2" fontId="33" fillId="0" borderId="0" xfId="124" applyNumberFormat="1" applyFont="1"/>
    <xf numFmtId="0" fontId="48" fillId="0" borderId="0" xfId="124" applyFont="1"/>
    <xf numFmtId="0" fontId="104" fillId="0" borderId="0" xfId="124" applyFont="1"/>
    <xf numFmtId="164" fontId="33" fillId="0" borderId="0" xfId="302" applyNumberFormat="1" applyFont="1" applyBorder="1" applyAlignment="1">
      <alignment horizontal="center" vertical="center"/>
    </xf>
    <xf numFmtId="164" fontId="104" fillId="0" borderId="0" xfId="124" applyNumberFormat="1" applyFont="1"/>
    <xf numFmtId="164" fontId="0" fillId="0" borderId="0" xfId="0" applyNumberFormat="1"/>
    <xf numFmtId="164" fontId="48" fillId="0" borderId="0" xfId="124" applyNumberFormat="1" applyFont="1"/>
    <xf numFmtId="0" fontId="45" fillId="0" borderId="224" xfId="124" applyFont="1" applyBorder="1" applyAlignment="1">
      <alignment horizontal="center" vertical="center" wrapText="1"/>
    </xf>
    <xf numFmtId="0" fontId="45" fillId="0" borderId="230" xfId="124" applyFont="1" applyBorder="1" applyAlignment="1">
      <alignment horizontal="center" vertical="center"/>
    </xf>
    <xf numFmtId="0" fontId="45" fillId="0" borderId="251" xfId="124" applyFont="1" applyBorder="1" applyAlignment="1">
      <alignment horizontal="center" vertical="center"/>
    </xf>
    <xf numFmtId="0" fontId="45" fillId="0" borderId="232" xfId="124" applyFont="1" applyBorder="1" applyAlignment="1">
      <alignment horizontal="center" vertical="center"/>
    </xf>
    <xf numFmtId="0" fontId="45" fillId="0" borderId="252" xfId="124" applyFont="1" applyBorder="1" applyAlignment="1">
      <alignment horizontal="center" vertical="center"/>
    </xf>
    <xf numFmtId="0" fontId="45" fillId="0" borderId="231" xfId="124" applyFont="1" applyBorder="1" applyAlignment="1">
      <alignment horizontal="center" vertical="center"/>
    </xf>
    <xf numFmtId="0" fontId="45" fillId="0" borderId="253" xfId="124" applyFont="1" applyBorder="1" applyAlignment="1">
      <alignment horizontal="center" vertical="center"/>
    </xf>
    <xf numFmtId="0" fontId="33" fillId="0" borderId="199" xfId="124" applyFont="1" applyBorder="1" applyAlignment="1">
      <alignment horizontal="center" vertical="center"/>
    </xf>
    <xf numFmtId="179" fontId="33" fillId="0" borderId="254" xfId="125" applyNumberFormat="1" applyFont="1" applyBorder="1" applyAlignment="1">
      <alignment horizontal="center" vertical="center"/>
    </xf>
    <xf numFmtId="179" fontId="33" fillId="0" borderId="236" xfId="125" applyNumberFormat="1" applyFont="1" applyBorder="1" applyAlignment="1">
      <alignment horizontal="center" vertical="center"/>
    </xf>
    <xf numFmtId="179" fontId="33" fillId="0" borderId="255" xfId="125" applyNumberFormat="1" applyFont="1" applyBorder="1" applyAlignment="1">
      <alignment horizontal="center" vertical="center"/>
    </xf>
    <xf numFmtId="179" fontId="33" fillId="0" borderId="256" xfId="125" applyNumberFormat="1" applyFont="1" applyBorder="1" applyAlignment="1">
      <alignment horizontal="center" vertical="center"/>
    </xf>
    <xf numFmtId="179" fontId="33" fillId="0" borderId="257" xfId="125" applyNumberFormat="1" applyFont="1" applyBorder="1" applyAlignment="1">
      <alignment horizontal="center" vertical="center"/>
    </xf>
    <xf numFmtId="179" fontId="33" fillId="0" borderId="258" xfId="125" applyNumberFormat="1" applyFont="1" applyBorder="1" applyAlignment="1">
      <alignment horizontal="center" vertical="center"/>
    </xf>
    <xf numFmtId="0" fontId="33" fillId="0" borderId="259" xfId="124" applyFont="1" applyBorder="1" applyAlignment="1">
      <alignment horizontal="center" vertical="center"/>
    </xf>
    <xf numFmtId="179" fontId="33" fillId="0" borderId="260" xfId="125" applyNumberFormat="1" applyFont="1" applyBorder="1" applyAlignment="1">
      <alignment horizontal="center" vertical="center"/>
    </xf>
    <xf numFmtId="179" fontId="33" fillId="0" borderId="179" xfId="125" applyNumberFormat="1" applyFont="1" applyBorder="1" applyAlignment="1">
      <alignment horizontal="center" vertical="center"/>
    </xf>
    <xf numFmtId="179" fontId="33" fillId="0" borderId="261" xfId="125" applyNumberFormat="1" applyFont="1" applyBorder="1" applyAlignment="1">
      <alignment horizontal="center" vertical="center"/>
    </xf>
    <xf numFmtId="179" fontId="33" fillId="0" borderId="262" xfId="125" applyNumberFormat="1" applyFont="1" applyBorder="1" applyAlignment="1">
      <alignment horizontal="center" vertical="center"/>
    </xf>
    <xf numFmtId="179" fontId="33" fillId="0" borderId="263" xfId="125" applyNumberFormat="1" applyFont="1" applyBorder="1" applyAlignment="1">
      <alignment horizontal="center" vertical="center"/>
    </xf>
    <xf numFmtId="179" fontId="33" fillId="0" borderId="264" xfId="125" applyNumberFormat="1" applyFont="1" applyBorder="1" applyAlignment="1">
      <alignment horizontal="center" vertical="center"/>
    </xf>
    <xf numFmtId="0" fontId="33" fillId="0" borderId="265" xfId="124" applyFont="1" applyBorder="1" applyAlignment="1">
      <alignment horizontal="center" vertical="center"/>
    </xf>
    <xf numFmtId="179" fontId="33" fillId="0" borderId="266" xfId="1" applyNumberFormat="1" applyFont="1" applyBorder="1" applyAlignment="1">
      <alignment horizontal="center" vertical="center"/>
    </xf>
    <xf numFmtId="179" fontId="33" fillId="0" borderId="267" xfId="1" applyNumberFormat="1" applyFont="1" applyBorder="1" applyAlignment="1">
      <alignment horizontal="center" vertical="center"/>
    </xf>
    <xf numFmtId="179" fontId="33" fillId="0" borderId="267" xfId="125" applyNumberFormat="1" applyFont="1" applyBorder="1" applyAlignment="1">
      <alignment horizontal="center" vertical="center"/>
    </xf>
    <xf numFmtId="179" fontId="33" fillId="0" borderId="268" xfId="125" applyNumberFormat="1" applyFont="1" applyBorder="1" applyAlignment="1">
      <alignment horizontal="center" vertical="center"/>
    </xf>
    <xf numFmtId="179" fontId="33" fillId="0" borderId="269" xfId="125" applyNumberFormat="1" applyFont="1" applyBorder="1" applyAlignment="1">
      <alignment horizontal="center" vertical="center"/>
    </xf>
    <xf numFmtId="179" fontId="33" fillId="0" borderId="270" xfId="125" applyNumberFormat="1" applyFont="1" applyBorder="1" applyAlignment="1">
      <alignment horizontal="center" vertical="center"/>
    </xf>
    <xf numFmtId="179" fontId="33" fillId="0" borderId="271" xfId="125" applyNumberFormat="1" applyFont="1" applyBorder="1" applyAlignment="1">
      <alignment horizontal="center" vertical="center"/>
    </xf>
    <xf numFmtId="0" fontId="33" fillId="0" borderId="200" xfId="124" applyFont="1" applyBorder="1" applyAlignment="1">
      <alignment horizontal="center" vertical="center"/>
    </xf>
    <xf numFmtId="179" fontId="81" fillId="0" borderId="272" xfId="125" applyNumberFormat="1" applyFont="1" applyBorder="1" applyAlignment="1">
      <alignment horizontal="center"/>
    </xf>
    <xf numFmtId="179" fontId="81" fillId="0" borderId="273" xfId="125" applyNumberFormat="1" applyFont="1" applyBorder="1" applyAlignment="1">
      <alignment horizontal="center"/>
    </xf>
    <xf numFmtId="179" fontId="81" fillId="0" borderId="274" xfId="125" applyNumberFormat="1" applyFont="1" applyBorder="1" applyAlignment="1">
      <alignment horizontal="center"/>
    </xf>
    <xf numFmtId="179" fontId="81" fillId="0" borderId="275" xfId="125" applyNumberFormat="1" applyFont="1" applyBorder="1" applyAlignment="1">
      <alignment horizontal="center"/>
    </xf>
    <xf numFmtId="179" fontId="81" fillId="0" borderId="276" xfId="125" applyNumberFormat="1" applyFont="1" applyBorder="1" applyAlignment="1">
      <alignment horizontal="center"/>
    </xf>
    <xf numFmtId="179" fontId="81" fillId="0" borderId="277" xfId="125" applyNumberFormat="1" applyFont="1" applyBorder="1" applyAlignment="1">
      <alignment horizontal="center"/>
    </xf>
    <xf numFmtId="0" fontId="1" fillId="0" borderId="0" xfId="124"/>
    <xf numFmtId="167" fontId="0" fillId="0" borderId="0" xfId="0" applyNumberFormat="1" applyBorder="1"/>
    <xf numFmtId="0" fontId="105" fillId="0" borderId="0" xfId="124" applyFont="1" applyBorder="1" applyAlignment="1">
      <alignment horizontal="center" vertical="center"/>
    </xf>
    <xf numFmtId="179" fontId="104" fillId="0" borderId="0" xfId="125" applyNumberFormat="1" applyFont="1" applyBorder="1" applyAlignment="1">
      <alignment horizontal="center" vertical="center"/>
    </xf>
    <xf numFmtId="179" fontId="107" fillId="0" borderId="0" xfId="125" applyNumberFormat="1" applyFont="1" applyBorder="1" applyAlignment="1">
      <alignment horizontal="center"/>
    </xf>
    <xf numFmtId="0" fontId="1" fillId="0" borderId="0" xfId="124" applyBorder="1"/>
    <xf numFmtId="0" fontId="2" fillId="0" borderId="0" xfId="0" applyFont="1" applyAlignment="1"/>
    <xf numFmtId="0" fontId="2" fillId="0" borderId="0" xfId="0" applyFont="1" applyAlignment="1">
      <alignment wrapText="1"/>
    </xf>
    <xf numFmtId="0" fontId="9" fillId="0" borderId="0" xfId="304" applyFont="1"/>
    <xf numFmtId="0" fontId="109" fillId="0" borderId="0" xfId="305" applyFont="1" applyFill="1" applyBorder="1" applyAlignment="1">
      <alignment vertical="center"/>
    </xf>
    <xf numFmtId="0" fontId="110" fillId="0" borderId="0" xfId="305" applyFont="1" applyFill="1" applyBorder="1" applyAlignment="1">
      <alignment vertical="center"/>
    </xf>
    <xf numFmtId="0" fontId="9" fillId="0" borderId="0" xfId="304" applyFont="1" applyBorder="1"/>
    <xf numFmtId="0" fontId="9" fillId="0" borderId="0" xfId="304" applyFont="1" applyAlignment="1">
      <alignment horizontal="right"/>
    </xf>
    <xf numFmtId="0" fontId="3" fillId="0" borderId="283" xfId="304" applyFont="1" applyFill="1" applyBorder="1" applyAlignment="1">
      <alignment horizontal="center" vertical="center" wrapText="1"/>
    </xf>
    <xf numFmtId="0" fontId="3" fillId="0" borderId="284" xfId="304" applyFont="1" applyFill="1" applyBorder="1" applyAlignment="1">
      <alignment horizontal="center" vertical="center" wrapText="1"/>
    </xf>
    <xf numFmtId="0" fontId="3" fillId="0" borderId="285" xfId="304" applyFont="1" applyFill="1" applyBorder="1" applyAlignment="1">
      <alignment horizontal="center" vertical="center" wrapText="1"/>
    </xf>
    <xf numFmtId="0" fontId="45" fillId="0" borderId="286" xfId="304" applyFont="1" applyFill="1" applyBorder="1" applyAlignment="1">
      <alignment horizontal="left" vertical="center" wrapText="1"/>
    </xf>
    <xf numFmtId="188" fontId="3" fillId="0" borderId="287" xfId="304" applyNumberFormat="1" applyFont="1" applyFill="1" applyBorder="1" applyAlignment="1">
      <alignment vertical="center" wrapText="1"/>
    </xf>
    <xf numFmtId="188" fontId="3" fillId="0" borderId="288" xfId="304" applyNumberFormat="1" applyFont="1" applyFill="1" applyBorder="1" applyAlignment="1">
      <alignment horizontal="right" vertical="center" wrapText="1"/>
    </xf>
    <xf numFmtId="188" fontId="3" fillId="0" borderId="289" xfId="304" applyNumberFormat="1" applyFont="1" applyFill="1" applyBorder="1" applyAlignment="1">
      <alignment horizontal="right" vertical="center" wrapText="1"/>
    </xf>
    <xf numFmtId="0" fontId="45" fillId="0" borderId="292" xfId="304" applyFont="1" applyFill="1" applyBorder="1" applyAlignment="1">
      <alignment horizontal="left" vertical="center" wrapText="1"/>
    </xf>
    <xf numFmtId="188" fontId="3" fillId="0" borderId="293" xfId="304" applyNumberFormat="1" applyFont="1" applyFill="1" applyBorder="1" applyAlignment="1">
      <alignment vertical="center" wrapText="1"/>
    </xf>
    <xf numFmtId="188" fontId="3" fillId="0" borderId="294" xfId="304" applyNumberFormat="1" applyFont="1" applyFill="1" applyBorder="1" applyAlignment="1">
      <alignment horizontal="right" vertical="center" wrapText="1"/>
    </xf>
    <xf numFmtId="188" fontId="3" fillId="0" borderId="295" xfId="304" applyNumberFormat="1" applyFont="1" applyFill="1" applyBorder="1" applyAlignment="1">
      <alignment horizontal="right" vertical="center" wrapText="1"/>
    </xf>
    <xf numFmtId="0" fontId="3" fillId="0" borderId="0" xfId="304" applyFont="1"/>
    <xf numFmtId="0" fontId="33" fillId="0" borderId="296" xfId="304" applyFont="1" applyFill="1" applyBorder="1" applyAlignment="1">
      <alignment horizontal="left" vertical="center" wrapText="1"/>
    </xf>
    <xf numFmtId="188" fontId="9" fillId="0" borderId="297" xfId="304" applyNumberFormat="1" applyFont="1" applyFill="1" applyBorder="1" applyAlignment="1">
      <alignment vertical="center" wrapText="1"/>
    </xf>
    <xf numFmtId="188" fontId="9" fillId="0" borderId="298" xfId="304" applyNumberFormat="1" applyFont="1" applyFill="1" applyBorder="1" applyAlignment="1">
      <alignment horizontal="right" vertical="center" wrapText="1"/>
    </xf>
    <xf numFmtId="188" fontId="9" fillId="0" borderId="299" xfId="304" applyNumberFormat="1" applyFont="1" applyFill="1" applyBorder="1" applyAlignment="1">
      <alignment horizontal="right" vertical="center" wrapText="1"/>
    </xf>
    <xf numFmtId="0" fontId="33" fillId="0" borderId="300" xfId="304" applyFont="1" applyFill="1" applyBorder="1" applyAlignment="1">
      <alignment horizontal="left" vertical="center" wrapText="1"/>
    </xf>
    <xf numFmtId="188" fontId="9" fillId="0" borderId="301" xfId="304" applyNumberFormat="1" applyFont="1" applyFill="1" applyBorder="1" applyAlignment="1">
      <alignment vertical="center" wrapText="1"/>
    </xf>
    <xf numFmtId="188" fontId="9" fillId="0" borderId="302" xfId="304" applyNumberFormat="1" applyFont="1" applyFill="1" applyBorder="1" applyAlignment="1">
      <alignment horizontal="right" vertical="center" wrapText="1"/>
    </xf>
    <xf numFmtId="188" fontId="9" fillId="0" borderId="303" xfId="304" applyNumberFormat="1" applyFont="1" applyFill="1" applyBorder="1" applyAlignment="1">
      <alignment horizontal="right" vertical="center" wrapText="1"/>
    </xf>
    <xf numFmtId="0" fontId="33" fillId="0" borderId="304" xfId="304" applyFont="1" applyFill="1" applyBorder="1" applyAlignment="1">
      <alignment horizontal="left" vertical="center" wrapText="1"/>
    </xf>
    <xf numFmtId="188" fontId="9" fillId="0" borderId="305" xfId="304" applyNumberFormat="1" applyFont="1" applyFill="1" applyBorder="1" applyAlignment="1">
      <alignment vertical="center" wrapText="1"/>
    </xf>
    <xf numFmtId="188" fontId="9" fillId="0" borderId="306" xfId="304" applyNumberFormat="1" applyFont="1" applyFill="1" applyBorder="1" applyAlignment="1">
      <alignment horizontal="right" vertical="center" wrapText="1"/>
    </xf>
    <xf numFmtId="188" fontId="9" fillId="0" borderId="307" xfId="304" applyNumberFormat="1" applyFont="1" applyFill="1" applyBorder="1" applyAlignment="1">
      <alignment horizontal="right" vertical="center" wrapText="1"/>
    </xf>
    <xf numFmtId="0" fontId="45" fillId="0" borderId="308" xfId="304" applyFont="1" applyFill="1" applyBorder="1" applyAlignment="1">
      <alignment horizontal="left" vertical="center" wrapText="1"/>
    </xf>
    <xf numFmtId="188" fontId="3" fillId="0" borderId="283" xfId="304" applyNumberFormat="1" applyFont="1" applyFill="1" applyBorder="1" applyAlignment="1">
      <alignment vertical="center" wrapText="1"/>
    </xf>
    <xf numFmtId="188" fontId="3" fillId="0" borderId="284" xfId="304" applyNumberFormat="1" applyFont="1" applyFill="1" applyBorder="1" applyAlignment="1">
      <alignment horizontal="right" vertical="center" wrapText="1"/>
    </xf>
    <xf numFmtId="188" fontId="3" fillId="0" borderId="285" xfId="304" applyNumberFormat="1" applyFont="1" applyFill="1" applyBorder="1" applyAlignment="1">
      <alignment horizontal="right" vertical="center" wrapText="1"/>
    </xf>
    <xf numFmtId="9" fontId="110" fillId="0" borderId="0" xfId="1" applyFont="1" applyFill="1" applyBorder="1" applyAlignment="1">
      <alignment vertical="center"/>
    </xf>
    <xf numFmtId="0" fontId="110" fillId="0" borderId="0" xfId="0" applyFont="1"/>
    <xf numFmtId="0" fontId="90" fillId="0" borderId="0" xfId="304" applyFont="1"/>
    <xf numFmtId="0" fontId="45" fillId="0" borderId="0" xfId="0" applyFont="1" applyAlignment="1">
      <alignment horizontal="left" vertical="center"/>
    </xf>
    <xf numFmtId="0" fontId="111" fillId="0" borderId="309" xfId="0" applyFont="1" applyFill="1" applyBorder="1" applyAlignment="1">
      <alignment horizontal="right"/>
    </xf>
    <xf numFmtId="0" fontId="45" fillId="0" borderId="310" xfId="0" applyFont="1" applyFill="1" applyBorder="1" applyAlignment="1">
      <alignment horizontal="center" vertical="center" wrapText="1"/>
    </xf>
    <xf numFmtId="0" fontId="45" fillId="0" borderId="311" xfId="0" applyFont="1" applyFill="1" applyBorder="1" applyAlignment="1">
      <alignment horizontal="center" vertical="center" wrapText="1"/>
    </xf>
    <xf numFmtId="0" fontId="45" fillId="0" borderId="312" xfId="0" applyFont="1" applyFill="1" applyBorder="1" applyAlignment="1">
      <alignment horizontal="center" vertical="center" wrapText="1"/>
    </xf>
    <xf numFmtId="0" fontId="111" fillId="0" borderId="313" xfId="0" applyFont="1" applyFill="1" applyBorder="1" applyAlignment="1">
      <alignment horizontal="right"/>
    </xf>
    <xf numFmtId="2" fontId="45" fillId="0" borderId="314" xfId="0" quotePrefix="1" applyNumberFormat="1" applyFont="1" applyFill="1" applyBorder="1" applyAlignment="1">
      <alignment horizontal="center" vertical="center"/>
    </xf>
    <xf numFmtId="2" fontId="45" fillId="0" borderId="315" xfId="0" quotePrefix="1" applyNumberFormat="1" applyFont="1" applyFill="1" applyBorder="1" applyAlignment="1">
      <alignment horizontal="center" vertical="center" wrapText="1"/>
    </xf>
    <xf numFmtId="2" fontId="45" fillId="0" borderId="316" xfId="0" quotePrefix="1" applyNumberFormat="1" applyFont="1" applyFill="1" applyBorder="1" applyAlignment="1">
      <alignment horizontal="center" vertical="center" wrapText="1"/>
    </xf>
    <xf numFmtId="0" fontId="45" fillId="0" borderId="317" xfId="0" applyFont="1" applyBorder="1" applyAlignment="1">
      <alignment horizontal="left" wrapText="1"/>
    </xf>
    <xf numFmtId="3" fontId="33" fillId="0" borderId="318" xfId="0" applyNumberFormat="1" applyFont="1" applyBorder="1" applyAlignment="1">
      <alignment horizontal="center" vertical="center" wrapText="1"/>
    </xf>
    <xf numFmtId="3" fontId="33" fillId="0" borderId="298" xfId="1" applyNumberFormat="1" applyFont="1" applyBorder="1" applyAlignment="1">
      <alignment horizontal="center" vertical="center" wrapText="1"/>
    </xf>
    <xf numFmtId="9" fontId="33" fillId="0" borderId="298" xfId="1" applyFont="1" applyBorder="1" applyAlignment="1">
      <alignment horizontal="center" vertical="center" wrapText="1"/>
    </xf>
    <xf numFmtId="9" fontId="33" fillId="0" borderId="299" xfId="1" applyFont="1" applyBorder="1" applyAlignment="1">
      <alignment horizontal="center" vertical="center" wrapText="1"/>
    </xf>
    <xf numFmtId="3" fontId="48" fillId="0" borderId="0" xfId="0" applyNumberFormat="1" applyFont="1"/>
    <xf numFmtId="186" fontId="48" fillId="0" borderId="0" xfId="0" applyNumberFormat="1" applyFont="1"/>
    <xf numFmtId="0" fontId="45" fillId="0" borderId="319" xfId="0" applyFont="1" applyBorder="1" applyAlignment="1">
      <alignment horizontal="left" wrapText="1"/>
    </xf>
    <xf numFmtId="3" fontId="33" fillId="0" borderId="320" xfId="0" applyNumberFormat="1" applyFont="1" applyBorder="1" applyAlignment="1">
      <alignment horizontal="center" vertical="center" wrapText="1"/>
    </xf>
    <xf numFmtId="3" fontId="33" fillId="0" borderId="302" xfId="1" applyNumberFormat="1" applyFont="1" applyBorder="1" applyAlignment="1">
      <alignment horizontal="center" vertical="center" wrapText="1"/>
    </xf>
    <xf numFmtId="9" fontId="33" fillId="0" borderId="302" xfId="1" applyFont="1" applyBorder="1" applyAlignment="1">
      <alignment horizontal="center" vertical="center" wrapText="1"/>
    </xf>
    <xf numFmtId="9" fontId="33" fillId="0" borderId="303" xfId="1" applyFont="1" applyBorder="1" applyAlignment="1">
      <alignment horizontal="center" vertical="center" wrapText="1"/>
    </xf>
    <xf numFmtId="0" fontId="45" fillId="0" borderId="321" xfId="0" applyFont="1" applyBorder="1" applyAlignment="1">
      <alignment wrapText="1"/>
    </xf>
    <xf numFmtId="3" fontId="33" fillId="0" borderId="322" xfId="0" applyNumberFormat="1" applyFont="1" applyBorder="1" applyAlignment="1">
      <alignment horizontal="center" vertical="center"/>
    </xf>
    <xf numFmtId="3" fontId="33" fillId="0" borderId="306" xfId="0" applyNumberFormat="1" applyFont="1" applyBorder="1" applyAlignment="1">
      <alignment horizontal="center" vertical="center"/>
    </xf>
    <xf numFmtId="9" fontId="33" fillId="0" borderId="306" xfId="1" applyFont="1" applyBorder="1" applyAlignment="1">
      <alignment horizontal="center" vertical="center"/>
    </xf>
    <xf numFmtId="9" fontId="33" fillId="0" borderId="307" xfId="1" applyFont="1" applyBorder="1" applyAlignment="1">
      <alignment horizontal="center" vertical="center"/>
    </xf>
    <xf numFmtId="0" fontId="45" fillId="0" borderId="323" xfId="0" applyFont="1" applyBorder="1" applyAlignment="1">
      <alignment wrapText="1"/>
    </xf>
    <xf numFmtId="3" fontId="33" fillId="0" borderId="324" xfId="0" applyNumberFormat="1" applyFont="1" applyBorder="1" applyAlignment="1">
      <alignment horizontal="center" vertical="center"/>
    </xf>
    <xf numFmtId="3" fontId="33" fillId="0" borderId="325" xfId="0" applyNumberFormat="1" applyFont="1" applyBorder="1" applyAlignment="1">
      <alignment horizontal="center" vertical="center"/>
    </xf>
    <xf numFmtId="9" fontId="33" fillId="0" borderId="325" xfId="1" applyFont="1" applyBorder="1" applyAlignment="1">
      <alignment horizontal="center" vertical="center"/>
    </xf>
    <xf numFmtId="9" fontId="33" fillId="0" borderId="326" xfId="1" applyFont="1" applyBorder="1" applyAlignment="1">
      <alignment horizontal="center" vertical="center"/>
    </xf>
    <xf numFmtId="0" fontId="111" fillId="0" borderId="327" xfId="0" applyFont="1" applyBorder="1" applyAlignment="1">
      <alignment wrapText="1"/>
    </xf>
    <xf numFmtId="164" fontId="33" fillId="0" borderId="328" xfId="0" applyNumberFormat="1" applyFont="1" applyBorder="1" applyAlignment="1">
      <alignment horizontal="center" vertical="center"/>
    </xf>
    <xf numFmtId="164" fontId="33" fillId="0" borderId="288" xfId="0" applyNumberFormat="1" applyFont="1" applyBorder="1" applyAlignment="1">
      <alignment horizontal="center" vertical="center"/>
    </xf>
    <xf numFmtId="9" fontId="33" fillId="0" borderId="288" xfId="1" applyFont="1" applyBorder="1" applyAlignment="1">
      <alignment horizontal="center" vertical="center"/>
    </xf>
    <xf numFmtId="9" fontId="33" fillId="0" borderId="289" xfId="1" applyFont="1" applyBorder="1" applyAlignment="1">
      <alignment horizontal="center" vertical="center"/>
    </xf>
    <xf numFmtId="0" fontId="112" fillId="0" borderId="0" xfId="0" applyFont="1"/>
    <xf numFmtId="0" fontId="85" fillId="0" borderId="327" xfId="0" applyFont="1" applyFill="1" applyBorder="1" applyAlignment="1">
      <alignment horizontal="center"/>
    </xf>
    <xf numFmtId="0" fontId="85" fillId="0" borderId="287" xfId="0" applyFont="1" applyFill="1" applyBorder="1" applyAlignment="1">
      <alignment horizontal="center"/>
    </xf>
    <xf numFmtId="0" fontId="85" fillId="0" borderId="288" xfId="0" applyFont="1" applyFill="1" applyBorder="1" applyAlignment="1">
      <alignment horizontal="center"/>
    </xf>
    <xf numFmtId="0" fontId="85" fillId="0" borderId="289" xfId="0" applyFont="1" applyFill="1" applyBorder="1" applyAlignment="1">
      <alignment horizontal="center"/>
    </xf>
    <xf numFmtId="0" fontId="4" fillId="0" borderId="319" xfId="0" applyFont="1" applyFill="1" applyBorder="1" applyAlignment="1">
      <alignment horizontal="center"/>
    </xf>
    <xf numFmtId="179" fontId="5" fillId="0" borderId="318" xfId="1" applyNumberFormat="1" applyFont="1" applyFill="1" applyBorder="1" applyAlignment="1">
      <alignment horizontal="center"/>
    </xf>
    <xf numFmtId="179" fontId="5" fillId="0" borderId="298" xfId="1" applyNumberFormat="1" applyFont="1" applyFill="1" applyBorder="1" applyAlignment="1">
      <alignment horizontal="center"/>
    </xf>
    <xf numFmtId="179" fontId="5" fillId="0" borderId="299" xfId="1" applyNumberFormat="1" applyFont="1" applyFill="1" applyBorder="1" applyAlignment="1">
      <alignment horizontal="center"/>
    </xf>
    <xf numFmtId="179" fontId="5" fillId="0" borderId="320" xfId="1" applyNumberFormat="1" applyFont="1" applyFill="1" applyBorder="1" applyAlignment="1">
      <alignment horizontal="center"/>
    </xf>
    <xf numFmtId="179" fontId="5" fillId="0" borderId="302" xfId="1" applyNumberFormat="1" applyFont="1" applyFill="1" applyBorder="1" applyAlignment="1">
      <alignment horizontal="center"/>
    </xf>
    <xf numFmtId="179" fontId="5" fillId="0" borderId="303" xfId="1" applyNumberFormat="1" applyFont="1" applyFill="1" applyBorder="1" applyAlignment="1">
      <alignment horizontal="center"/>
    </xf>
    <xf numFmtId="0" fontId="4" fillId="0" borderId="329" xfId="0" applyFont="1" applyFill="1" applyBorder="1" applyAlignment="1">
      <alignment horizontal="center"/>
    </xf>
    <xf numFmtId="179" fontId="5" fillId="0" borderId="330" xfId="1" applyNumberFormat="1" applyFont="1" applyFill="1" applyBorder="1" applyAlignment="1">
      <alignment horizontal="center"/>
    </xf>
    <xf numFmtId="179" fontId="5" fillId="0" borderId="110" xfId="1" applyNumberFormat="1" applyFont="1" applyFill="1" applyBorder="1" applyAlignment="1">
      <alignment horizontal="center"/>
    </xf>
    <xf numFmtId="179" fontId="5" fillId="0" borderId="108" xfId="1" applyNumberFormat="1" applyFont="1" applyFill="1" applyBorder="1" applyAlignment="1">
      <alignment horizontal="center"/>
    </xf>
    <xf numFmtId="10" fontId="33" fillId="0" borderId="0" xfId="1" applyNumberFormat="1" applyFont="1"/>
    <xf numFmtId="43" fontId="33" fillId="0" borderId="331" xfId="302" applyNumberFormat="1" applyFont="1" applyFill="1" applyBorder="1" applyAlignment="1">
      <alignment horizontal="center" vertical="center"/>
    </xf>
    <xf numFmtId="0" fontId="45" fillId="0" borderId="348" xfId="0" applyFont="1" applyBorder="1" applyAlignment="1">
      <alignment horizontal="center" vertical="center"/>
    </xf>
    <xf numFmtId="0" fontId="45" fillId="0" borderId="349" xfId="0" applyFont="1" applyBorder="1" applyAlignment="1">
      <alignment horizontal="center" vertical="center"/>
    </xf>
    <xf numFmtId="0" fontId="45" fillId="0" borderId="350" xfId="0" applyFont="1" applyBorder="1" applyAlignment="1">
      <alignment horizontal="center" vertical="center"/>
    </xf>
    <xf numFmtId="43" fontId="33" fillId="0" borderId="331" xfId="1" applyNumberFormat="1" applyFont="1" applyFill="1" applyBorder="1" applyAlignment="1">
      <alignment horizontal="center" vertical="center"/>
    </xf>
    <xf numFmtId="43" fontId="33" fillId="0" borderId="352" xfId="1" applyNumberFormat="1" applyFont="1" applyFill="1" applyBorder="1" applyAlignment="1">
      <alignment horizontal="center" vertical="center"/>
    </xf>
    <xf numFmtId="43" fontId="33" fillId="0" borderId="351" xfId="302" applyNumberFormat="1" applyFont="1" applyFill="1" applyBorder="1" applyAlignment="1">
      <alignment horizontal="center" vertical="center"/>
    </xf>
    <xf numFmtId="43" fontId="33" fillId="0" borderId="260" xfId="1" applyNumberFormat="1" applyFont="1" applyFill="1" applyBorder="1" applyAlignment="1">
      <alignment horizontal="center" vertical="center"/>
    </xf>
    <xf numFmtId="43" fontId="33" fillId="0" borderId="179" xfId="1" applyNumberFormat="1" applyFont="1" applyFill="1" applyBorder="1" applyAlignment="1">
      <alignment horizontal="center" vertical="center"/>
    </xf>
    <xf numFmtId="43" fontId="33" fillId="0" borderId="261" xfId="1" applyNumberFormat="1" applyFont="1" applyFill="1" applyBorder="1" applyAlignment="1">
      <alignment horizontal="center" vertical="center"/>
    </xf>
    <xf numFmtId="43" fontId="33" fillId="0" borderId="272" xfId="1" applyNumberFormat="1" applyFont="1" applyFill="1" applyBorder="1" applyAlignment="1">
      <alignment horizontal="center" vertical="center"/>
    </xf>
    <xf numFmtId="43" fontId="33" fillId="0" borderId="273" xfId="1" applyNumberFormat="1" applyFont="1" applyFill="1" applyBorder="1" applyAlignment="1">
      <alignment horizontal="center" vertical="center"/>
    </xf>
    <xf numFmtId="43" fontId="33" fillId="0" borderId="274" xfId="1" applyNumberFormat="1" applyFont="1" applyFill="1" applyBorder="1" applyAlignment="1">
      <alignment horizontal="center" vertical="center"/>
    </xf>
    <xf numFmtId="0" fontId="45" fillId="0" borderId="348" xfId="0" applyFont="1" applyFill="1" applyBorder="1" applyAlignment="1">
      <alignment horizontal="center" vertical="center"/>
    </xf>
    <xf numFmtId="0" fontId="45" fillId="0" borderId="339" xfId="0" applyFont="1" applyFill="1" applyBorder="1" applyAlignment="1">
      <alignment horizontal="center" vertical="center"/>
    </xf>
    <xf numFmtId="0" fontId="45" fillId="0" borderId="350" xfId="0" applyFont="1" applyFill="1" applyBorder="1" applyAlignment="1">
      <alignment horizontal="center" vertical="center"/>
    </xf>
    <xf numFmtId="0" fontId="45" fillId="0" borderId="337" xfId="0" applyFont="1" applyFill="1" applyBorder="1" applyAlignment="1">
      <alignment horizontal="center" vertical="center"/>
    </xf>
    <xf numFmtId="43" fontId="0" fillId="0" borderId="0" xfId="0" applyNumberFormat="1" applyFill="1" applyAlignment="1">
      <alignment horizontal="center" vertical="center"/>
    </xf>
    <xf numFmtId="43" fontId="33" fillId="0" borderId="352" xfId="302" applyNumberFormat="1" applyFont="1" applyFill="1" applyBorder="1" applyAlignment="1">
      <alignment horizontal="center" vertical="center"/>
    </xf>
    <xf numFmtId="43" fontId="0" fillId="0" borderId="0" xfId="0" applyNumberFormat="1" applyAlignment="1">
      <alignment horizontal="center" vertical="center"/>
    </xf>
    <xf numFmtId="43" fontId="33" fillId="0" borderId="353" xfId="302" applyNumberFormat="1" applyFont="1" applyFill="1" applyBorder="1" applyAlignment="1">
      <alignment horizontal="center" vertical="center"/>
    </xf>
    <xf numFmtId="43" fontId="33" fillId="0" borderId="264" xfId="1" applyNumberFormat="1" applyFont="1" applyFill="1" applyBorder="1" applyAlignment="1">
      <alignment horizontal="center" vertical="center"/>
    </xf>
    <xf numFmtId="43" fontId="33" fillId="0" borderId="277" xfId="1" applyNumberFormat="1" applyFont="1" applyFill="1" applyBorder="1" applyAlignment="1">
      <alignment horizontal="center" vertical="center"/>
    </xf>
    <xf numFmtId="0" fontId="2" fillId="0" borderId="0" xfId="0" applyFont="1" applyFill="1" applyBorder="1" applyAlignment="1">
      <alignment horizontal="left"/>
    </xf>
    <xf numFmtId="0" fontId="114" fillId="0" borderId="0" xfId="0" applyFont="1" applyFill="1" applyBorder="1" applyAlignment="1">
      <alignment horizontal="center"/>
    </xf>
    <xf numFmtId="0" fontId="115" fillId="0" borderId="0" xfId="0" applyFont="1" applyFill="1" applyBorder="1" applyAlignment="1">
      <alignment horizontal="center"/>
    </xf>
    <xf numFmtId="0" fontId="116" fillId="0" borderId="0" xfId="0" applyFont="1" applyFill="1" applyBorder="1" applyAlignment="1">
      <alignment horizontal="center"/>
    </xf>
    <xf numFmtId="0" fontId="116" fillId="0" borderId="0" xfId="0" applyFont="1" applyFill="1" applyBorder="1"/>
    <xf numFmtId="0" fontId="117" fillId="0" borderId="0" xfId="0" applyFont="1" applyFill="1" applyBorder="1"/>
    <xf numFmtId="0" fontId="114" fillId="0" borderId="0" xfId="0" applyFont="1" applyFill="1" applyBorder="1"/>
    <xf numFmtId="0" fontId="114" fillId="0" borderId="0" xfId="0" applyFont="1" applyFill="1" applyBorder="1" applyAlignment="1">
      <alignment wrapText="1"/>
    </xf>
    <xf numFmtId="0" fontId="45" fillId="0" borderId="337" xfId="0" applyFont="1" applyFill="1" applyBorder="1" applyAlignment="1">
      <alignment horizontal="center" wrapText="1"/>
    </xf>
    <xf numFmtId="0" fontId="116" fillId="0" borderId="0" xfId="0" applyFont="1" applyFill="1" applyBorder="1" applyAlignment="1">
      <alignment wrapText="1"/>
    </xf>
    <xf numFmtId="0" fontId="45" fillId="30" borderId="337" xfId="0" applyFont="1" applyFill="1" applyBorder="1" applyAlignment="1">
      <alignment horizontal="center"/>
    </xf>
    <xf numFmtId="0" fontId="45" fillId="30" borderId="337" xfId="0" applyFont="1" applyFill="1" applyBorder="1" applyAlignment="1">
      <alignment horizontal="center" wrapText="1"/>
    </xf>
    <xf numFmtId="0" fontId="45" fillId="0" borderId="337" xfId="0" applyFont="1" applyFill="1" applyBorder="1" applyAlignment="1">
      <alignment horizontal="center" vertical="center" wrapText="1"/>
    </xf>
    <xf numFmtId="179" fontId="118" fillId="0" borderId="328" xfId="0" applyNumberFormat="1" applyFont="1" applyFill="1" applyBorder="1" applyAlignment="1">
      <alignment horizontal="center" vertical="center"/>
    </xf>
    <xf numFmtId="179" fontId="118" fillId="0" borderId="354" xfId="0" applyNumberFormat="1" applyFont="1" applyFill="1" applyBorder="1" applyAlignment="1">
      <alignment horizontal="center" vertical="center"/>
    </xf>
    <xf numFmtId="9" fontId="118" fillId="0" borderId="355" xfId="0" applyNumberFormat="1" applyFont="1" applyFill="1" applyBorder="1" applyAlignment="1">
      <alignment horizontal="center" vertical="center"/>
    </xf>
    <xf numFmtId="0" fontId="45" fillId="31" borderId="317" xfId="0" applyFont="1" applyFill="1" applyBorder="1" applyAlignment="1">
      <alignment horizontal="center"/>
    </xf>
    <xf numFmtId="179" fontId="33" fillId="32" borderId="317" xfId="0" applyNumberFormat="1" applyFont="1" applyFill="1" applyBorder="1" applyAlignment="1">
      <alignment horizontal="center"/>
    </xf>
    <xf numFmtId="0" fontId="33" fillId="32" borderId="317" xfId="0" applyFont="1" applyFill="1" applyBorder="1" applyAlignment="1">
      <alignment horizontal="center"/>
    </xf>
    <xf numFmtId="0" fontId="33" fillId="32" borderId="356" xfId="0" applyFont="1" applyFill="1" applyBorder="1" applyAlignment="1">
      <alignment horizontal="center"/>
    </xf>
    <xf numFmtId="0" fontId="120" fillId="0" borderId="0" xfId="0" applyFont="1" applyFill="1" applyBorder="1"/>
    <xf numFmtId="0" fontId="45" fillId="31" borderId="319" xfId="0" applyFont="1" applyFill="1" applyBorder="1" applyAlignment="1">
      <alignment horizontal="center"/>
    </xf>
    <xf numFmtId="179" fontId="33" fillId="32" borderId="319" xfId="0" applyNumberFormat="1" applyFont="1" applyFill="1" applyBorder="1" applyAlignment="1">
      <alignment horizontal="center"/>
    </xf>
    <xf numFmtId="0" fontId="33" fillId="32" borderId="319" xfId="0" applyFont="1" applyFill="1" applyBorder="1" applyAlignment="1">
      <alignment horizontal="center"/>
    </xf>
    <xf numFmtId="0" fontId="33" fillId="32" borderId="302" xfId="0" applyFont="1" applyFill="1" applyBorder="1" applyAlignment="1">
      <alignment horizontal="center"/>
    </xf>
    <xf numFmtId="0" fontId="45" fillId="31" borderId="321" xfId="0" applyFont="1" applyFill="1" applyBorder="1" applyAlignment="1">
      <alignment horizontal="center"/>
    </xf>
    <xf numFmtId="0" fontId="33" fillId="32" borderId="306" xfId="0" applyFont="1" applyFill="1" applyBorder="1" applyAlignment="1">
      <alignment horizontal="center"/>
    </xf>
    <xf numFmtId="0" fontId="45" fillId="31" borderId="329" xfId="0" applyFont="1" applyFill="1" applyBorder="1" applyAlignment="1">
      <alignment horizontal="center"/>
    </xf>
    <xf numFmtId="179" fontId="33" fillId="32" borderId="329" xfId="1" applyNumberFormat="1" applyFont="1" applyFill="1" applyBorder="1" applyAlignment="1">
      <alignment horizontal="center"/>
    </xf>
    <xf numFmtId="179" fontId="33" fillId="32" borderId="329" xfId="0" applyNumberFormat="1" applyFont="1" applyFill="1" applyBorder="1" applyAlignment="1">
      <alignment horizontal="center"/>
    </xf>
    <xf numFmtId="179" fontId="33" fillId="32" borderId="358" xfId="1" applyNumberFormat="1" applyFont="1" applyFill="1" applyBorder="1" applyAlignment="1">
      <alignment horizontal="center"/>
    </xf>
    <xf numFmtId="0" fontId="45" fillId="0" borderId="317" xfId="0" applyFont="1" applyFill="1" applyBorder="1" applyAlignment="1">
      <alignment horizontal="center"/>
    </xf>
    <xf numFmtId="179" fontId="33" fillId="32" borderId="317" xfId="1" applyNumberFormat="1" applyFont="1" applyFill="1" applyBorder="1" applyAlignment="1">
      <alignment horizontal="center"/>
    </xf>
    <xf numFmtId="179" fontId="33" fillId="32" borderId="298" xfId="1" applyNumberFormat="1" applyFont="1" applyFill="1" applyBorder="1" applyAlignment="1">
      <alignment horizontal="center"/>
    </xf>
    <xf numFmtId="179" fontId="33" fillId="0" borderId="299" xfId="1" applyNumberFormat="1" applyFont="1" applyFill="1" applyBorder="1" applyAlignment="1">
      <alignment horizontal="center"/>
    </xf>
    <xf numFmtId="0" fontId="45" fillId="0" borderId="319" xfId="0" applyFont="1" applyFill="1" applyBorder="1" applyAlignment="1">
      <alignment horizontal="center"/>
    </xf>
    <xf numFmtId="179" fontId="33" fillId="32" borderId="319" xfId="1" applyNumberFormat="1" applyFont="1" applyFill="1" applyBorder="1" applyAlignment="1">
      <alignment horizontal="center"/>
    </xf>
    <xf numFmtId="179" fontId="33" fillId="32" borderId="302" xfId="1" applyNumberFormat="1" applyFont="1" applyFill="1" applyBorder="1" applyAlignment="1">
      <alignment horizontal="center"/>
    </xf>
    <xf numFmtId="179" fontId="33" fillId="0" borderId="303" xfId="1" applyNumberFormat="1" applyFont="1" applyFill="1" applyBorder="1" applyAlignment="1">
      <alignment horizontal="center"/>
    </xf>
    <xf numFmtId="0" fontId="45" fillId="0" borderId="321" xfId="0" applyFont="1" applyFill="1" applyBorder="1" applyAlignment="1">
      <alignment horizontal="center"/>
    </xf>
    <xf numFmtId="179" fontId="33" fillId="32" borderId="321" xfId="1" applyNumberFormat="1" applyFont="1" applyFill="1" applyBorder="1" applyAlignment="1">
      <alignment horizontal="center"/>
    </xf>
    <xf numFmtId="179" fontId="33" fillId="32" borderId="306" xfId="1" applyNumberFormat="1" applyFont="1" applyFill="1" applyBorder="1" applyAlignment="1">
      <alignment horizontal="center"/>
    </xf>
    <xf numFmtId="179" fontId="33" fillId="0" borderId="307" xfId="1" applyNumberFormat="1" applyFont="1" applyFill="1" applyBorder="1" applyAlignment="1">
      <alignment horizontal="center"/>
    </xf>
    <xf numFmtId="0" fontId="45" fillId="32" borderId="319" xfId="0" applyFont="1" applyFill="1" applyBorder="1" applyAlignment="1">
      <alignment horizontal="center"/>
    </xf>
    <xf numFmtId="179" fontId="33" fillId="32" borderId="303" xfId="1" applyNumberFormat="1" applyFont="1" applyFill="1" applyBorder="1" applyAlignment="1">
      <alignment horizontal="center"/>
    </xf>
    <xf numFmtId="0" fontId="45" fillId="32" borderId="329" xfId="0" applyFont="1" applyFill="1" applyBorder="1" applyAlignment="1">
      <alignment horizontal="center"/>
    </xf>
    <xf numFmtId="179" fontId="33" fillId="32" borderId="359" xfId="1" applyNumberFormat="1" applyFont="1" applyFill="1" applyBorder="1" applyAlignment="1">
      <alignment horizontal="center"/>
    </xf>
    <xf numFmtId="179" fontId="33" fillId="31" borderId="317" xfId="0" applyNumberFormat="1" applyFont="1" applyFill="1" applyBorder="1" applyAlignment="1">
      <alignment horizontal="center"/>
    </xf>
    <xf numFmtId="0" fontId="33" fillId="31" borderId="317" xfId="0" applyFont="1" applyFill="1" applyBorder="1" applyAlignment="1">
      <alignment horizontal="center"/>
    </xf>
    <xf numFmtId="179" fontId="33" fillId="31" borderId="360" xfId="1" applyNumberFormat="1" applyFont="1" applyFill="1" applyBorder="1" applyAlignment="1">
      <alignment horizontal="center"/>
    </xf>
    <xf numFmtId="179" fontId="33" fillId="31" borderId="361" xfId="1" applyNumberFormat="1" applyFont="1" applyFill="1" applyBorder="1" applyAlignment="1">
      <alignment horizontal="center"/>
    </xf>
    <xf numFmtId="179" fontId="33" fillId="31" borderId="362" xfId="1" applyNumberFormat="1" applyFont="1" applyFill="1" applyBorder="1" applyAlignment="1">
      <alignment horizontal="center"/>
    </xf>
    <xf numFmtId="179" fontId="33" fillId="31" borderId="319" xfId="0" applyNumberFormat="1" applyFont="1" applyFill="1" applyBorder="1" applyAlignment="1">
      <alignment horizontal="center"/>
    </xf>
    <xf numFmtId="0" fontId="33" fillId="31" borderId="319" xfId="0" applyFont="1" applyFill="1" applyBorder="1" applyAlignment="1">
      <alignment horizontal="center"/>
    </xf>
    <xf numFmtId="179" fontId="33" fillId="31" borderId="155" xfId="1" applyNumberFormat="1" applyFont="1" applyFill="1" applyBorder="1" applyAlignment="1">
      <alignment horizontal="center"/>
    </xf>
    <xf numFmtId="179" fontId="33" fillId="31" borderId="156" xfId="1" applyNumberFormat="1" applyFont="1" applyFill="1" applyBorder="1" applyAlignment="1">
      <alignment horizontal="center"/>
    </xf>
    <xf numFmtId="179" fontId="33" fillId="31" borderId="157" xfId="1" applyNumberFormat="1" applyFont="1" applyFill="1" applyBorder="1" applyAlignment="1">
      <alignment horizontal="center"/>
    </xf>
    <xf numFmtId="179" fontId="33" fillId="31" borderId="319" xfId="1" applyNumberFormat="1" applyFont="1" applyFill="1" applyBorder="1" applyAlignment="1">
      <alignment horizontal="center"/>
    </xf>
    <xf numFmtId="179" fontId="33" fillId="31" borderId="321" xfId="1" applyNumberFormat="1" applyFont="1" applyFill="1" applyBorder="1" applyAlignment="1">
      <alignment horizontal="center"/>
    </xf>
    <xf numFmtId="179" fontId="33" fillId="31" borderId="329" xfId="1" applyNumberFormat="1" applyFont="1" applyFill="1" applyBorder="1" applyAlignment="1">
      <alignment horizontal="center"/>
    </xf>
    <xf numFmtId="0" fontId="45" fillId="31" borderId="154" xfId="0" applyFont="1" applyFill="1" applyBorder="1" applyAlignment="1">
      <alignment horizontal="center"/>
    </xf>
    <xf numFmtId="179" fontId="33" fillId="31" borderId="363" xfId="1" applyNumberFormat="1" applyFont="1" applyFill="1" applyBorder="1" applyAlignment="1">
      <alignment horizontal="center"/>
    </xf>
    <xf numFmtId="179" fontId="33" fillId="31" borderId="364" xfId="1" applyNumberFormat="1" applyFont="1" applyFill="1" applyBorder="1" applyAlignment="1">
      <alignment horizontal="center"/>
    </xf>
    <xf numFmtId="179" fontId="33" fillId="31" borderId="365" xfId="1" applyNumberFormat="1" applyFont="1" applyFill="1" applyBorder="1" applyAlignment="1">
      <alignment horizontal="center"/>
    </xf>
    <xf numFmtId="0" fontId="45" fillId="0" borderId="0" xfId="0" applyFont="1" applyFill="1" applyBorder="1" applyAlignment="1">
      <alignment horizontal="center" wrapText="1"/>
    </xf>
    <xf numFmtId="0" fontId="95" fillId="0" borderId="0" xfId="0" applyFont="1" applyFill="1" applyBorder="1"/>
    <xf numFmtId="0" fontId="95" fillId="0" borderId="0" xfId="0" applyFont="1" applyFill="1" applyBorder="1" applyAlignment="1">
      <alignment horizontal="center"/>
    </xf>
    <xf numFmtId="164" fontId="33" fillId="0" borderId="109" xfId="0" applyNumberFormat="1" applyFont="1" applyBorder="1" applyAlignment="1">
      <alignment horizontal="center" wrapText="1"/>
    </xf>
    <xf numFmtId="164" fontId="33" fillId="0" borderId="95" xfId="0" applyNumberFormat="1" applyFont="1" applyBorder="1" applyAlignment="1">
      <alignment horizontal="center" wrapText="1"/>
    </xf>
    <xf numFmtId="164" fontId="33" fillId="0" borderId="74" xfId="0" applyNumberFormat="1" applyFont="1" applyBorder="1" applyAlignment="1">
      <alignment horizontal="center" wrapText="1"/>
    </xf>
    <xf numFmtId="164" fontId="33" fillId="0" borderId="62" xfId="0" applyNumberFormat="1" applyFont="1" applyBorder="1" applyAlignment="1">
      <alignment horizontal="center" wrapText="1"/>
    </xf>
    <xf numFmtId="0" fontId="45" fillId="0" borderId="329" xfId="0" applyFont="1" applyFill="1" applyBorder="1"/>
    <xf numFmtId="179" fontId="33" fillId="0" borderId="329" xfId="0" applyNumberFormat="1" applyFont="1" applyBorder="1"/>
    <xf numFmtId="0" fontId="33" fillId="0" borderId="357" xfId="0" applyFont="1" applyFill="1" applyBorder="1" applyAlignment="1">
      <alignment horizontal="center"/>
    </xf>
    <xf numFmtId="0" fontId="33" fillId="0" borderId="303" xfId="0" applyFont="1" applyFill="1" applyBorder="1" applyAlignment="1">
      <alignment horizontal="center"/>
    </xf>
    <xf numFmtId="0" fontId="33" fillId="0" borderId="307" xfId="0" applyFont="1" applyFill="1" applyBorder="1" applyAlignment="1">
      <alignment horizontal="center"/>
    </xf>
    <xf numFmtId="0" fontId="33" fillId="0" borderId="359" xfId="0" applyFont="1" applyFill="1" applyBorder="1" applyAlignment="1">
      <alignment horizontal="center"/>
    </xf>
    <xf numFmtId="0" fontId="45" fillId="0" borderId="0" xfId="0" applyFont="1" applyFill="1" applyAlignment="1">
      <alignment horizontal="center" wrapText="1"/>
    </xf>
    <xf numFmtId="0" fontId="121" fillId="0" borderId="0" xfId="0" applyFont="1" applyFill="1" applyBorder="1" applyAlignment="1">
      <alignment horizontal="left"/>
    </xf>
    <xf numFmtId="0" fontId="85" fillId="0" borderId="100" xfId="0" applyFont="1" applyFill="1" applyBorder="1" applyAlignment="1">
      <alignment horizontal="center"/>
    </xf>
    <xf numFmtId="0" fontId="85" fillId="0" borderId="104" xfId="0" applyFont="1" applyFill="1" applyBorder="1" applyAlignment="1">
      <alignment horizontal="center"/>
    </xf>
    <xf numFmtId="0" fontId="85" fillId="0" borderId="105" xfId="0" applyFont="1" applyFill="1" applyBorder="1" applyAlignment="1">
      <alignment horizontal="center"/>
    </xf>
    <xf numFmtId="179" fontId="46" fillId="0" borderId="96" xfId="1" applyNumberFormat="1" applyFont="1" applyFill="1" applyBorder="1" applyAlignment="1">
      <alignment horizontal="center"/>
    </xf>
    <xf numFmtId="179" fontId="46" fillId="0" borderId="57" xfId="1" applyNumberFormat="1" applyFont="1" applyFill="1" applyBorder="1" applyAlignment="1">
      <alignment horizontal="center"/>
    </xf>
    <xf numFmtId="179" fontId="46" fillId="0" borderId="58" xfId="1" applyNumberFormat="1" applyFont="1" applyFill="1" applyBorder="1" applyAlignment="1">
      <alignment horizontal="center"/>
    </xf>
    <xf numFmtId="179" fontId="46" fillId="0" borderId="93" xfId="1" applyNumberFormat="1" applyFont="1" applyFill="1" applyBorder="1" applyAlignment="1">
      <alignment horizontal="center"/>
    </xf>
    <xf numFmtId="179" fontId="46" fillId="0" borderId="101" xfId="1" applyNumberFormat="1" applyFont="1" applyFill="1" applyBorder="1" applyAlignment="1">
      <alignment horizontal="center"/>
    </xf>
    <xf numFmtId="179" fontId="46" fillId="0" borderId="102" xfId="1" applyNumberFormat="1" applyFont="1" applyFill="1" applyBorder="1" applyAlignment="1">
      <alignment horizontal="center"/>
    </xf>
    <xf numFmtId="179" fontId="46" fillId="0" borderId="94" xfId="1" applyNumberFormat="1" applyFont="1" applyFill="1" applyBorder="1" applyAlignment="1">
      <alignment horizontal="center"/>
    </xf>
    <xf numFmtId="179" fontId="46" fillId="0" borderId="110" xfId="1" applyNumberFormat="1" applyFont="1" applyFill="1" applyBorder="1" applyAlignment="1">
      <alignment horizontal="center"/>
    </xf>
    <xf numFmtId="179" fontId="46" fillId="0" borderId="108" xfId="1" applyNumberFormat="1" applyFont="1" applyFill="1" applyBorder="1" applyAlignment="1">
      <alignment horizontal="center"/>
    </xf>
    <xf numFmtId="9" fontId="46" fillId="0" borderId="96" xfId="1" applyNumberFormat="1" applyFont="1" applyFill="1" applyBorder="1" applyAlignment="1">
      <alignment horizontal="center"/>
    </xf>
    <xf numFmtId="9" fontId="46" fillId="0" borderId="57" xfId="1" applyNumberFormat="1" applyFont="1" applyFill="1" applyBorder="1" applyAlignment="1">
      <alignment horizontal="center"/>
    </xf>
    <xf numFmtId="9" fontId="46" fillId="0" borderId="58" xfId="1" applyNumberFormat="1" applyFont="1" applyFill="1" applyBorder="1" applyAlignment="1">
      <alignment horizontal="center"/>
    </xf>
    <xf numFmtId="9" fontId="46" fillId="0" borderId="93" xfId="1" applyNumberFormat="1" applyFont="1" applyFill="1" applyBorder="1" applyAlignment="1">
      <alignment horizontal="center"/>
    </xf>
    <xf numFmtId="9" fontId="46" fillId="0" borderId="101" xfId="1" applyNumberFormat="1" applyFont="1" applyFill="1" applyBorder="1" applyAlignment="1">
      <alignment horizontal="center"/>
    </xf>
    <xf numFmtId="9" fontId="46" fillId="0" borderId="102" xfId="1" applyNumberFormat="1" applyFont="1" applyFill="1" applyBorder="1" applyAlignment="1">
      <alignment horizontal="center"/>
    </xf>
    <xf numFmtId="9" fontId="46" fillId="0" borderId="94" xfId="1" applyNumberFormat="1" applyFont="1" applyFill="1" applyBorder="1" applyAlignment="1">
      <alignment horizontal="center"/>
    </xf>
    <xf numFmtId="9" fontId="46" fillId="0" borderId="110" xfId="1" applyNumberFormat="1" applyFont="1" applyFill="1" applyBorder="1" applyAlignment="1">
      <alignment horizontal="center"/>
    </xf>
    <xf numFmtId="9" fontId="46" fillId="0" borderId="108" xfId="1" applyNumberFormat="1" applyFont="1" applyFill="1" applyBorder="1" applyAlignment="1">
      <alignment horizontal="center"/>
    </xf>
    <xf numFmtId="0" fontId="2" fillId="0" borderId="0" xfId="0" applyFont="1" applyFill="1" applyAlignment="1">
      <alignment horizontal="left" vertical="center"/>
    </xf>
    <xf numFmtId="0" fontId="92" fillId="0" borderId="0" xfId="0" applyFont="1" applyFill="1"/>
    <xf numFmtId="0" fontId="2" fillId="0" borderId="47" xfId="0" applyFont="1" applyFill="1" applyBorder="1" applyAlignment="1">
      <alignment horizontal="center"/>
    </xf>
    <xf numFmtId="0" fontId="2" fillId="0" borderId="49" xfId="0" applyFont="1" applyFill="1" applyBorder="1" applyAlignment="1">
      <alignment horizontal="center"/>
    </xf>
    <xf numFmtId="0" fontId="2" fillId="0" borderId="105" xfId="0" applyFont="1" applyFill="1" applyBorder="1" applyAlignment="1">
      <alignment horizontal="center"/>
    </xf>
    <xf numFmtId="0" fontId="90" fillId="0" borderId="0" xfId="0" applyFont="1" applyFill="1"/>
    <xf numFmtId="0" fontId="89" fillId="0" borderId="51" xfId="0" applyFont="1" applyFill="1" applyBorder="1" applyAlignment="1">
      <alignment horizontal="center"/>
    </xf>
    <xf numFmtId="179" fontId="9" fillId="0" borderId="68" xfId="1" applyNumberFormat="1" applyFont="1" applyFill="1" applyBorder="1" applyAlignment="1">
      <alignment horizontal="center"/>
    </xf>
    <xf numFmtId="179" fontId="9" fillId="0" borderId="106" xfId="1" applyNumberFormat="1" applyFont="1" applyFill="1" applyBorder="1" applyAlignment="1">
      <alignment horizontal="center"/>
    </xf>
    <xf numFmtId="0" fontId="89" fillId="0" borderId="55" xfId="0" applyFont="1" applyFill="1" applyBorder="1" applyAlignment="1">
      <alignment horizontal="center"/>
    </xf>
    <xf numFmtId="179" fontId="9" fillId="0" borderId="53" xfId="1" applyNumberFormat="1" applyFont="1" applyFill="1" applyBorder="1" applyAlignment="1">
      <alignment horizontal="center"/>
    </xf>
    <xf numFmtId="179" fontId="9" fillId="0" borderId="54" xfId="1" applyNumberFormat="1" applyFont="1" applyFill="1" applyBorder="1" applyAlignment="1">
      <alignment horizontal="center"/>
    </xf>
    <xf numFmtId="0" fontId="89" fillId="0" borderId="62" xfId="0" applyFont="1" applyFill="1" applyBorder="1" applyAlignment="1">
      <alignment horizontal="center"/>
    </xf>
    <xf numFmtId="179" fontId="9" fillId="0" borderId="60" xfId="1" applyNumberFormat="1" applyFont="1" applyFill="1" applyBorder="1" applyAlignment="1">
      <alignment horizontal="center"/>
    </xf>
    <xf numFmtId="179" fontId="9" fillId="0" borderId="108" xfId="1" applyNumberFormat="1" applyFont="1" applyFill="1" applyBorder="1" applyAlignment="1">
      <alignment horizontal="center"/>
    </xf>
    <xf numFmtId="179" fontId="48" fillId="0" borderId="0" xfId="0" applyNumberFormat="1" applyFont="1" applyFill="1"/>
    <xf numFmtId="0" fontId="3" fillId="0" borderId="47" xfId="0" applyFont="1" applyFill="1" applyBorder="1" applyAlignment="1">
      <alignment horizontal="center"/>
    </xf>
    <xf numFmtId="0" fontId="3" fillId="0" borderId="49" xfId="0" applyFont="1" applyFill="1" applyBorder="1" applyAlignment="1">
      <alignment horizontal="center"/>
    </xf>
    <xf numFmtId="0" fontId="3" fillId="0" borderId="105" xfId="0" applyFont="1" applyFill="1" applyBorder="1" applyAlignment="1">
      <alignment horizontal="center"/>
    </xf>
    <xf numFmtId="0" fontId="9" fillId="0" borderId="47" xfId="0" applyFont="1" applyFill="1" applyBorder="1" applyAlignment="1">
      <alignment horizontal="center"/>
    </xf>
    <xf numFmtId="164" fontId="5" fillId="0" borderId="49" xfId="1" applyNumberFormat="1" applyFont="1" applyFill="1" applyBorder="1" applyAlignment="1">
      <alignment horizontal="center"/>
    </xf>
    <xf numFmtId="164" fontId="5" fillId="0" borderId="105" xfId="1" applyNumberFormat="1" applyFont="1" applyFill="1" applyBorder="1" applyAlignment="1">
      <alignment horizontal="center"/>
    </xf>
    <xf numFmtId="0" fontId="93" fillId="0" borderId="0" xfId="0" applyFont="1" applyFill="1"/>
    <xf numFmtId="0" fontId="3" fillId="0" borderId="47" xfId="0" applyFont="1" applyFill="1" applyBorder="1" applyAlignment="1">
      <alignment horizontal="center" vertical="center" wrapText="1"/>
    </xf>
    <xf numFmtId="0" fontId="3" fillId="0" borderId="49" xfId="0" applyFont="1" applyFill="1" applyBorder="1" applyAlignment="1">
      <alignment horizontal="center" vertical="center"/>
    </xf>
    <xf numFmtId="0" fontId="3" fillId="0" borderId="105" xfId="0" applyFont="1" applyFill="1" applyBorder="1" applyAlignment="1">
      <alignment horizontal="center" vertical="center"/>
    </xf>
    <xf numFmtId="0" fontId="9" fillId="0" borderId="51" xfId="0" applyFont="1" applyFill="1" applyBorder="1" applyAlignment="1">
      <alignment horizontal="center" vertical="center"/>
    </xf>
    <xf numFmtId="164" fontId="9" fillId="0" borderId="68" xfId="1" applyNumberFormat="1" applyFont="1" applyFill="1" applyBorder="1" applyAlignment="1">
      <alignment horizontal="center"/>
    </xf>
    <xf numFmtId="164" fontId="9" fillId="0" borderId="106" xfId="1" applyNumberFormat="1" applyFont="1" applyFill="1" applyBorder="1" applyAlignment="1">
      <alignment horizontal="center"/>
    </xf>
    <xf numFmtId="0" fontId="9" fillId="0" borderId="55" xfId="0" applyFont="1" applyFill="1" applyBorder="1" applyAlignment="1">
      <alignment horizontal="center" vertical="center"/>
    </xf>
    <xf numFmtId="164" fontId="9" fillId="0" borderId="53" xfId="1" applyNumberFormat="1" applyFont="1" applyFill="1" applyBorder="1" applyAlignment="1">
      <alignment horizontal="center"/>
    </xf>
    <xf numFmtId="164" fontId="9" fillId="0" borderId="54" xfId="1" applyNumberFormat="1" applyFont="1" applyFill="1" applyBorder="1" applyAlignment="1">
      <alignment horizontal="center"/>
    </xf>
    <xf numFmtId="0" fontId="9" fillId="0" borderId="62" xfId="0" applyFont="1" applyFill="1" applyBorder="1" applyAlignment="1">
      <alignment horizontal="center" vertical="center"/>
    </xf>
    <xf numFmtId="164" fontId="9" fillId="0" borderId="60" xfId="1" applyNumberFormat="1" applyFont="1" applyFill="1" applyBorder="1" applyAlignment="1">
      <alignment horizontal="center"/>
    </xf>
    <xf numFmtId="164" fontId="9" fillId="0" borderId="108" xfId="1" applyNumberFormat="1" applyFont="1" applyFill="1" applyBorder="1" applyAlignment="1">
      <alignment horizontal="center"/>
    </xf>
    <xf numFmtId="164" fontId="93" fillId="0" borderId="0" xfId="0" applyNumberFormat="1" applyFont="1" applyFill="1"/>
    <xf numFmtId="0" fontId="0" fillId="0" borderId="0" xfId="0" applyFont="1" applyFill="1" applyAlignment="1">
      <alignment horizontal="center"/>
    </xf>
    <xf numFmtId="0" fontId="85" fillId="0" borderId="47" xfId="0" applyFont="1" applyFill="1" applyBorder="1" applyAlignment="1">
      <alignment horizontal="center"/>
    </xf>
    <xf numFmtId="0" fontId="85" fillId="0" borderId="48" xfId="0" applyFont="1" applyFill="1" applyBorder="1" applyAlignment="1">
      <alignment horizontal="center"/>
    </xf>
    <xf numFmtId="0" fontId="85" fillId="0" borderId="49" xfId="0" applyFont="1" applyFill="1" applyBorder="1" applyAlignment="1">
      <alignment horizontal="center"/>
    </xf>
    <xf numFmtId="0" fontId="4" fillId="0" borderId="80" xfId="0" applyFont="1" applyFill="1" applyBorder="1" applyAlignment="1">
      <alignment horizontal="center" vertical="center"/>
    </xf>
    <xf numFmtId="179" fontId="4" fillId="0" borderId="81" xfId="0" applyNumberFormat="1" applyFont="1" applyFill="1" applyBorder="1" applyAlignment="1">
      <alignment horizontal="center" vertical="center"/>
    </xf>
    <xf numFmtId="179" fontId="4" fillId="0" borderId="82" xfId="0" applyNumberFormat="1" applyFont="1" applyFill="1" applyBorder="1" applyAlignment="1">
      <alignment horizontal="center" vertical="center"/>
    </xf>
    <xf numFmtId="179" fontId="4" fillId="0" borderId="83" xfId="0" applyNumberFormat="1" applyFont="1" applyFill="1" applyBorder="1" applyAlignment="1">
      <alignment horizontal="center" vertical="center"/>
    </xf>
    <xf numFmtId="0" fontId="81" fillId="0" borderId="0" xfId="0" applyFont="1" applyFill="1" applyAlignment="1">
      <alignment horizontal="center" vertical="center"/>
    </xf>
    <xf numFmtId="0" fontId="4" fillId="0" borderId="84" xfId="0" applyFont="1" applyFill="1" applyBorder="1" applyAlignment="1">
      <alignment horizontal="center" vertical="center"/>
    </xf>
    <xf numFmtId="179" fontId="4" fillId="0" borderId="24" xfId="0" applyNumberFormat="1" applyFont="1" applyFill="1" applyBorder="1" applyAlignment="1">
      <alignment horizontal="center" vertical="center"/>
    </xf>
    <xf numFmtId="179" fontId="4" fillId="0" borderId="85" xfId="0" applyNumberFormat="1" applyFont="1" applyFill="1" applyBorder="1" applyAlignment="1">
      <alignment horizontal="center" vertical="center"/>
    </xf>
    <xf numFmtId="179" fontId="4" fillId="0" borderId="86" xfId="0" applyNumberFormat="1" applyFont="1" applyFill="1" applyBorder="1" applyAlignment="1">
      <alignment horizontal="center" vertical="center"/>
    </xf>
    <xf numFmtId="0" fontId="85" fillId="0" borderId="2" xfId="0" applyFont="1" applyFill="1" applyBorder="1" applyAlignment="1">
      <alignment horizontal="center" vertical="center"/>
    </xf>
    <xf numFmtId="179" fontId="91" fillId="0" borderId="3" xfId="1" applyNumberFormat="1" applyFont="1" applyFill="1" applyBorder="1" applyAlignment="1">
      <alignment horizontal="center" vertical="center"/>
    </xf>
    <xf numFmtId="179" fontId="91" fillId="0" borderId="4" xfId="1" applyNumberFormat="1" applyFont="1" applyFill="1" applyBorder="1" applyAlignment="1">
      <alignment horizontal="center" vertical="center"/>
    </xf>
    <xf numFmtId="179" fontId="91" fillId="0" borderId="5" xfId="1" applyNumberFormat="1" applyFont="1" applyFill="1" applyBorder="1" applyAlignment="1">
      <alignment horizontal="center" vertical="center"/>
    </xf>
    <xf numFmtId="0" fontId="47" fillId="0" borderId="0" xfId="0" applyFont="1" applyFill="1" applyAlignment="1">
      <alignment horizontal="center" vertical="center"/>
    </xf>
    <xf numFmtId="0" fontId="89" fillId="0" borderId="0" xfId="0" applyFont="1" applyFill="1"/>
    <xf numFmtId="0" fontId="9" fillId="0" borderId="0" xfId="0" applyFont="1" applyFill="1"/>
    <xf numFmtId="179" fontId="0" fillId="0" borderId="0" xfId="0" applyNumberFormat="1" applyFill="1"/>
    <xf numFmtId="164" fontId="33" fillId="0" borderId="0" xfId="0" applyNumberFormat="1" applyFont="1" applyFill="1"/>
    <xf numFmtId="0" fontId="45" fillId="0" borderId="0" xfId="0" applyFont="1" applyFill="1" applyAlignment="1">
      <alignment horizontal="center"/>
    </xf>
    <xf numFmtId="0" fontId="89" fillId="0" borderId="95" xfId="0" applyFont="1" applyFill="1" applyBorder="1" applyAlignment="1">
      <alignment horizontal="center"/>
    </xf>
    <xf numFmtId="164" fontId="9" fillId="0" borderId="57" xfId="1" applyNumberFormat="1" applyFont="1" applyFill="1" applyBorder="1" applyAlignment="1">
      <alignment horizontal="center"/>
    </xf>
    <xf numFmtId="164" fontId="9" fillId="0" borderId="58" xfId="1" applyNumberFormat="1" applyFont="1" applyFill="1" applyBorder="1" applyAlignment="1">
      <alignment horizontal="center"/>
    </xf>
    <xf numFmtId="164" fontId="9" fillId="0" borderId="97" xfId="1" applyNumberFormat="1" applyFont="1" applyFill="1" applyBorder="1" applyAlignment="1">
      <alignment horizontal="center"/>
    </xf>
    <xf numFmtId="164" fontId="9" fillId="0" borderId="98" xfId="1" applyNumberFormat="1" applyFont="1" applyFill="1" applyBorder="1" applyAlignment="1">
      <alignment horizontal="center"/>
    </xf>
    <xf numFmtId="0" fontId="2" fillId="0" borderId="47" xfId="0" applyFont="1" applyFill="1" applyBorder="1" applyAlignment="1">
      <alignment horizontal="center" wrapText="1"/>
    </xf>
    <xf numFmtId="164" fontId="9" fillId="0" borderId="102" xfId="1" applyNumberFormat="1" applyFont="1" applyFill="1" applyBorder="1" applyAlignment="1">
      <alignment horizontal="center"/>
    </xf>
    <xf numFmtId="164" fontId="48" fillId="0" borderId="0" xfId="0" applyNumberFormat="1" applyFont="1" applyFill="1"/>
    <xf numFmtId="0" fontId="4" fillId="0" borderId="55" xfId="0" applyFont="1" applyFill="1" applyBorder="1" applyAlignment="1">
      <alignment horizontal="center"/>
    </xf>
    <xf numFmtId="179" fontId="46" fillId="0" borderId="56" xfId="1" applyNumberFormat="1" applyFont="1" applyFill="1" applyBorder="1" applyAlignment="1">
      <alignment horizontal="center"/>
    </xf>
    <xf numFmtId="179" fontId="46" fillId="0" borderId="52" xfId="1" applyNumberFormat="1" applyFont="1" applyFill="1" applyBorder="1" applyAlignment="1">
      <alignment horizontal="center"/>
    </xf>
    <xf numFmtId="179" fontId="46" fillId="0" borderId="53" xfId="1" applyNumberFormat="1" applyFont="1" applyFill="1" applyBorder="1" applyAlignment="1">
      <alignment horizontal="center"/>
    </xf>
    <xf numFmtId="179" fontId="46" fillId="0" borderId="59" xfId="1" applyNumberFormat="1" applyFont="1" applyFill="1" applyBorder="1" applyAlignment="1">
      <alignment horizontal="center"/>
    </xf>
    <xf numFmtId="179" fontId="46" fillId="0" borderId="60" xfId="1" applyNumberFormat="1" applyFont="1" applyFill="1" applyBorder="1" applyAlignment="1">
      <alignment horizontal="center"/>
    </xf>
    <xf numFmtId="0" fontId="85" fillId="0" borderId="50" xfId="0" applyFont="1" applyFill="1" applyBorder="1" applyAlignment="1">
      <alignment horizontal="center"/>
    </xf>
    <xf numFmtId="179" fontId="46" fillId="0" borderId="54" xfId="1" applyNumberFormat="1" applyFont="1" applyFill="1" applyBorder="1" applyAlignment="1">
      <alignment horizontal="center"/>
    </xf>
    <xf numFmtId="179" fontId="46" fillId="0" borderId="61" xfId="1" applyNumberFormat="1" applyFont="1" applyFill="1" applyBorder="1" applyAlignment="1">
      <alignment horizontal="center"/>
    </xf>
    <xf numFmtId="0" fontId="85" fillId="0" borderId="47" xfId="0" applyFont="1" applyFill="1" applyBorder="1" applyAlignment="1">
      <alignment horizontal="center" wrapText="1"/>
    </xf>
    <xf numFmtId="179" fontId="81" fillId="0" borderId="0" xfId="0" applyNumberFormat="1" applyFont="1" applyFill="1"/>
    <xf numFmtId="0" fontId="48" fillId="0" borderId="0" xfId="0" applyFont="1" applyFill="1" applyAlignment="1">
      <alignment wrapText="1"/>
    </xf>
    <xf numFmtId="0" fontId="48" fillId="0" borderId="0" xfId="0" applyFont="1" applyFill="1" applyAlignment="1">
      <alignment horizontal="center" wrapText="1"/>
    </xf>
    <xf numFmtId="10" fontId="82" fillId="0" borderId="0" xfId="0" applyNumberFormat="1" applyFont="1" applyFill="1" applyAlignment="1">
      <alignment horizontal="center"/>
    </xf>
    <xf numFmtId="0" fontId="85" fillId="0" borderId="99" xfId="0" applyFont="1" applyFill="1" applyBorder="1" applyAlignment="1">
      <alignment horizontal="center" wrapText="1"/>
    </xf>
    <xf numFmtId="0" fontId="4" fillId="0" borderId="74" xfId="0" applyFont="1" applyFill="1" applyBorder="1" applyAlignment="1">
      <alignment horizontal="center"/>
    </xf>
    <xf numFmtId="179" fontId="46" fillId="0" borderId="42" xfId="1" applyNumberFormat="1" applyFont="1" applyFill="1" applyBorder="1" applyAlignment="1">
      <alignment horizontal="center"/>
    </xf>
    <xf numFmtId="179" fontId="46" fillId="0" borderId="111" xfId="1" applyNumberFormat="1" applyFont="1" applyFill="1" applyBorder="1" applyAlignment="1">
      <alignment horizontal="center"/>
    </xf>
    <xf numFmtId="179" fontId="46" fillId="0" borderId="112" xfId="1" applyNumberFormat="1" applyFont="1" applyFill="1" applyBorder="1" applyAlignment="1">
      <alignment horizontal="center"/>
    </xf>
    <xf numFmtId="9" fontId="48" fillId="0" borderId="0" xfId="0" applyNumberFormat="1" applyFont="1" applyFill="1"/>
    <xf numFmtId="9" fontId="48" fillId="0" borderId="0" xfId="1" applyFont="1" applyFill="1"/>
    <xf numFmtId="0" fontId="85" fillId="0" borderId="113" xfId="0" applyFont="1" applyFill="1" applyBorder="1" applyAlignment="1">
      <alignment horizontal="center" vertical="center" wrapText="1"/>
    </xf>
    <xf numFmtId="0" fontId="85" fillId="0" borderId="42" xfId="0" applyFont="1" applyFill="1" applyBorder="1" applyAlignment="1">
      <alignment horizontal="center"/>
    </xf>
    <xf numFmtId="0" fontId="85" fillId="0" borderId="111" xfId="0" applyFont="1" applyFill="1" applyBorder="1" applyAlignment="1">
      <alignment horizontal="center"/>
    </xf>
    <xf numFmtId="0" fontId="85" fillId="0" borderId="112" xfId="0" applyFont="1" applyFill="1" applyBorder="1" applyAlignment="1">
      <alignment horizontal="center"/>
    </xf>
    <xf numFmtId="0" fontId="84" fillId="0" borderId="0" xfId="0" applyFont="1"/>
    <xf numFmtId="0" fontId="93" fillId="0" borderId="0" xfId="0" applyFont="1"/>
    <xf numFmtId="0" fontId="3" fillId="0" borderId="368" xfId="0" applyFont="1" applyBorder="1" applyAlignment="1">
      <alignment horizontal="center"/>
    </xf>
    <xf numFmtId="0" fontId="3" fillId="0" borderId="369" xfId="0" applyFont="1" applyBorder="1" applyAlignment="1">
      <alignment horizontal="center"/>
    </xf>
    <xf numFmtId="0" fontId="3" fillId="0" borderId="370" xfId="0" applyFont="1" applyBorder="1" applyAlignment="1">
      <alignment horizontal="center"/>
    </xf>
    <xf numFmtId="0" fontId="9" fillId="0" borderId="372" xfId="0" applyFont="1" applyBorder="1" applyAlignment="1">
      <alignment horizontal="center"/>
    </xf>
    <xf numFmtId="179" fontId="5" fillId="0" borderId="371" xfId="1" applyNumberFormat="1" applyFont="1" applyBorder="1" applyAlignment="1">
      <alignment horizontal="center"/>
    </xf>
    <xf numFmtId="179" fontId="5" fillId="0" borderId="373" xfId="1" applyNumberFormat="1" applyFont="1" applyBorder="1" applyAlignment="1">
      <alignment horizontal="center"/>
    </xf>
    <xf numFmtId="179" fontId="5" fillId="0" borderId="374" xfId="1" applyNumberFormat="1" applyFont="1" applyBorder="1" applyAlignment="1">
      <alignment horizontal="center"/>
    </xf>
    <xf numFmtId="179" fontId="5" fillId="0" borderId="372" xfId="1" applyNumberFormat="1" applyFont="1" applyBorder="1" applyAlignment="1">
      <alignment horizontal="center"/>
    </xf>
    <xf numFmtId="179" fontId="9" fillId="0" borderId="86" xfId="0" applyNumberFormat="1" applyFont="1" applyBorder="1" applyAlignment="1">
      <alignment horizontal="center"/>
    </xf>
    <xf numFmtId="179" fontId="5" fillId="0" borderId="375" xfId="1" applyNumberFormat="1" applyFont="1" applyBorder="1" applyAlignment="1">
      <alignment horizontal="center"/>
    </xf>
    <xf numFmtId="9" fontId="9" fillId="0" borderId="5" xfId="0" applyNumberFormat="1" applyFont="1" applyBorder="1" applyAlignment="1">
      <alignment horizontal="center"/>
    </xf>
    <xf numFmtId="179" fontId="5" fillId="0" borderId="376" xfId="1" applyNumberFormat="1" applyFont="1" applyBorder="1" applyAlignment="1">
      <alignment horizontal="center"/>
    </xf>
    <xf numFmtId="0" fontId="48" fillId="0" borderId="0" xfId="0" applyFont="1" applyBorder="1" applyAlignment="1">
      <alignment horizontal="center" vertical="center" wrapText="1"/>
    </xf>
    <xf numFmtId="0" fontId="48" fillId="0" borderId="0" xfId="0" applyFont="1" applyBorder="1"/>
    <xf numFmtId="189" fontId="48" fillId="0" borderId="0" xfId="302" applyNumberFormat="1" applyFont="1"/>
    <xf numFmtId="179" fontId="48" fillId="0" borderId="0" xfId="0" applyNumberFormat="1" applyFont="1"/>
    <xf numFmtId="0" fontId="45" fillId="0" borderId="0" xfId="0" applyFont="1"/>
    <xf numFmtId="0" fontId="3" fillId="0" borderId="327" xfId="0" applyFont="1" applyBorder="1" applyAlignment="1">
      <alignment horizontal="center"/>
    </xf>
    <xf numFmtId="0" fontId="9" fillId="0" borderId="378" xfId="0" applyFont="1" applyBorder="1" applyAlignment="1">
      <alignment horizontal="center"/>
    </xf>
    <xf numFmtId="179" fontId="5" fillId="0" borderId="377" xfId="1" applyNumberFormat="1" applyFont="1" applyBorder="1" applyAlignment="1">
      <alignment horizontal="center"/>
    </xf>
    <xf numFmtId="179" fontId="5" fillId="0" borderId="356" xfId="1" applyNumberFormat="1" applyFont="1" applyBorder="1" applyAlignment="1">
      <alignment horizontal="center"/>
    </xf>
    <xf numFmtId="179" fontId="33" fillId="0" borderId="356" xfId="1" applyNumberFormat="1" applyFont="1" applyBorder="1" applyAlignment="1">
      <alignment horizontal="center"/>
    </xf>
    <xf numFmtId="179" fontId="33" fillId="0" borderId="357" xfId="1" applyNumberFormat="1" applyFont="1" applyBorder="1" applyAlignment="1">
      <alignment horizontal="center"/>
    </xf>
    <xf numFmtId="0" fontId="9" fillId="0" borderId="380" xfId="0" applyFont="1" applyBorder="1" applyAlignment="1">
      <alignment horizontal="center"/>
    </xf>
    <xf numFmtId="0" fontId="33" fillId="0" borderId="379" xfId="0" applyFont="1" applyBorder="1"/>
    <xf numFmtId="0" fontId="33" fillId="0" borderId="358" xfId="0" applyFont="1" applyBorder="1"/>
    <xf numFmtId="179" fontId="33" fillId="0" borderId="358" xfId="1" applyNumberFormat="1" applyFont="1" applyBorder="1" applyAlignment="1">
      <alignment horizontal="center"/>
    </xf>
    <xf numFmtId="179" fontId="33" fillId="0" borderId="359" xfId="1" applyNumberFormat="1" applyFont="1" applyBorder="1" applyAlignment="1">
      <alignment horizontal="center"/>
    </xf>
    <xf numFmtId="179" fontId="5" fillId="0" borderId="381" xfId="1" applyNumberFormat="1" applyFont="1" applyBorder="1" applyAlignment="1">
      <alignment horizontal="center"/>
    </xf>
    <xf numFmtId="0" fontId="93" fillId="0" borderId="373" xfId="0" applyFont="1" applyBorder="1"/>
    <xf numFmtId="0" fontId="93" fillId="0" borderId="372" xfId="0" applyFont="1" applyBorder="1"/>
    <xf numFmtId="179" fontId="33" fillId="0" borderId="382" xfId="1" applyNumberFormat="1" applyFont="1" applyBorder="1" applyAlignment="1">
      <alignment horizontal="center"/>
    </xf>
    <xf numFmtId="179" fontId="33" fillId="0" borderId="383" xfId="1" applyNumberFormat="1" applyFont="1" applyBorder="1" applyAlignment="1">
      <alignment horizontal="center"/>
    </xf>
    <xf numFmtId="179" fontId="33" fillId="0" borderId="384" xfId="1" applyNumberFormat="1" applyFont="1" applyBorder="1" applyAlignment="1">
      <alignment horizontal="center"/>
    </xf>
    <xf numFmtId="179" fontId="33" fillId="0" borderId="385" xfId="1" applyNumberFormat="1" applyFont="1" applyBorder="1" applyAlignment="1">
      <alignment horizontal="center"/>
    </xf>
    <xf numFmtId="179" fontId="5" fillId="0" borderId="379" xfId="1" applyNumberFormat="1" applyFont="1" applyBorder="1" applyAlignment="1">
      <alignment horizontal="center"/>
    </xf>
    <xf numFmtId="179" fontId="5" fillId="0" borderId="358" xfId="1" applyNumberFormat="1" applyFont="1" applyBorder="1" applyAlignment="1">
      <alignment horizontal="center"/>
    </xf>
    <xf numFmtId="179" fontId="33" fillId="0" borderId="386" xfId="1" applyNumberFormat="1" applyFont="1" applyBorder="1" applyAlignment="1">
      <alignment horizontal="center"/>
    </xf>
    <xf numFmtId="179" fontId="33" fillId="0" borderId="387" xfId="1" applyNumberFormat="1" applyFont="1" applyBorder="1" applyAlignment="1">
      <alignment horizontal="center"/>
    </xf>
    <xf numFmtId="179" fontId="33" fillId="0" borderId="388" xfId="1" applyNumberFormat="1" applyFont="1" applyBorder="1" applyAlignment="1">
      <alignment horizontal="center"/>
    </xf>
    <xf numFmtId="179" fontId="33" fillId="0" borderId="380" xfId="1" applyNumberFormat="1" applyFont="1" applyBorder="1" applyAlignment="1">
      <alignment horizontal="center"/>
    </xf>
    <xf numFmtId="0" fontId="122" fillId="0" borderId="0" xfId="0" applyFont="1"/>
    <xf numFmtId="0" fontId="33" fillId="0" borderId="389" xfId="0" applyFont="1" applyBorder="1"/>
    <xf numFmtId="0" fontId="33" fillId="0" borderId="390" xfId="0" applyFont="1" applyBorder="1"/>
    <xf numFmtId="0" fontId="45" fillId="0" borderId="394" xfId="0" applyFont="1" applyBorder="1"/>
    <xf numFmtId="0" fontId="45" fillId="0" borderId="396" xfId="0" applyFont="1" applyBorder="1"/>
    <xf numFmtId="0" fontId="45" fillId="0" borderId="397" xfId="0" applyFont="1" applyBorder="1"/>
    <xf numFmtId="0" fontId="45" fillId="0" borderId="399" xfId="0" applyFont="1" applyBorder="1"/>
    <xf numFmtId="0" fontId="85" fillId="0" borderId="327" xfId="0" applyFont="1" applyBorder="1" applyAlignment="1">
      <alignment horizontal="center"/>
    </xf>
    <xf numFmtId="0" fontId="124" fillId="0" borderId="370" xfId="0" applyFont="1" applyBorder="1" applyAlignment="1">
      <alignment horizontal="center"/>
    </xf>
    <xf numFmtId="0" fontId="85" fillId="0" borderId="368" xfId="0" applyFont="1" applyBorder="1" applyAlignment="1">
      <alignment horizontal="center"/>
    </xf>
    <xf numFmtId="0" fontId="85" fillId="0" borderId="369" xfId="0" applyFont="1" applyBorder="1" applyAlignment="1">
      <alignment horizontal="center"/>
    </xf>
    <xf numFmtId="0" fontId="85" fillId="0" borderId="370" xfId="0" applyFont="1" applyBorder="1" applyAlignment="1">
      <alignment horizontal="center"/>
    </xf>
    <xf numFmtId="0" fontId="4" fillId="0" borderId="372" xfId="0" applyFont="1" applyBorder="1" applyAlignment="1">
      <alignment horizontal="center"/>
    </xf>
    <xf numFmtId="179" fontId="46" fillId="0" borderId="371" xfId="1" applyNumberFormat="1" applyFont="1" applyBorder="1" applyAlignment="1">
      <alignment horizontal="center"/>
    </xf>
    <xf numFmtId="179" fontId="46" fillId="0" borderId="373" xfId="1" applyNumberFormat="1" applyFont="1" applyBorder="1" applyAlignment="1">
      <alignment horizontal="center"/>
    </xf>
    <xf numFmtId="179" fontId="46" fillId="0" borderId="372" xfId="1" applyNumberFormat="1" applyFont="1" applyBorder="1" applyAlignment="1">
      <alignment horizontal="center"/>
    </xf>
    <xf numFmtId="179" fontId="4" fillId="0" borderId="86" xfId="1" applyNumberFormat="1" applyFont="1" applyBorder="1" applyAlignment="1">
      <alignment horizontal="center"/>
    </xf>
    <xf numFmtId="179" fontId="46" fillId="0" borderId="24" xfId="1" applyNumberFormat="1" applyFont="1" applyBorder="1" applyAlignment="1">
      <alignment horizontal="center"/>
    </xf>
    <xf numFmtId="179" fontId="46" fillId="0" borderId="85" xfId="1" applyNumberFormat="1" applyFont="1" applyBorder="1" applyAlignment="1">
      <alignment horizontal="center"/>
    </xf>
    <xf numFmtId="179" fontId="46" fillId="33" borderId="85" xfId="1" applyNumberFormat="1" applyFont="1" applyFill="1" applyBorder="1" applyAlignment="1">
      <alignment horizontal="center"/>
    </xf>
    <xf numFmtId="179" fontId="46" fillId="0" borderId="86" xfId="1" applyNumberFormat="1" applyFont="1" applyBorder="1" applyAlignment="1">
      <alignment horizontal="center"/>
    </xf>
    <xf numFmtId="9" fontId="4" fillId="0" borderId="5" xfId="1" applyNumberFormat="1" applyFont="1" applyBorder="1" applyAlignment="1">
      <alignment horizontal="center"/>
    </xf>
    <xf numFmtId="179" fontId="46" fillId="0" borderId="3" xfId="1" applyNumberFormat="1" applyFont="1" applyBorder="1" applyAlignment="1">
      <alignment horizontal="center"/>
    </xf>
    <xf numFmtId="179" fontId="46" fillId="0" borderId="4" xfId="1" applyNumberFormat="1" applyFont="1" applyBorder="1" applyAlignment="1">
      <alignment horizontal="center"/>
    </xf>
    <xf numFmtId="179" fontId="46" fillId="33" borderId="5" xfId="1" applyNumberFormat="1" applyFont="1" applyFill="1" applyBorder="1" applyAlignment="1">
      <alignment horizontal="center"/>
    </xf>
    <xf numFmtId="0" fontId="83" fillId="0" borderId="0" xfId="0" applyFont="1" applyAlignment="1"/>
    <xf numFmtId="0" fontId="100" fillId="0" borderId="0" xfId="0" applyFont="1"/>
    <xf numFmtId="0" fontId="83" fillId="0" borderId="0" xfId="0" applyFont="1" applyFill="1"/>
    <xf numFmtId="0" fontId="100" fillId="0" borderId="0" xfId="0" applyFont="1" applyFill="1"/>
    <xf numFmtId="0" fontId="83" fillId="0" borderId="327" xfId="0" applyFont="1" applyFill="1" applyBorder="1" applyAlignment="1">
      <alignment horizontal="center"/>
    </xf>
    <xf numFmtId="0" fontId="83" fillId="0" borderId="287" xfId="0" applyFont="1" applyFill="1" applyBorder="1" applyAlignment="1">
      <alignment horizontal="center"/>
    </xf>
    <xf numFmtId="0" fontId="83" fillId="0" borderId="354" xfId="0" applyFont="1" applyFill="1" applyBorder="1" applyAlignment="1">
      <alignment horizontal="center"/>
    </xf>
    <xf numFmtId="0" fontId="83" fillId="0" borderId="355" xfId="0" applyFont="1" applyFill="1" applyBorder="1" applyAlignment="1">
      <alignment horizontal="center"/>
    </xf>
    <xf numFmtId="179" fontId="83" fillId="0" borderId="400" xfId="0" quotePrefix="1" applyNumberFormat="1" applyFont="1" applyFill="1" applyBorder="1" applyAlignment="1">
      <alignment horizontal="center"/>
    </xf>
    <xf numFmtId="164" fontId="100" fillId="0" borderId="377" xfId="302" applyNumberFormat="1" applyFont="1" applyFill="1" applyBorder="1" applyAlignment="1">
      <alignment horizontal="center"/>
    </xf>
    <xf numFmtId="164" fontId="100" fillId="0" borderId="356" xfId="302" applyNumberFormat="1" applyFont="1" applyFill="1" applyBorder="1" applyAlignment="1">
      <alignment horizontal="center"/>
    </xf>
    <xf numFmtId="164" fontId="100" fillId="0" borderId="357" xfId="302" applyNumberFormat="1" applyFont="1" applyFill="1" applyBorder="1" applyAlignment="1">
      <alignment horizontal="center"/>
    </xf>
    <xf numFmtId="179" fontId="83" fillId="0" borderId="401" xfId="0" quotePrefix="1" applyNumberFormat="1" applyFont="1" applyFill="1" applyBorder="1" applyAlignment="1">
      <alignment horizontal="center"/>
    </xf>
    <xf numFmtId="164" fontId="100" fillId="0" borderId="402" xfId="302" applyNumberFormat="1" applyFont="1" applyFill="1" applyBorder="1" applyAlignment="1">
      <alignment horizontal="center"/>
    </xf>
    <xf numFmtId="164" fontId="100" fillId="0" borderId="403" xfId="302" applyNumberFormat="1" applyFont="1" applyFill="1" applyBorder="1" applyAlignment="1">
      <alignment horizontal="center"/>
    </xf>
    <xf numFmtId="164" fontId="100" fillId="0" borderId="404" xfId="302" applyNumberFormat="1" applyFont="1" applyFill="1" applyBorder="1" applyAlignment="1">
      <alignment horizontal="center"/>
    </xf>
    <xf numFmtId="9" fontId="83" fillId="0" borderId="329" xfId="0" quotePrefix="1" applyNumberFormat="1" applyFont="1" applyFill="1" applyBorder="1" applyAlignment="1">
      <alignment horizontal="center"/>
    </xf>
    <xf numFmtId="164" fontId="100" fillId="0" borderId="379" xfId="302" applyNumberFormat="1" applyFont="1" applyFill="1" applyBorder="1" applyAlignment="1">
      <alignment horizontal="center"/>
    </xf>
    <xf numFmtId="164" fontId="100" fillId="0" borderId="358" xfId="302" applyNumberFormat="1" applyFont="1" applyFill="1" applyBorder="1" applyAlignment="1">
      <alignment horizontal="center"/>
    </xf>
    <xf numFmtId="164" fontId="100" fillId="0" borderId="359" xfId="302" applyNumberFormat="1" applyFont="1" applyFill="1" applyBorder="1" applyAlignment="1">
      <alignment horizontal="center"/>
    </xf>
    <xf numFmtId="179" fontId="100" fillId="0" borderId="0" xfId="0" applyNumberFormat="1" applyFont="1" applyFill="1" applyAlignment="1">
      <alignment horizontal="center"/>
    </xf>
    <xf numFmtId="189" fontId="100" fillId="0" borderId="0" xfId="302" applyNumberFormat="1" applyFont="1" applyFill="1"/>
    <xf numFmtId="164" fontId="100" fillId="0" borderId="377" xfId="1" applyNumberFormat="1" applyFont="1" applyFill="1" applyBorder="1" applyAlignment="1">
      <alignment horizontal="center"/>
    </xf>
    <xf numFmtId="164" fontId="100" fillId="0" borderId="356" xfId="1" applyNumberFormat="1" applyFont="1" applyFill="1" applyBorder="1" applyAlignment="1">
      <alignment horizontal="center"/>
    </xf>
    <xf numFmtId="164" fontId="100" fillId="0" borderId="357" xfId="1" applyNumberFormat="1" applyFont="1" applyFill="1" applyBorder="1" applyAlignment="1">
      <alignment horizontal="center"/>
    </xf>
    <xf numFmtId="164" fontId="100" fillId="0" borderId="402" xfId="1" applyNumberFormat="1" applyFont="1" applyFill="1" applyBorder="1" applyAlignment="1">
      <alignment horizontal="center"/>
    </xf>
    <xf numFmtId="164" fontId="100" fillId="0" borderId="403" xfId="1" applyNumberFormat="1" applyFont="1" applyFill="1" applyBorder="1" applyAlignment="1">
      <alignment horizontal="center"/>
    </xf>
    <xf numFmtId="164" fontId="100" fillId="0" borderId="404" xfId="1" applyNumberFormat="1" applyFont="1" applyFill="1" applyBorder="1" applyAlignment="1">
      <alignment horizontal="center"/>
    </xf>
    <xf numFmtId="164" fontId="100" fillId="0" borderId="379" xfId="1" applyNumberFormat="1" applyFont="1" applyFill="1" applyBorder="1" applyAlignment="1">
      <alignment horizontal="center"/>
    </xf>
    <xf numFmtId="164" fontId="100" fillId="0" borderId="358" xfId="1" applyNumberFormat="1" applyFont="1" applyFill="1" applyBorder="1" applyAlignment="1">
      <alignment horizontal="center"/>
    </xf>
    <xf numFmtId="164" fontId="100" fillId="0" borderId="359" xfId="1" applyNumberFormat="1" applyFont="1" applyFill="1" applyBorder="1" applyAlignment="1">
      <alignment horizontal="center"/>
    </xf>
    <xf numFmtId="0" fontId="83" fillId="0" borderId="0" xfId="0" applyFont="1"/>
    <xf numFmtId="179" fontId="100" fillId="0" borderId="377" xfId="1" applyNumberFormat="1" applyFont="1" applyFill="1" applyBorder="1" applyAlignment="1">
      <alignment horizontal="center"/>
    </xf>
    <xf numFmtId="179" fontId="100" fillId="0" borderId="356" xfId="1" applyNumberFormat="1" applyFont="1" applyFill="1" applyBorder="1" applyAlignment="1">
      <alignment horizontal="center"/>
    </xf>
    <xf numFmtId="179" fontId="100" fillId="0" borderId="357" xfId="1" applyNumberFormat="1" applyFont="1" applyFill="1" applyBorder="1" applyAlignment="1">
      <alignment horizontal="center"/>
    </xf>
    <xf numFmtId="179" fontId="100" fillId="0" borderId="402" xfId="1" applyNumberFormat="1" applyFont="1" applyFill="1" applyBorder="1" applyAlignment="1">
      <alignment horizontal="center"/>
    </xf>
    <xf numFmtId="179" fontId="100" fillId="0" borderId="403" xfId="1" applyNumberFormat="1" applyFont="1" applyFill="1" applyBorder="1" applyAlignment="1">
      <alignment horizontal="center"/>
    </xf>
    <xf numFmtId="179" fontId="100" fillId="0" borderId="404" xfId="1" applyNumberFormat="1" applyFont="1" applyFill="1" applyBorder="1" applyAlignment="1">
      <alignment horizontal="center"/>
    </xf>
    <xf numFmtId="179" fontId="100" fillId="0" borderId="379" xfId="1" applyNumberFormat="1" applyFont="1" applyFill="1" applyBorder="1" applyAlignment="1">
      <alignment horizontal="center"/>
    </xf>
    <xf numFmtId="179" fontId="100" fillId="0" borderId="358" xfId="1" applyNumberFormat="1" applyFont="1" applyFill="1" applyBorder="1" applyAlignment="1">
      <alignment horizontal="center"/>
    </xf>
    <xf numFmtId="179" fontId="100" fillId="0" borderId="359" xfId="1" applyNumberFormat="1" applyFont="1" applyFill="1" applyBorder="1" applyAlignment="1">
      <alignment horizontal="center"/>
    </xf>
    <xf numFmtId="179" fontId="100" fillId="0" borderId="0" xfId="1" applyNumberFormat="1" applyFont="1" applyFill="1" applyAlignment="1">
      <alignment horizontal="center"/>
    </xf>
    <xf numFmtId="179" fontId="100" fillId="0" borderId="0" xfId="1" applyNumberFormat="1" applyFont="1" applyFill="1"/>
    <xf numFmtId="0" fontId="99" fillId="34" borderId="405" xfId="0" applyFont="1" applyFill="1" applyBorder="1" applyAlignment="1">
      <alignment horizontal="center" vertical="top" wrapText="1"/>
    </xf>
    <xf numFmtId="9" fontId="102" fillId="34" borderId="366" xfId="0" applyNumberFormat="1" applyFont="1" applyFill="1" applyBorder="1" applyAlignment="1">
      <alignment horizontal="right" vertical="center" wrapText="1"/>
    </xf>
    <xf numFmtId="10" fontId="100" fillId="34" borderId="377" xfId="0" quotePrefix="1" applyNumberFormat="1" applyFont="1" applyFill="1" applyBorder="1" applyAlignment="1">
      <alignment horizontal="center"/>
    </xf>
    <xf numFmtId="10" fontId="100" fillId="34" borderId="356" xfId="0" quotePrefix="1" applyNumberFormat="1" applyFont="1" applyFill="1" applyBorder="1" applyAlignment="1">
      <alignment horizontal="center"/>
    </xf>
    <xf numFmtId="10" fontId="100" fillId="34" borderId="357" xfId="0" quotePrefix="1" applyNumberFormat="1" applyFont="1" applyFill="1" applyBorder="1" applyAlignment="1">
      <alignment horizontal="center"/>
    </xf>
    <xf numFmtId="0" fontId="99" fillId="34" borderId="406" xfId="0" applyFont="1" applyFill="1" applyBorder="1" applyAlignment="1">
      <alignment horizontal="center" vertical="top" wrapText="1"/>
    </xf>
    <xf numFmtId="9" fontId="102" fillId="34" borderId="407" xfId="0" applyNumberFormat="1" applyFont="1" applyFill="1" applyBorder="1" applyAlignment="1">
      <alignment horizontal="right" vertical="center" wrapText="1"/>
    </xf>
    <xf numFmtId="10" fontId="100" fillId="34" borderId="379" xfId="0" quotePrefix="1" applyNumberFormat="1" applyFont="1" applyFill="1" applyBorder="1" applyAlignment="1">
      <alignment horizontal="center"/>
    </xf>
    <xf numFmtId="10" fontId="100" fillId="34" borderId="358" xfId="0" quotePrefix="1" applyNumberFormat="1" applyFont="1" applyFill="1" applyBorder="1" applyAlignment="1">
      <alignment horizontal="center"/>
    </xf>
    <xf numFmtId="10" fontId="100" fillId="34" borderId="359" xfId="0" quotePrefix="1" applyNumberFormat="1" applyFont="1" applyFill="1" applyBorder="1" applyAlignment="1">
      <alignment horizontal="center"/>
    </xf>
    <xf numFmtId="0" fontId="125" fillId="0" borderId="0" xfId="0" applyFont="1"/>
    <xf numFmtId="9" fontId="102" fillId="34" borderId="366" xfId="0" applyNumberFormat="1" applyFont="1" applyFill="1" applyBorder="1" applyAlignment="1">
      <alignment horizontal="center" vertical="center" wrapText="1"/>
    </xf>
    <xf numFmtId="0" fontId="100" fillId="34" borderId="297" xfId="0" applyFont="1" applyFill="1" applyBorder="1" applyAlignment="1">
      <alignment horizontal="center"/>
    </xf>
    <xf numFmtId="0" fontId="100" fillId="34" borderId="298" xfId="0" applyFont="1" applyFill="1" applyBorder="1" applyAlignment="1">
      <alignment horizontal="center"/>
    </xf>
    <xf numFmtId="0" fontId="100" fillId="34" borderId="299" xfId="0" applyFont="1" applyFill="1" applyBorder="1" applyAlignment="1">
      <alignment horizontal="center"/>
    </xf>
    <xf numFmtId="0" fontId="102" fillId="34" borderId="329" xfId="0" applyFont="1" applyFill="1" applyBorder="1" applyAlignment="1">
      <alignment horizontal="center" vertical="center"/>
    </xf>
    <xf numFmtId="0" fontId="100" fillId="34" borderId="379" xfId="0" applyFont="1" applyFill="1" applyBorder="1" applyAlignment="1">
      <alignment horizontal="center"/>
    </xf>
    <xf numFmtId="0" fontId="100" fillId="34" borderId="358" xfId="0" applyFont="1" applyFill="1" applyBorder="1" applyAlignment="1">
      <alignment horizontal="center"/>
    </xf>
    <xf numFmtId="0" fontId="100" fillId="34" borderId="359" xfId="0" applyFont="1" applyFill="1" applyBorder="1" applyAlignment="1">
      <alignment horizontal="center"/>
    </xf>
    <xf numFmtId="9" fontId="4" fillId="0" borderId="86" xfId="0" applyNumberFormat="1" applyFont="1" applyBorder="1" applyAlignment="1">
      <alignment horizontal="center"/>
    </xf>
    <xf numFmtId="0" fontId="4" fillId="0" borderId="5" xfId="0" applyFont="1" applyBorder="1" applyAlignment="1">
      <alignment horizontal="center" vertical="center"/>
    </xf>
    <xf numFmtId="179" fontId="46" fillId="0" borderId="5" xfId="1" applyNumberFormat="1" applyFont="1" applyBorder="1" applyAlignment="1">
      <alignment horizontal="center"/>
    </xf>
    <xf numFmtId="43" fontId="48" fillId="0" borderId="0" xfId="302" applyFont="1"/>
    <xf numFmtId="43" fontId="48" fillId="0" borderId="0" xfId="0" applyNumberFormat="1" applyFont="1"/>
    <xf numFmtId="0" fontId="47" fillId="0" borderId="368" xfId="0" applyFont="1" applyBorder="1" applyAlignment="1">
      <alignment horizontal="center"/>
    </xf>
    <xf numFmtId="0" fontId="47" fillId="0" borderId="369" xfId="0" applyFont="1" applyBorder="1" applyAlignment="1">
      <alignment horizontal="center"/>
    </xf>
    <xf numFmtId="0" fontId="47" fillId="0" borderId="409" xfId="0" applyFont="1" applyBorder="1" applyAlignment="1">
      <alignment horizontal="center"/>
    </xf>
    <xf numFmtId="0" fontId="47" fillId="0" borderId="370" xfId="0" applyFont="1" applyBorder="1" applyAlignment="1">
      <alignment horizontal="center"/>
    </xf>
    <xf numFmtId="0" fontId="46" fillId="0" borderId="372" xfId="0" applyFont="1" applyBorder="1" applyAlignment="1">
      <alignment vertical="center" wrapText="1"/>
    </xf>
    <xf numFmtId="179" fontId="81" fillId="0" borderId="115" xfId="1" applyNumberFormat="1" applyFont="1" applyBorder="1" applyAlignment="1">
      <alignment horizontal="center" vertical="center"/>
    </xf>
    <xf numFmtId="179" fontId="81" fillId="0" borderId="88" xfId="1" applyNumberFormat="1" applyFont="1" applyBorder="1" applyAlignment="1">
      <alignment horizontal="center" vertical="center"/>
    </xf>
    <xf numFmtId="179" fontId="81" fillId="0" borderId="381" xfId="1" applyNumberFormat="1" applyFont="1" applyBorder="1" applyAlignment="1">
      <alignment horizontal="center" vertical="center"/>
    </xf>
    <xf numFmtId="179" fontId="81" fillId="0" borderId="89" xfId="1" applyNumberFormat="1" applyFont="1" applyBorder="1" applyAlignment="1">
      <alignment horizontal="center" vertical="center"/>
    </xf>
    <xf numFmtId="0" fontId="46" fillId="0" borderId="86" xfId="0" applyFont="1" applyBorder="1" applyAlignment="1">
      <alignment vertical="center"/>
    </xf>
    <xf numFmtId="179" fontId="81" fillId="0" borderId="116" xfId="1" applyNumberFormat="1" applyFont="1" applyBorder="1" applyAlignment="1">
      <alignment horizontal="center" vertical="center"/>
    </xf>
    <xf numFmtId="179" fontId="81" fillId="0" borderId="85" xfId="1" applyNumberFormat="1" applyFont="1" applyBorder="1" applyAlignment="1">
      <alignment horizontal="center" vertical="center"/>
    </xf>
    <xf numFmtId="179" fontId="81" fillId="0" borderId="375" xfId="1" applyNumberFormat="1" applyFont="1" applyBorder="1" applyAlignment="1">
      <alignment horizontal="center" vertical="center"/>
    </xf>
    <xf numFmtId="179" fontId="81" fillId="0" borderId="86" xfId="1" applyNumberFormat="1" applyFont="1" applyBorder="1" applyAlignment="1">
      <alignment horizontal="center" vertical="center"/>
    </xf>
    <xf numFmtId="0" fontId="46" fillId="0" borderId="5" xfId="0" applyFont="1" applyBorder="1" applyAlignment="1">
      <alignment vertical="center"/>
    </xf>
    <xf numFmtId="179" fontId="81" fillId="0" borderId="117" xfId="1" applyNumberFormat="1" applyFont="1" applyBorder="1" applyAlignment="1">
      <alignment horizontal="center" vertical="center"/>
    </xf>
    <xf numFmtId="179" fontId="81" fillId="0" borderId="4" xfId="1" applyNumberFormat="1" applyFont="1" applyBorder="1" applyAlignment="1">
      <alignment horizontal="center" vertical="center"/>
    </xf>
    <xf numFmtId="179" fontId="81" fillId="0" borderId="376" xfId="1" applyNumberFormat="1" applyFont="1" applyBorder="1" applyAlignment="1">
      <alignment horizontal="center" vertical="center"/>
    </xf>
    <xf numFmtId="179" fontId="81" fillId="0" borderId="5" xfId="1" applyNumberFormat="1" applyFont="1" applyBorder="1" applyAlignment="1">
      <alignment horizontal="center" vertical="center"/>
    </xf>
    <xf numFmtId="0" fontId="81" fillId="0" borderId="0" xfId="0" applyFont="1" applyAlignment="1">
      <alignment horizontal="center"/>
    </xf>
    <xf numFmtId="0" fontId="81" fillId="0" borderId="0" xfId="0" applyFont="1"/>
    <xf numFmtId="0" fontId="124" fillId="0" borderId="327" xfId="0" applyFont="1" applyBorder="1" applyAlignment="1">
      <alignment horizontal="center"/>
    </xf>
    <xf numFmtId="0" fontId="3" fillId="0" borderId="409" xfId="0" applyFont="1" applyBorder="1" applyAlignment="1">
      <alignment horizontal="center"/>
    </xf>
    <xf numFmtId="0" fontId="4" fillId="0" borderId="2" xfId="0" applyFont="1" applyBorder="1" applyAlignment="1">
      <alignment horizontal="center"/>
    </xf>
    <xf numFmtId="164" fontId="5" fillId="0" borderId="85" xfId="1" applyNumberFormat="1" applyFont="1" applyBorder="1" applyAlignment="1">
      <alignment horizontal="center"/>
    </xf>
    <xf numFmtId="164" fontId="5" fillId="0" borderId="375" xfId="1" applyNumberFormat="1" applyFont="1" applyBorder="1" applyAlignment="1">
      <alignment horizontal="center"/>
    </xf>
    <xf numFmtId="164" fontId="5" fillId="0" borderId="86" xfId="1" applyNumberFormat="1" applyFont="1" applyBorder="1" applyAlignment="1">
      <alignment horizontal="center"/>
    </xf>
    <xf numFmtId="164" fontId="5" fillId="0" borderId="4" xfId="1" applyNumberFormat="1" applyFont="1" applyBorder="1" applyAlignment="1">
      <alignment horizontal="center"/>
    </xf>
    <xf numFmtId="164" fontId="5" fillId="0" borderId="376" xfId="1" applyNumberFormat="1" applyFont="1" applyBorder="1" applyAlignment="1">
      <alignment horizontal="center"/>
    </xf>
    <xf numFmtId="164" fontId="5" fillId="0" borderId="5" xfId="1" applyNumberFormat="1" applyFont="1" applyBorder="1" applyAlignment="1">
      <alignment horizontal="center"/>
    </xf>
    <xf numFmtId="10" fontId="100" fillId="34" borderId="412" xfId="0" applyNumberFormat="1" applyFont="1" applyFill="1" applyBorder="1" applyAlignment="1">
      <alignment horizontal="center" vertical="center"/>
    </xf>
    <xf numFmtId="10" fontId="100" fillId="34" borderId="416" xfId="1" applyNumberFormat="1" applyFont="1" applyFill="1" applyBorder="1" applyAlignment="1">
      <alignment horizontal="center" vertical="center"/>
    </xf>
    <xf numFmtId="10" fontId="100" fillId="34" borderId="417" xfId="1" applyNumberFormat="1" applyFont="1" applyFill="1" applyBorder="1" applyAlignment="1">
      <alignment horizontal="center" vertical="center"/>
    </xf>
    <xf numFmtId="10" fontId="100" fillId="34" borderId="418" xfId="1" applyNumberFormat="1" applyFont="1" applyFill="1" applyBorder="1" applyAlignment="1">
      <alignment horizontal="center" vertical="center"/>
    </xf>
    <xf numFmtId="0" fontId="100" fillId="34" borderId="405" xfId="0" applyFont="1" applyFill="1" applyBorder="1" applyAlignment="1">
      <alignment horizontal="center" vertical="center" wrapText="1"/>
    </xf>
    <xf numFmtId="9" fontId="100" fillId="34" borderId="366" xfId="0" applyNumberFormat="1" applyFont="1" applyFill="1" applyBorder="1" applyAlignment="1">
      <alignment horizontal="center" vertical="center" wrapText="1"/>
    </xf>
    <xf numFmtId="0" fontId="100" fillId="34" borderId="413" xfId="0" applyFont="1" applyFill="1" applyBorder="1" applyAlignment="1">
      <alignment horizontal="center" vertical="center"/>
    </xf>
    <xf numFmtId="0" fontId="100" fillId="34" borderId="414" xfId="0" applyFont="1" applyFill="1" applyBorder="1"/>
    <xf numFmtId="179" fontId="100" fillId="34" borderId="419" xfId="1" applyNumberFormat="1" applyFont="1" applyFill="1" applyBorder="1" applyAlignment="1">
      <alignment horizontal="center"/>
    </xf>
    <xf numFmtId="179" fontId="100" fillId="34" borderId="420" xfId="1" applyNumberFormat="1" applyFont="1" applyFill="1" applyBorder="1" applyAlignment="1">
      <alignment horizontal="center"/>
    </xf>
    <xf numFmtId="179" fontId="126" fillId="34" borderId="421" xfId="0" applyNumberFormat="1" applyFont="1" applyFill="1" applyBorder="1" applyAlignment="1">
      <alignment horizontal="center" vertical="center"/>
    </xf>
    <xf numFmtId="179" fontId="126" fillId="34" borderId="422" xfId="0" applyNumberFormat="1" applyFont="1" applyFill="1" applyBorder="1" applyAlignment="1">
      <alignment horizontal="center" vertical="center"/>
    </xf>
    <xf numFmtId="179" fontId="126" fillId="34" borderId="423" xfId="0" applyNumberFormat="1" applyFont="1" applyFill="1" applyBorder="1" applyAlignment="1">
      <alignment horizontal="center" vertical="center"/>
    </xf>
    <xf numFmtId="179" fontId="100" fillId="34" borderId="425" xfId="1" applyNumberFormat="1" applyFont="1" applyFill="1" applyBorder="1" applyAlignment="1">
      <alignment horizontal="center"/>
    </xf>
    <xf numFmtId="179" fontId="126" fillId="34" borderId="426" xfId="0" applyNumberFormat="1" applyFont="1" applyFill="1" applyBorder="1" applyAlignment="1">
      <alignment horizontal="center" vertical="center"/>
    </xf>
    <xf numFmtId="179" fontId="126" fillId="34" borderId="427" xfId="0" applyNumberFormat="1" applyFont="1" applyFill="1" applyBorder="1" applyAlignment="1">
      <alignment horizontal="center" vertical="center"/>
    </xf>
    <xf numFmtId="179" fontId="126" fillId="34" borderId="428" xfId="0" applyNumberFormat="1" applyFont="1" applyFill="1" applyBorder="1" applyAlignment="1">
      <alignment horizontal="center" vertical="center"/>
    </xf>
    <xf numFmtId="179" fontId="100" fillId="34" borderId="430" xfId="1" applyNumberFormat="1" applyFont="1" applyFill="1" applyBorder="1" applyAlignment="1">
      <alignment horizontal="center"/>
    </xf>
    <xf numFmtId="179" fontId="126" fillId="34" borderId="431" xfId="0" applyNumberFormat="1" applyFont="1" applyFill="1" applyBorder="1" applyAlignment="1">
      <alignment horizontal="center" vertical="center"/>
    </xf>
    <xf numFmtId="179" fontId="126" fillId="34" borderId="432" xfId="0" applyNumberFormat="1" applyFont="1" applyFill="1" applyBorder="1" applyAlignment="1">
      <alignment horizontal="center" vertical="center"/>
    </xf>
    <xf numFmtId="179" fontId="126" fillId="34" borderId="433" xfId="0" applyNumberFormat="1" applyFont="1" applyFill="1" applyBorder="1" applyAlignment="1">
      <alignment horizontal="center" vertical="center"/>
    </xf>
    <xf numFmtId="179" fontId="89" fillId="34" borderId="421" xfId="0" applyNumberFormat="1" applyFont="1" applyFill="1" applyBorder="1" applyAlignment="1">
      <alignment horizontal="center" vertical="center"/>
    </xf>
    <xf numFmtId="179" fontId="89" fillId="34" borderId="422" xfId="0" applyNumberFormat="1" applyFont="1" applyFill="1" applyBorder="1" applyAlignment="1">
      <alignment horizontal="center" vertical="center"/>
    </xf>
    <xf numFmtId="179" fontId="89" fillId="34" borderId="423" xfId="0" applyNumberFormat="1" applyFont="1" applyFill="1" applyBorder="1" applyAlignment="1">
      <alignment horizontal="center" vertical="center"/>
    </xf>
    <xf numFmtId="179" fontId="89" fillId="34" borderId="426" xfId="0" applyNumberFormat="1" applyFont="1" applyFill="1" applyBorder="1" applyAlignment="1">
      <alignment horizontal="center" vertical="center"/>
    </xf>
    <xf numFmtId="179" fontId="89" fillId="34" borderId="427" xfId="0" applyNumberFormat="1" applyFont="1" applyFill="1" applyBorder="1" applyAlignment="1">
      <alignment horizontal="center" vertical="center"/>
    </xf>
    <xf numFmtId="179" fontId="89" fillId="34" borderId="428" xfId="0" applyNumberFormat="1" applyFont="1" applyFill="1" applyBorder="1" applyAlignment="1">
      <alignment horizontal="center" vertical="center"/>
    </xf>
    <xf numFmtId="179" fontId="89" fillId="34" borderId="431" xfId="0" applyNumberFormat="1" applyFont="1" applyFill="1" applyBorder="1" applyAlignment="1">
      <alignment horizontal="center" vertical="center"/>
    </xf>
    <xf numFmtId="179" fontId="89" fillId="34" borderId="432" xfId="0" applyNumberFormat="1" applyFont="1" applyFill="1" applyBorder="1" applyAlignment="1">
      <alignment horizontal="center" vertical="center"/>
    </xf>
    <xf numFmtId="179" fontId="89" fillId="34" borderId="433" xfId="0" applyNumberFormat="1" applyFont="1" applyFill="1" applyBorder="1" applyAlignment="1">
      <alignment horizontal="center" vertical="center"/>
    </xf>
    <xf numFmtId="2" fontId="5" fillId="0" borderId="373" xfId="1" applyNumberFormat="1" applyFont="1" applyBorder="1" applyAlignment="1">
      <alignment horizontal="center"/>
    </xf>
    <xf numFmtId="164" fontId="5" fillId="0" borderId="373" xfId="1" applyNumberFormat="1" applyFont="1" applyBorder="1" applyAlignment="1">
      <alignment horizontal="center"/>
    </xf>
    <xf numFmtId="164" fontId="5" fillId="0" borderId="373" xfId="302" applyNumberFormat="1" applyFont="1" applyBorder="1" applyAlignment="1">
      <alignment horizontal="center"/>
    </xf>
    <xf numFmtId="189" fontId="5" fillId="0" borderId="373" xfId="302" applyNumberFormat="1" applyFont="1" applyBorder="1" applyAlignment="1">
      <alignment horizontal="center"/>
    </xf>
    <xf numFmtId="189" fontId="5" fillId="0" borderId="374" xfId="302" applyNumberFormat="1" applyFont="1" applyBorder="1" applyAlignment="1">
      <alignment horizontal="center"/>
    </xf>
    <xf numFmtId="189" fontId="5" fillId="0" borderId="372" xfId="302" applyNumberFormat="1" applyFont="1" applyBorder="1" applyAlignment="1">
      <alignment horizontal="center"/>
    </xf>
    <xf numFmtId="189" fontId="5" fillId="0" borderId="85" xfId="302" applyNumberFormat="1" applyFont="1" applyBorder="1" applyAlignment="1">
      <alignment horizontal="center"/>
    </xf>
    <xf numFmtId="189" fontId="5" fillId="0" borderId="4" xfId="302" applyNumberFormat="1" applyFont="1" applyBorder="1" applyAlignment="1">
      <alignment horizontal="center"/>
    </xf>
    <xf numFmtId="9" fontId="0" fillId="0" borderId="0" xfId="1" applyFont="1"/>
    <xf numFmtId="43" fontId="0" fillId="0" borderId="0" xfId="302" applyFont="1"/>
    <xf numFmtId="179" fontId="1" fillId="0" borderId="0" xfId="1" applyNumberFormat="1" applyFont="1"/>
    <xf numFmtId="0" fontId="127" fillId="0" borderId="0" xfId="0" applyFont="1"/>
    <xf numFmtId="179" fontId="5" fillId="0" borderId="435" xfId="1" applyNumberFormat="1" applyFont="1" applyBorder="1" applyAlignment="1">
      <alignment horizontal="center"/>
    </xf>
    <xf numFmtId="179" fontId="5" fillId="0" borderId="436" xfId="1" applyNumberFormat="1" applyFont="1" applyBorder="1" applyAlignment="1">
      <alignment horizontal="center"/>
    </xf>
    <xf numFmtId="2" fontId="5" fillId="0" borderId="436" xfId="1" applyNumberFormat="1" applyFont="1" applyBorder="1" applyAlignment="1">
      <alignment horizontal="center"/>
    </xf>
    <xf numFmtId="164" fontId="5" fillId="0" borderId="436" xfId="1" applyNumberFormat="1" applyFont="1" applyBorder="1" applyAlignment="1">
      <alignment horizontal="center"/>
    </xf>
    <xf numFmtId="164" fontId="5" fillId="0" borderId="437" xfId="1" applyNumberFormat="1" applyFont="1" applyBorder="1" applyAlignment="1">
      <alignment horizontal="center"/>
    </xf>
    <xf numFmtId="164" fontId="5" fillId="0" borderId="438" xfId="1" applyNumberFormat="1" applyFont="1" applyBorder="1" applyAlignment="1">
      <alignment horizontal="center"/>
    </xf>
    <xf numFmtId="179" fontId="5" fillId="0" borderId="439" xfId="1" applyNumberFormat="1" applyFont="1" applyBorder="1" applyAlignment="1">
      <alignment horizontal="center"/>
    </xf>
    <xf numFmtId="179" fontId="5" fillId="0" borderId="388" xfId="1" applyNumberFormat="1" applyFont="1" applyBorder="1" applyAlignment="1">
      <alignment horizontal="center"/>
    </xf>
    <xf numFmtId="2" fontId="5" fillId="0" borderId="388" xfId="1" applyNumberFormat="1" applyFont="1" applyBorder="1" applyAlignment="1">
      <alignment horizontal="center"/>
    </xf>
    <xf numFmtId="164" fontId="5" fillId="0" borderId="388" xfId="1" applyNumberFormat="1" applyFont="1" applyBorder="1" applyAlignment="1">
      <alignment horizontal="center"/>
    </xf>
    <xf numFmtId="164" fontId="5" fillId="0" borderId="440" xfId="1" applyNumberFormat="1" applyFont="1" applyBorder="1" applyAlignment="1">
      <alignment horizontal="center"/>
    </xf>
    <xf numFmtId="164" fontId="5" fillId="0" borderId="380" xfId="1" applyNumberFormat="1" applyFont="1" applyBorder="1" applyAlignment="1">
      <alignment horizontal="center"/>
    </xf>
    <xf numFmtId="179" fontId="5" fillId="0" borderId="442" xfId="1" applyNumberFormat="1" applyFont="1" applyBorder="1" applyAlignment="1">
      <alignment horizontal="center"/>
    </xf>
    <xf numFmtId="179" fontId="5" fillId="0" borderId="443" xfId="1" applyNumberFormat="1" applyFont="1" applyBorder="1" applyAlignment="1">
      <alignment horizontal="center"/>
    </xf>
    <xf numFmtId="179" fontId="5" fillId="0" borderId="444" xfId="1" applyNumberFormat="1" applyFont="1" applyBorder="1" applyAlignment="1">
      <alignment horizontal="center"/>
    </xf>
    <xf numFmtId="179" fontId="5" fillId="0" borderId="445" xfId="1" applyNumberFormat="1" applyFont="1" applyBorder="1" applyAlignment="1">
      <alignment horizontal="center"/>
    </xf>
    <xf numFmtId="179" fontId="5" fillId="0" borderId="386" xfId="1" applyNumberFormat="1" applyFont="1" applyBorder="1" applyAlignment="1">
      <alignment horizontal="center"/>
    </xf>
    <xf numFmtId="179" fontId="5" fillId="0" borderId="359" xfId="1" applyNumberFormat="1" applyFont="1" applyBorder="1" applyAlignment="1">
      <alignment horizontal="center"/>
    </xf>
    <xf numFmtId="179" fontId="9" fillId="0" borderId="443" xfId="1" applyNumberFormat="1" applyFont="1" applyBorder="1" applyAlignment="1">
      <alignment horizontal="center"/>
    </xf>
    <xf numFmtId="179" fontId="9" fillId="0" borderId="444" xfId="1" applyNumberFormat="1" applyFont="1" applyBorder="1" applyAlignment="1">
      <alignment horizontal="center"/>
    </xf>
    <xf numFmtId="179" fontId="9" fillId="0" borderId="445" xfId="1" applyNumberFormat="1" applyFont="1" applyBorder="1" applyAlignment="1">
      <alignment horizontal="center"/>
    </xf>
    <xf numFmtId="0" fontId="93" fillId="0" borderId="379" xfId="0" applyFont="1" applyBorder="1"/>
    <xf numFmtId="0" fontId="93" fillId="0" borderId="358" xfId="0" applyFont="1" applyBorder="1"/>
    <xf numFmtId="179" fontId="9" fillId="0" borderId="358" xfId="1" applyNumberFormat="1" applyFont="1" applyBorder="1"/>
    <xf numFmtId="179" fontId="9" fillId="0" borderId="386" xfId="1" applyNumberFormat="1" applyFont="1" applyBorder="1"/>
    <xf numFmtId="179" fontId="9" fillId="0" borderId="359" xfId="1" applyNumberFormat="1" applyFont="1" applyBorder="1"/>
    <xf numFmtId="0" fontId="4" fillId="0" borderId="446" xfId="0" applyFont="1" applyBorder="1" applyAlignment="1">
      <alignment horizontal="center"/>
    </xf>
    <xf numFmtId="164" fontId="5" fillId="0" borderId="371" xfId="1" applyNumberFormat="1" applyFont="1" applyBorder="1" applyAlignment="1">
      <alignment horizontal="center"/>
    </xf>
    <xf numFmtId="164" fontId="5" fillId="0" borderId="374" xfId="1" applyNumberFormat="1" applyFont="1" applyBorder="1" applyAlignment="1">
      <alignment horizontal="center"/>
    </xf>
    <xf numFmtId="164" fontId="5" fillId="0" borderId="372" xfId="1" applyNumberFormat="1" applyFont="1" applyBorder="1" applyAlignment="1">
      <alignment horizontal="center"/>
    </xf>
    <xf numFmtId="164" fontId="5" fillId="0" borderId="3" xfId="1" applyNumberFormat="1" applyFont="1" applyBorder="1" applyAlignment="1">
      <alignment horizontal="center"/>
    </xf>
    <xf numFmtId="0" fontId="128" fillId="0" borderId="0" xfId="0" applyFont="1" applyAlignment="1">
      <alignment vertical="center"/>
    </xf>
    <xf numFmtId="0" fontId="0" fillId="0" borderId="327" xfId="0" applyBorder="1"/>
    <xf numFmtId="0" fontId="0" fillId="0" borderId="368" xfId="0" applyBorder="1" applyAlignment="1">
      <alignment horizontal="center"/>
    </xf>
    <xf numFmtId="0" fontId="0" fillId="0" borderId="369" xfId="0" applyBorder="1" applyAlignment="1">
      <alignment horizontal="center"/>
    </xf>
    <xf numFmtId="0" fontId="0" fillId="0" borderId="370" xfId="0" applyBorder="1" applyAlignment="1">
      <alignment horizontal="center"/>
    </xf>
    <xf numFmtId="0" fontId="0" fillId="0" borderId="446" xfId="0" applyBorder="1"/>
    <xf numFmtId="10" fontId="0" fillId="0" borderId="371" xfId="1" applyNumberFormat="1" applyFont="1" applyBorder="1" applyAlignment="1">
      <alignment horizontal="center"/>
    </xf>
    <xf numFmtId="10" fontId="0" fillId="0" borderId="373" xfId="1" applyNumberFormat="1" applyFont="1" applyBorder="1" applyAlignment="1">
      <alignment horizontal="center"/>
    </xf>
    <xf numFmtId="10" fontId="0" fillId="0" borderId="372" xfId="1" applyNumberFormat="1" applyFont="1" applyBorder="1" applyAlignment="1">
      <alignment horizontal="center"/>
    </xf>
    <xf numFmtId="0" fontId="0" fillId="0" borderId="2" xfId="0" applyBorder="1"/>
    <xf numFmtId="10" fontId="0" fillId="0" borderId="3" xfId="1" applyNumberFormat="1" applyFont="1" applyBorder="1" applyAlignment="1">
      <alignment horizontal="center"/>
    </xf>
    <xf numFmtId="10" fontId="0" fillId="0" borderId="4" xfId="1" applyNumberFormat="1" applyFont="1" applyBorder="1" applyAlignment="1">
      <alignment horizontal="center"/>
    </xf>
    <xf numFmtId="10" fontId="0" fillId="0" borderId="5" xfId="1" applyNumberFormat="1" applyFont="1" applyBorder="1" applyAlignment="1">
      <alignment horizontal="center"/>
    </xf>
    <xf numFmtId="0" fontId="0" fillId="0" borderId="415" xfId="0" applyBorder="1"/>
    <xf numFmtId="10" fontId="0" fillId="0" borderId="410" xfId="1" applyNumberFormat="1" applyFont="1" applyBorder="1" applyAlignment="1">
      <alignment horizontal="center"/>
    </xf>
    <xf numFmtId="10" fontId="0" fillId="0" borderId="447" xfId="1" applyNumberFormat="1" applyFont="1" applyBorder="1" applyAlignment="1">
      <alignment horizontal="center"/>
    </xf>
    <xf numFmtId="10" fontId="0" fillId="0" borderId="448" xfId="1" applyNumberFormat="1" applyFont="1" applyBorder="1" applyAlignment="1">
      <alignment horizontal="center"/>
    </xf>
    <xf numFmtId="0" fontId="129" fillId="0" borderId="0" xfId="0" applyFont="1"/>
    <xf numFmtId="179" fontId="0" fillId="0" borderId="0" xfId="1" applyNumberFormat="1" applyFont="1" applyAlignment="1">
      <alignment horizontal="center"/>
    </xf>
    <xf numFmtId="0" fontId="2" fillId="0" borderId="0" xfId="0" applyFont="1" applyAlignment="1">
      <alignment vertical="top"/>
    </xf>
    <xf numFmtId="179" fontId="131" fillId="0" borderId="452" xfId="0" applyNumberFormat="1" applyFont="1" applyBorder="1" applyAlignment="1">
      <alignment horizontal="center" vertical="center" wrapText="1"/>
    </xf>
    <xf numFmtId="179" fontId="131" fillId="0" borderId="454" xfId="0" applyNumberFormat="1" applyFont="1" applyBorder="1" applyAlignment="1">
      <alignment horizontal="center" vertical="center" wrapText="1"/>
    </xf>
    <xf numFmtId="9" fontId="131" fillId="0" borderId="453" xfId="0" applyNumberFormat="1" applyFont="1" applyBorder="1" applyAlignment="1">
      <alignment horizontal="center" vertical="center" wrapText="1"/>
    </xf>
    <xf numFmtId="0" fontId="132" fillId="0" borderId="0" xfId="0" applyFont="1" applyBorder="1" applyAlignment="1">
      <alignment horizontal="center" vertical="center" wrapText="1"/>
    </xf>
    <xf numFmtId="0" fontId="133" fillId="0" borderId="455" xfId="0" applyFont="1" applyBorder="1" applyAlignment="1">
      <alignment vertical="center" wrapText="1"/>
    </xf>
    <xf numFmtId="0" fontId="123" fillId="0" borderId="456" xfId="0" applyFont="1" applyBorder="1" applyAlignment="1">
      <alignment horizontal="center" vertical="center" textRotation="90" wrapText="1"/>
    </xf>
    <xf numFmtId="187" fontId="93" fillId="0" borderId="456" xfId="302" applyNumberFormat="1" applyFont="1" applyBorder="1" applyAlignment="1">
      <alignment horizontal="center" vertical="center"/>
    </xf>
    <xf numFmtId="187" fontId="93" fillId="0" borderId="457" xfId="302" applyNumberFormat="1" applyFont="1" applyBorder="1" applyAlignment="1">
      <alignment horizontal="center" vertical="center"/>
    </xf>
    <xf numFmtId="187" fontId="93" fillId="0" borderId="458" xfId="302" applyNumberFormat="1" applyFont="1" applyBorder="1" applyAlignment="1">
      <alignment horizontal="center" vertical="center"/>
    </xf>
    <xf numFmtId="179" fontId="82" fillId="0" borderId="0" xfId="0" applyNumberFormat="1" applyFont="1" applyBorder="1" applyAlignment="1">
      <alignment horizontal="center" vertical="center"/>
    </xf>
    <xf numFmtId="0" fontId="133" fillId="0" borderId="459" xfId="0" applyFont="1" applyBorder="1" applyAlignment="1">
      <alignment vertical="center"/>
    </xf>
    <xf numFmtId="189" fontId="93" fillId="0" borderId="461" xfId="302" applyNumberFormat="1" applyFont="1" applyBorder="1" applyAlignment="1">
      <alignment horizontal="center" vertical="center"/>
    </xf>
    <xf numFmtId="189" fontId="93" fillId="0" borderId="462" xfId="302" applyNumberFormat="1" applyFont="1" applyBorder="1" applyAlignment="1">
      <alignment horizontal="center" vertical="center"/>
    </xf>
    <xf numFmtId="189" fontId="93" fillId="0" borderId="463" xfId="302" applyNumberFormat="1" applyFont="1" applyBorder="1" applyAlignment="1">
      <alignment horizontal="center" vertical="center"/>
    </xf>
    <xf numFmtId="1" fontId="82" fillId="0" borderId="0" xfId="0" applyNumberFormat="1" applyFont="1" applyBorder="1" applyAlignment="1">
      <alignment horizontal="center" vertical="center"/>
    </xf>
    <xf numFmtId="0" fontId="134" fillId="0" borderId="464" xfId="0" applyFont="1" applyBorder="1" applyAlignment="1">
      <alignment horizontal="right" vertical="center"/>
    </xf>
    <xf numFmtId="187" fontId="94" fillId="0" borderId="465" xfId="302" applyNumberFormat="1" applyFont="1" applyBorder="1" applyAlignment="1">
      <alignment horizontal="center" vertical="center"/>
    </xf>
    <xf numFmtId="187" fontId="94" fillId="0" borderId="466" xfId="302" applyNumberFormat="1" applyFont="1" applyBorder="1" applyAlignment="1">
      <alignment horizontal="center" vertical="center"/>
    </xf>
    <xf numFmtId="187" fontId="94" fillId="0" borderId="467" xfId="302" applyNumberFormat="1" applyFont="1" applyBorder="1" applyAlignment="1">
      <alignment horizontal="center" vertical="center"/>
    </xf>
    <xf numFmtId="1" fontId="135" fillId="0" borderId="0" xfId="0" applyNumberFormat="1" applyFont="1" applyBorder="1" applyAlignment="1">
      <alignment horizontal="center" vertical="center"/>
    </xf>
    <xf numFmtId="0" fontId="130" fillId="0" borderId="464" xfId="0" applyFont="1" applyBorder="1" applyAlignment="1">
      <alignment horizontal="right" vertical="center"/>
    </xf>
    <xf numFmtId="187" fontId="93" fillId="0" borderId="465" xfId="302" applyNumberFormat="1" applyFont="1" applyBorder="1" applyAlignment="1">
      <alignment horizontal="center" vertical="center"/>
    </xf>
    <xf numFmtId="187" fontId="93" fillId="0" borderId="466" xfId="302" applyNumberFormat="1" applyFont="1" applyBorder="1" applyAlignment="1">
      <alignment horizontal="center" vertical="center"/>
    </xf>
    <xf numFmtId="187" fontId="93" fillId="0" borderId="467" xfId="302" applyNumberFormat="1" applyFont="1" applyBorder="1" applyAlignment="1">
      <alignment horizontal="center" vertical="center"/>
    </xf>
    <xf numFmtId="0" fontId="133" fillId="0" borderId="468" xfId="0" applyFont="1" applyBorder="1" applyAlignment="1">
      <alignment horizontal="left" vertical="center"/>
    </xf>
    <xf numFmtId="187" fontId="93" fillId="0" borderId="469" xfId="302" applyNumberFormat="1" applyFont="1" applyBorder="1" applyAlignment="1">
      <alignment horizontal="center" vertical="center"/>
    </xf>
    <xf numFmtId="187" fontId="93" fillId="0" borderId="470" xfId="302" applyNumberFormat="1" applyFont="1" applyBorder="1" applyAlignment="1">
      <alignment horizontal="center" vertical="center"/>
    </xf>
    <xf numFmtId="187" fontId="93" fillId="0" borderId="471" xfId="302" applyNumberFormat="1" applyFont="1" applyBorder="1" applyAlignment="1">
      <alignment horizontal="center" vertical="center"/>
    </xf>
    <xf numFmtId="0" fontId="133" fillId="0" borderId="455" xfId="0" applyFont="1" applyBorder="1" applyAlignment="1">
      <alignment vertical="center"/>
    </xf>
    <xf numFmtId="179" fontId="131" fillId="0" borderId="454" xfId="1" applyNumberFormat="1" applyFont="1" applyBorder="1" applyAlignment="1">
      <alignment horizontal="center" vertical="center" wrapText="1"/>
    </xf>
    <xf numFmtId="9" fontId="131" fillId="0" borderId="453" xfId="1" applyNumberFormat="1" applyFont="1" applyBorder="1" applyAlignment="1">
      <alignment horizontal="center" vertical="center" wrapText="1"/>
    </xf>
    <xf numFmtId="187" fontId="93" fillId="0" borderId="461" xfId="302" applyNumberFormat="1" applyFont="1" applyBorder="1" applyAlignment="1">
      <alignment horizontal="center" vertical="center"/>
    </xf>
    <xf numFmtId="187" fontId="93" fillId="0" borderId="462" xfId="302" applyNumberFormat="1" applyFont="1" applyBorder="1" applyAlignment="1">
      <alignment horizontal="center" vertical="center"/>
    </xf>
    <xf numFmtId="187" fontId="93" fillId="0" borderId="463" xfId="302" applyNumberFormat="1" applyFont="1" applyBorder="1" applyAlignment="1">
      <alignment horizontal="center" vertical="center"/>
    </xf>
    <xf numFmtId="187" fontId="93" fillId="0" borderId="472" xfId="302" applyNumberFormat="1" applyFont="1" applyBorder="1" applyAlignment="1">
      <alignment horizontal="center" vertical="center"/>
    </xf>
    <xf numFmtId="187" fontId="93" fillId="0" borderId="473" xfId="302" applyNumberFormat="1" applyFont="1" applyBorder="1" applyAlignment="1">
      <alignment horizontal="center" vertical="center"/>
    </xf>
    <xf numFmtId="187" fontId="93" fillId="0" borderId="474" xfId="302" applyNumberFormat="1" applyFont="1" applyBorder="1" applyAlignment="1">
      <alignment horizontal="center" vertical="center"/>
    </xf>
    <xf numFmtId="179" fontId="9" fillId="0" borderId="372" xfId="0" applyNumberFormat="1" applyFont="1" applyBorder="1" applyAlignment="1">
      <alignment horizontal="center"/>
    </xf>
    <xf numFmtId="9" fontId="9" fillId="0" borderId="86" xfId="0" applyNumberFormat="1" applyFont="1" applyBorder="1" applyAlignment="1">
      <alignment horizontal="center"/>
    </xf>
    <xf numFmtId="0" fontId="9" fillId="35" borderId="86" xfId="0" applyFont="1" applyFill="1" applyBorder="1" applyAlignment="1">
      <alignment horizontal="center"/>
    </xf>
    <xf numFmtId="179" fontId="5" fillId="35" borderId="85" xfId="1" applyNumberFormat="1" applyFont="1" applyFill="1" applyBorder="1" applyAlignment="1">
      <alignment horizontal="center"/>
    </xf>
    <xf numFmtId="179" fontId="5" fillId="35" borderId="375" xfId="1" applyNumberFormat="1" applyFont="1" applyFill="1" applyBorder="1" applyAlignment="1">
      <alignment horizontal="center"/>
    </xf>
    <xf numFmtId="179" fontId="5" fillId="35" borderId="86" xfId="1" applyNumberFormat="1" applyFont="1" applyFill="1" applyBorder="1" applyAlignment="1">
      <alignment horizontal="center"/>
    </xf>
    <xf numFmtId="0" fontId="9" fillId="35" borderId="5" xfId="0" applyFont="1" applyFill="1" applyBorder="1" applyAlignment="1">
      <alignment horizontal="center"/>
    </xf>
    <xf numFmtId="179" fontId="5" fillId="35" borderId="4" xfId="1" applyNumberFormat="1" applyFont="1" applyFill="1" applyBorder="1" applyAlignment="1">
      <alignment horizontal="center"/>
    </xf>
    <xf numFmtId="179" fontId="5" fillId="35" borderId="376" xfId="1" applyNumberFormat="1" applyFont="1" applyFill="1" applyBorder="1" applyAlignment="1">
      <alignment horizontal="center"/>
    </xf>
    <xf numFmtId="179" fontId="5" fillId="35" borderId="5" xfId="1" applyNumberFormat="1" applyFont="1" applyFill="1" applyBorder="1" applyAlignment="1">
      <alignment horizontal="center"/>
    </xf>
    <xf numFmtId="179" fontId="9" fillId="0" borderId="478" xfId="0" applyNumberFormat="1" applyFont="1" applyBorder="1" applyAlignment="1">
      <alignment horizontal="center"/>
    </xf>
    <xf numFmtId="9" fontId="9" fillId="0" borderId="478" xfId="0" applyNumberFormat="1" applyFont="1" applyBorder="1" applyAlignment="1">
      <alignment horizontal="center"/>
    </xf>
    <xf numFmtId="0" fontId="9" fillId="35" borderId="478" xfId="0" applyFont="1" applyFill="1" applyBorder="1" applyAlignment="1">
      <alignment horizontal="center"/>
    </xf>
    <xf numFmtId="164" fontId="5" fillId="35" borderId="85" xfId="1" applyNumberFormat="1" applyFont="1" applyFill="1" applyBorder="1" applyAlignment="1">
      <alignment horizontal="center"/>
    </xf>
    <xf numFmtId="164" fontId="5" fillId="35" borderId="375" xfId="1" applyNumberFormat="1" applyFont="1" applyFill="1" applyBorder="1" applyAlignment="1">
      <alignment horizontal="center"/>
    </xf>
    <xf numFmtId="164" fontId="5" fillId="35" borderId="86" xfId="1" applyNumberFormat="1" applyFont="1" applyFill="1" applyBorder="1" applyAlignment="1">
      <alignment horizontal="center"/>
    </xf>
    <xf numFmtId="0" fontId="9" fillId="35" borderId="480" xfId="0" applyFont="1" applyFill="1" applyBorder="1" applyAlignment="1">
      <alignment horizontal="center"/>
    </xf>
    <xf numFmtId="164" fontId="5" fillId="35" borderId="4" xfId="1" applyNumberFormat="1" applyFont="1" applyFill="1" applyBorder="1" applyAlignment="1">
      <alignment horizontal="center"/>
    </xf>
    <xf numFmtId="164" fontId="5" fillId="35" borderId="376" xfId="1" applyNumberFormat="1" applyFont="1" applyFill="1" applyBorder="1" applyAlignment="1">
      <alignment horizontal="center"/>
    </xf>
    <xf numFmtId="164" fontId="5" fillId="35" borderId="5" xfId="1" applyNumberFormat="1" applyFont="1" applyFill="1" applyBorder="1" applyAlignment="1">
      <alignment horizontal="center"/>
    </xf>
    <xf numFmtId="189" fontId="0" fillId="0" borderId="0" xfId="302" applyNumberFormat="1" applyFont="1"/>
    <xf numFmtId="189" fontId="0" fillId="33" borderId="0" xfId="302" applyNumberFormat="1" applyFont="1" applyFill="1"/>
    <xf numFmtId="189" fontId="5" fillId="0" borderId="373" xfId="302" applyNumberFormat="1" applyFont="1" applyFill="1" applyBorder="1" applyAlignment="1">
      <alignment horizontal="center"/>
    </xf>
    <xf numFmtId="189" fontId="5" fillId="0" borderId="374" xfId="302" applyNumberFormat="1" applyFont="1" applyFill="1" applyBorder="1" applyAlignment="1">
      <alignment horizontal="center"/>
    </xf>
    <xf numFmtId="189" fontId="5" fillId="0" borderId="372" xfId="302" applyNumberFormat="1" applyFont="1" applyFill="1" applyBorder="1" applyAlignment="1">
      <alignment horizontal="center"/>
    </xf>
    <xf numFmtId="189" fontId="5" fillId="0" borderId="85" xfId="302" applyNumberFormat="1" applyFont="1" applyFill="1" applyBorder="1" applyAlignment="1">
      <alignment horizontal="center"/>
    </xf>
    <xf numFmtId="189" fontId="5" fillId="0" borderId="375" xfId="302" applyNumberFormat="1" applyFont="1" applyFill="1" applyBorder="1" applyAlignment="1">
      <alignment horizontal="center"/>
    </xf>
    <xf numFmtId="189" fontId="5" fillId="0" borderId="86" xfId="302" applyNumberFormat="1" applyFont="1" applyFill="1" applyBorder="1" applyAlignment="1">
      <alignment horizontal="center"/>
    </xf>
    <xf numFmtId="189" fontId="5" fillId="35" borderId="85" xfId="302" applyNumberFormat="1" applyFont="1" applyFill="1" applyBorder="1" applyAlignment="1">
      <alignment horizontal="center"/>
    </xf>
    <xf numFmtId="189" fontId="5" fillId="35" borderId="375" xfId="302" applyNumberFormat="1" applyFont="1" applyFill="1" applyBorder="1" applyAlignment="1">
      <alignment horizontal="center"/>
    </xf>
    <xf numFmtId="189" fontId="5" fillId="35" borderId="86" xfId="302" applyNumberFormat="1" applyFont="1" applyFill="1" applyBorder="1" applyAlignment="1">
      <alignment horizontal="center"/>
    </xf>
    <xf numFmtId="189" fontId="5" fillId="35" borderId="4" xfId="302" applyNumberFormat="1" applyFont="1" applyFill="1" applyBorder="1" applyAlignment="1">
      <alignment horizontal="center"/>
    </xf>
    <xf numFmtId="189" fontId="5" fillId="35" borderId="376" xfId="302" applyNumberFormat="1" applyFont="1" applyFill="1" applyBorder="1" applyAlignment="1">
      <alignment horizontal="center"/>
    </xf>
    <xf numFmtId="189" fontId="5" fillId="35" borderId="5" xfId="302" applyNumberFormat="1" applyFont="1" applyFill="1" applyBorder="1" applyAlignment="1">
      <alignment horizontal="center"/>
    </xf>
    <xf numFmtId="189" fontId="5" fillId="0" borderId="375" xfId="302" applyNumberFormat="1" applyFont="1" applyBorder="1" applyAlignment="1">
      <alignment horizontal="center"/>
    </xf>
    <xf numFmtId="189" fontId="5" fillId="0" borderId="86" xfId="302" applyNumberFormat="1" applyFont="1" applyBorder="1" applyAlignment="1">
      <alignment horizontal="center"/>
    </xf>
    <xf numFmtId="189" fontId="5" fillId="0" borderId="373" xfId="1" applyNumberFormat="1" applyFont="1" applyFill="1" applyBorder="1" applyAlignment="1">
      <alignment horizontal="center"/>
    </xf>
    <xf numFmtId="189" fontId="5" fillId="0" borderId="374" xfId="1" applyNumberFormat="1" applyFont="1" applyFill="1" applyBorder="1" applyAlignment="1">
      <alignment horizontal="center"/>
    </xf>
    <xf numFmtId="189" fontId="5" fillId="0" borderId="372" xfId="1" applyNumberFormat="1" applyFont="1" applyFill="1" applyBorder="1" applyAlignment="1">
      <alignment horizontal="center"/>
    </xf>
    <xf numFmtId="189" fontId="5" fillId="0" borderId="85" xfId="1" applyNumberFormat="1" applyFont="1" applyFill="1" applyBorder="1" applyAlignment="1">
      <alignment horizontal="center"/>
    </xf>
    <xf numFmtId="189" fontId="5" fillId="0" borderId="375" xfId="1" applyNumberFormat="1" applyFont="1" applyFill="1" applyBorder="1" applyAlignment="1">
      <alignment horizontal="center"/>
    </xf>
    <xf numFmtId="189" fontId="5" fillId="0" borderId="86" xfId="1" applyNumberFormat="1" applyFont="1" applyFill="1" applyBorder="1" applyAlignment="1">
      <alignment horizontal="center"/>
    </xf>
    <xf numFmtId="189" fontId="5" fillId="35" borderId="85" xfId="1" applyNumberFormat="1" applyFont="1" applyFill="1" applyBorder="1" applyAlignment="1">
      <alignment horizontal="center"/>
    </xf>
    <xf numFmtId="189" fontId="5" fillId="35" borderId="375" xfId="1" applyNumberFormat="1" applyFont="1" applyFill="1" applyBorder="1" applyAlignment="1">
      <alignment horizontal="center"/>
    </xf>
    <xf numFmtId="189" fontId="5" fillId="35" borderId="86" xfId="1" applyNumberFormat="1" applyFont="1" applyFill="1" applyBorder="1" applyAlignment="1">
      <alignment horizontal="center"/>
    </xf>
    <xf numFmtId="189" fontId="5" fillId="35" borderId="4" xfId="1" applyNumberFormat="1" applyFont="1" applyFill="1" applyBorder="1" applyAlignment="1">
      <alignment horizontal="center"/>
    </xf>
    <xf numFmtId="189" fontId="5" fillId="35" borderId="376" xfId="1" applyNumberFormat="1" applyFont="1" applyFill="1" applyBorder="1" applyAlignment="1">
      <alignment horizontal="center"/>
    </xf>
    <xf numFmtId="189" fontId="5" fillId="35" borderId="5" xfId="1" applyNumberFormat="1" applyFont="1" applyFill="1" applyBorder="1" applyAlignment="1">
      <alignment horizontal="center"/>
    </xf>
    <xf numFmtId="0" fontId="2" fillId="0" borderId="391" xfId="0" applyFont="1" applyBorder="1" applyAlignment="1">
      <alignment horizontal="center"/>
    </xf>
    <xf numFmtId="0" fontId="2" fillId="0" borderId="392" xfId="0" applyFont="1" applyBorder="1" applyAlignment="1">
      <alignment horizontal="center"/>
    </xf>
    <xf numFmtId="179" fontId="33" fillId="0" borderId="481" xfId="1" applyNumberFormat="1" applyFont="1" applyFill="1" applyBorder="1" applyAlignment="1">
      <alignment horizontal="center"/>
    </xf>
    <xf numFmtId="179" fontId="33" fillId="0" borderId="482" xfId="1" applyNumberFormat="1" applyFont="1" applyFill="1" applyBorder="1" applyAlignment="1">
      <alignment horizontal="center"/>
    </xf>
    <xf numFmtId="179" fontId="33" fillId="0" borderId="483" xfId="1" applyNumberFormat="1" applyFont="1" applyFill="1" applyBorder="1" applyAlignment="1">
      <alignment horizontal="center"/>
    </xf>
    <xf numFmtId="179" fontId="33" fillId="0" borderId="484" xfId="1" applyNumberFormat="1" applyFont="1" applyFill="1" applyBorder="1" applyAlignment="1">
      <alignment horizontal="center"/>
    </xf>
    <xf numFmtId="179" fontId="33" fillId="0" borderId="485" xfId="1" applyNumberFormat="1" applyFont="1" applyFill="1" applyBorder="1" applyAlignment="1">
      <alignment horizontal="center"/>
    </xf>
    <xf numFmtId="179" fontId="33" fillId="0" borderId="486" xfId="1" applyNumberFormat="1" applyFont="1" applyFill="1" applyBorder="1" applyAlignment="1">
      <alignment horizontal="center"/>
    </xf>
    <xf numFmtId="179" fontId="33" fillId="0" borderId="487" xfId="1" applyNumberFormat="1" applyFont="1" applyFill="1" applyBorder="1" applyAlignment="1">
      <alignment horizontal="center"/>
    </xf>
    <xf numFmtId="179" fontId="33" fillId="0" borderId="488" xfId="1" applyNumberFormat="1" applyFont="1" applyFill="1" applyBorder="1" applyAlignment="1">
      <alignment horizontal="center"/>
    </xf>
    <xf numFmtId="179" fontId="33" fillId="0" borderId="489" xfId="1" applyNumberFormat="1" applyFont="1" applyFill="1" applyBorder="1" applyAlignment="1">
      <alignment horizontal="center"/>
    </xf>
    <xf numFmtId="0" fontId="85" fillId="0" borderId="0" xfId="0" applyFont="1"/>
    <xf numFmtId="0" fontId="118" fillId="0" borderId="0" xfId="0" applyFont="1"/>
    <xf numFmtId="0" fontId="3" fillId="0" borderId="286" xfId="0" applyFont="1" applyBorder="1" applyAlignment="1">
      <alignment horizontal="center"/>
    </xf>
    <xf numFmtId="0" fontId="3" fillId="0" borderId="291" xfId="0" applyFont="1" applyBorder="1" applyAlignment="1">
      <alignment horizontal="center"/>
    </xf>
    <xf numFmtId="0" fontId="33" fillId="0" borderId="371"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3" xfId="0" applyFont="1" applyBorder="1" applyAlignment="1">
      <alignment horizontal="center" vertical="center" wrapText="1"/>
    </xf>
    <xf numFmtId="0" fontId="2" fillId="0" borderId="0" xfId="0" applyFont="1" applyAlignment="1">
      <alignment horizontal="center"/>
    </xf>
    <xf numFmtId="0" fontId="33" fillId="0" borderId="377" xfId="0" applyFont="1" applyBorder="1" applyAlignment="1">
      <alignment horizontal="center" vertical="center" wrapText="1"/>
    </xf>
    <xf numFmtId="0" fontId="33" fillId="0" borderId="379" xfId="0" applyFont="1" applyBorder="1" applyAlignment="1">
      <alignment horizontal="center" vertical="center" wrapText="1"/>
    </xf>
    <xf numFmtId="0" fontId="45" fillId="0" borderId="393" xfId="0" applyFont="1" applyBorder="1" applyAlignment="1">
      <alignment horizontal="center" vertical="center" wrapText="1"/>
    </xf>
    <xf numFmtId="0" fontId="45" fillId="0" borderId="395" xfId="0" applyFont="1" applyBorder="1" applyAlignment="1">
      <alignment horizontal="center" vertical="center" wrapText="1"/>
    </xf>
    <xf numFmtId="0" fontId="45" fillId="0" borderId="398" xfId="0" applyFont="1" applyBorder="1" applyAlignment="1">
      <alignment horizontal="center" vertical="center" wrapText="1"/>
    </xf>
    <xf numFmtId="0" fontId="81" fillId="0" borderId="371" xfId="0" applyFont="1" applyBorder="1" applyAlignment="1">
      <alignment horizontal="center" vertical="center" wrapText="1"/>
    </xf>
    <xf numFmtId="0" fontId="81" fillId="0" borderId="24" xfId="0" applyFont="1" applyBorder="1" applyAlignment="1">
      <alignment horizontal="center" vertical="center" wrapText="1"/>
    </xf>
    <xf numFmtId="0" fontId="81" fillId="0" borderId="3" xfId="0" applyFont="1" applyBorder="1" applyAlignment="1">
      <alignment horizontal="center" vertical="center" wrapText="1"/>
    </xf>
    <xf numFmtId="0" fontId="99" fillId="34" borderId="134" xfId="0" applyFont="1" applyFill="1" applyBorder="1" applyAlignment="1">
      <alignment horizontal="center" vertical="top" wrapText="1"/>
    </xf>
    <xf numFmtId="0" fontId="99" fillId="34" borderId="135" xfId="0" applyFont="1" applyFill="1" applyBorder="1" applyAlignment="1">
      <alignment horizontal="center" vertical="top" wrapText="1"/>
    </xf>
    <xf numFmtId="0" fontId="83" fillId="34" borderId="134" xfId="0" applyFont="1" applyFill="1" applyBorder="1" applyAlignment="1">
      <alignment horizontal="center" vertical="center"/>
    </xf>
    <xf numFmtId="0" fontId="83" fillId="34" borderId="135" xfId="0" applyFont="1" applyFill="1" applyBorder="1" applyAlignment="1">
      <alignment horizontal="center" vertical="center"/>
    </xf>
    <xf numFmtId="0" fontId="83" fillId="34" borderId="152" xfId="0" applyFont="1" applyFill="1" applyBorder="1" applyAlignment="1">
      <alignment horizontal="center" vertical="center"/>
    </xf>
    <xf numFmtId="0" fontId="83" fillId="34" borderId="153" xfId="0" applyFont="1" applyFill="1" applyBorder="1" applyAlignment="1">
      <alignment horizontal="center" vertical="center"/>
    </xf>
    <xf numFmtId="0" fontId="83" fillId="34" borderId="408" xfId="0" applyFont="1" applyFill="1" applyBorder="1" applyAlignment="1">
      <alignment horizontal="center" vertical="center"/>
    </xf>
    <xf numFmtId="0" fontId="81" fillId="0" borderId="286" xfId="0" applyFont="1" applyBorder="1" applyAlignment="1">
      <alignment horizontal="center"/>
    </xf>
    <xf numFmtId="0" fontId="81" fillId="0" borderId="291" xfId="0" applyFont="1" applyBorder="1" applyAlignment="1">
      <alignment horizontal="center"/>
    </xf>
    <xf numFmtId="0" fontId="81" fillId="0" borderId="114" xfId="0" applyFont="1" applyBorder="1" applyAlignment="1">
      <alignment horizontal="center" vertical="center" wrapText="1"/>
    </xf>
    <xf numFmtId="0" fontId="81" fillId="0" borderId="410" xfId="0" applyFont="1" applyBorder="1" applyAlignment="1">
      <alignment horizontal="center" vertical="center" wrapText="1"/>
    </xf>
    <xf numFmtId="0" fontId="81" fillId="0" borderId="411" xfId="0" applyFont="1" applyBorder="1" applyAlignment="1">
      <alignment horizontal="center" vertical="center" wrapText="1"/>
    </xf>
    <xf numFmtId="0" fontId="83" fillId="34" borderId="415" xfId="0" applyFont="1" applyFill="1" applyBorder="1" applyAlignment="1">
      <alignment horizontal="center" vertical="center"/>
    </xf>
    <xf numFmtId="9" fontId="100" fillId="34" borderId="134" xfId="0" applyNumberFormat="1" applyFont="1" applyFill="1" applyBorder="1" applyAlignment="1">
      <alignment horizontal="right" vertical="center" wrapText="1"/>
    </xf>
    <xf numFmtId="9" fontId="100" fillId="34" borderId="152" xfId="0" applyNumberFormat="1" applyFont="1" applyFill="1" applyBorder="1" applyAlignment="1">
      <alignment horizontal="right" vertical="center" wrapText="1"/>
    </xf>
    <xf numFmtId="9" fontId="100" fillId="34" borderId="406" xfId="0" applyNumberFormat="1" applyFont="1" applyFill="1" applyBorder="1" applyAlignment="1">
      <alignment horizontal="right" vertical="center" wrapText="1"/>
    </xf>
    <xf numFmtId="9" fontId="100" fillId="34" borderId="407" xfId="0" applyNumberFormat="1" applyFont="1" applyFill="1" applyBorder="1" applyAlignment="1">
      <alignment horizontal="right" vertical="center" wrapText="1"/>
    </xf>
    <xf numFmtId="0" fontId="83" fillId="34" borderId="153" xfId="0" applyFont="1" applyFill="1" applyBorder="1" applyAlignment="1">
      <alignment horizontal="center" vertical="center" wrapText="1"/>
    </xf>
    <xf numFmtId="0" fontId="83" fillId="34" borderId="415" xfId="0" applyFont="1" applyFill="1" applyBorder="1" applyAlignment="1">
      <alignment horizontal="center" vertical="center" wrapText="1"/>
    </xf>
    <xf numFmtId="0" fontId="83" fillId="34" borderId="408" xfId="0" applyFont="1" applyFill="1" applyBorder="1" applyAlignment="1">
      <alignment horizontal="center" vertical="center" wrapText="1"/>
    </xf>
    <xf numFmtId="43" fontId="83" fillId="34" borderId="153" xfId="302" applyFont="1" applyFill="1" applyBorder="1" applyAlignment="1">
      <alignment horizontal="center" vertical="center"/>
    </xf>
    <xf numFmtId="43" fontId="83" fillId="34" borderId="415" xfId="302" applyFont="1" applyFill="1" applyBorder="1" applyAlignment="1">
      <alignment horizontal="center" vertical="center"/>
    </xf>
    <xf numFmtId="43" fontId="83" fillId="34" borderId="408" xfId="302" applyFont="1" applyFill="1" applyBorder="1" applyAlignment="1">
      <alignment horizontal="center" vertical="center"/>
    </xf>
    <xf numFmtId="0" fontId="33" fillId="0" borderId="278" xfId="0" applyFont="1" applyBorder="1" applyAlignment="1">
      <alignment horizontal="center" vertical="center" wrapText="1"/>
    </xf>
    <xf numFmtId="0" fontId="33" fillId="0" borderId="282" xfId="0" applyFont="1" applyBorder="1" applyAlignment="1">
      <alignment horizontal="center" vertical="center" wrapText="1"/>
    </xf>
    <xf numFmtId="0" fontId="33" fillId="0" borderId="434" xfId="0" applyFont="1" applyBorder="1" applyAlignment="1">
      <alignment horizontal="center" vertical="center" wrapText="1"/>
    </xf>
    <xf numFmtId="0" fontId="33" fillId="0" borderId="439" xfId="0" applyFont="1" applyBorder="1" applyAlignment="1">
      <alignment horizontal="center" vertical="center" wrapText="1"/>
    </xf>
    <xf numFmtId="0" fontId="33" fillId="0" borderId="441" xfId="0" applyFont="1" applyBorder="1" applyAlignment="1">
      <alignment horizontal="center" vertical="center" wrapText="1"/>
    </xf>
    <xf numFmtId="0" fontId="130" fillId="0" borderId="452" xfId="0" applyFont="1" applyBorder="1" applyAlignment="1">
      <alignment horizontal="right" vertical="center"/>
    </xf>
    <xf numFmtId="0" fontId="130" fillId="0" borderId="453" xfId="0" applyFont="1" applyBorder="1" applyAlignment="1">
      <alignment horizontal="right" vertical="center"/>
    </xf>
    <xf numFmtId="0" fontId="123" fillId="0" borderId="460" xfId="0" applyFont="1" applyBorder="1" applyAlignment="1">
      <alignment horizontal="center" vertical="center" textRotation="90" wrapText="1"/>
    </xf>
    <xf numFmtId="0" fontId="123" fillId="0" borderId="40" xfId="0" applyFont="1" applyBorder="1" applyAlignment="1">
      <alignment horizontal="center" vertical="center" textRotation="90" wrapText="1"/>
    </xf>
    <xf numFmtId="0" fontId="123" fillId="0" borderId="475" xfId="0" applyFont="1" applyBorder="1" applyAlignment="1">
      <alignment horizontal="center" vertical="center" textRotation="90" wrapText="1"/>
    </xf>
    <xf numFmtId="0" fontId="93" fillId="0" borderId="449" xfId="0" applyFont="1" applyBorder="1" applyAlignment="1">
      <alignment horizontal="center"/>
    </xf>
    <xf numFmtId="0" fontId="93" fillId="0" borderId="450" xfId="0" applyFont="1" applyBorder="1" applyAlignment="1">
      <alignment horizontal="center"/>
    </xf>
    <xf numFmtId="0" fontId="93" fillId="0" borderId="449" xfId="0" applyFont="1" applyBorder="1" applyAlignment="1">
      <alignment horizontal="center" vertical="center"/>
    </xf>
    <xf numFmtId="0" fontId="93" fillId="0" borderId="451" xfId="0" applyFont="1" applyBorder="1" applyAlignment="1">
      <alignment horizontal="center" vertical="center"/>
    </xf>
    <xf numFmtId="0" fontId="93" fillId="0" borderId="450" xfId="0" applyFont="1" applyBorder="1" applyAlignment="1">
      <alignment horizontal="center" vertical="center"/>
    </xf>
    <xf numFmtId="0" fontId="82" fillId="0" borderId="0" xfId="0" applyFont="1" applyBorder="1" applyAlignment="1">
      <alignment horizontal="center" vertical="center"/>
    </xf>
    <xf numFmtId="0" fontId="123" fillId="0" borderId="452" xfId="0" applyFont="1" applyBorder="1" applyAlignment="1">
      <alignment horizontal="center" vertical="center" textRotation="90" wrapText="1"/>
    </xf>
    <xf numFmtId="0" fontId="93" fillId="0" borderId="449" xfId="0" applyFont="1" applyBorder="1" applyAlignment="1">
      <alignment horizontal="center" vertical="center" wrapText="1"/>
    </xf>
    <xf numFmtId="0" fontId="93" fillId="0" borderId="451" xfId="0" applyFont="1" applyBorder="1" applyAlignment="1">
      <alignment horizontal="center" vertical="center" wrapText="1"/>
    </xf>
    <xf numFmtId="0" fontId="93" fillId="0" borderId="450" xfId="0" applyFont="1" applyBorder="1" applyAlignment="1">
      <alignment horizontal="center" vertical="center" wrapText="1"/>
    </xf>
    <xf numFmtId="0" fontId="33" fillId="0" borderId="90" xfId="0" applyFont="1" applyBorder="1" applyAlignment="1">
      <alignment horizontal="center" vertical="center" wrapText="1"/>
    </xf>
    <xf numFmtId="0" fontId="33" fillId="0" borderId="476" xfId="0" applyFont="1" applyFill="1" applyBorder="1" applyAlignment="1">
      <alignment horizontal="center" vertical="center" wrapText="1"/>
    </xf>
    <xf numFmtId="0" fontId="33" fillId="0" borderId="477" xfId="0" applyFont="1" applyFill="1" applyBorder="1" applyAlignment="1">
      <alignment horizontal="center" vertical="center" wrapText="1"/>
    </xf>
    <xf numFmtId="0" fontId="33" fillId="0" borderId="479" xfId="0" applyFont="1" applyFill="1" applyBorder="1" applyAlignment="1">
      <alignment horizontal="center" vertical="center" wrapText="1"/>
    </xf>
    <xf numFmtId="0" fontId="33" fillId="0" borderId="114" xfId="0" applyFont="1" applyBorder="1" applyAlignment="1">
      <alignment horizontal="center" vertical="center" wrapText="1"/>
    </xf>
    <xf numFmtId="0" fontId="33" fillId="0" borderId="410" xfId="0" applyFont="1" applyBorder="1" applyAlignment="1">
      <alignment horizontal="center" vertical="center" wrapText="1"/>
    </xf>
    <xf numFmtId="0" fontId="33" fillId="0" borderId="411" xfId="0" applyFont="1" applyBorder="1" applyAlignment="1">
      <alignment horizontal="center" vertical="center" wrapText="1"/>
    </xf>
    <xf numFmtId="0" fontId="33" fillId="0" borderId="476" xfId="0" applyFont="1" applyBorder="1" applyAlignment="1">
      <alignment horizontal="center" vertical="center" wrapText="1"/>
    </xf>
    <xf numFmtId="0" fontId="33" fillId="0" borderId="477" xfId="0" applyFont="1" applyBorder="1" applyAlignment="1">
      <alignment horizontal="center" vertical="center" wrapText="1"/>
    </xf>
    <xf numFmtId="0" fontId="33" fillId="0" borderId="479" xfId="0" applyFont="1" applyBorder="1" applyAlignment="1">
      <alignment horizontal="center" vertical="center" wrapText="1"/>
    </xf>
    <xf numFmtId="0" fontId="33" fillId="0" borderId="24" xfId="0" applyFont="1" applyFill="1" applyBorder="1" applyAlignment="1">
      <alignment horizontal="center" vertical="center" wrapText="1"/>
    </xf>
    <xf numFmtId="0" fontId="33" fillId="0" borderId="9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46" fillId="0" borderId="234" xfId="0" applyFont="1" applyBorder="1" applyAlignment="1">
      <alignment horizontal="center" vertical="center" wrapText="1"/>
    </xf>
    <xf numFmtId="0" fontId="46" fillId="0" borderId="177" xfId="0" applyFont="1" applyBorder="1" applyAlignment="1">
      <alignment horizontal="center" vertical="center" wrapText="1"/>
    </xf>
    <xf numFmtId="0" fontId="46" fillId="0" borderId="181" xfId="0" applyFont="1" applyBorder="1" applyAlignment="1">
      <alignment horizontal="center" vertical="center" wrapText="1"/>
    </xf>
    <xf numFmtId="0" fontId="46" fillId="0" borderId="198" xfId="0" applyFont="1" applyFill="1" applyBorder="1" applyAlignment="1">
      <alignment horizontal="center" vertical="center" wrapText="1"/>
    </xf>
    <xf numFmtId="0" fontId="46" fillId="0" borderId="24" xfId="0" applyFont="1" applyFill="1" applyBorder="1" applyAlignment="1">
      <alignment horizontal="center" vertical="center" wrapText="1"/>
    </xf>
    <xf numFmtId="0" fontId="46" fillId="0" borderId="205" xfId="0" applyFont="1" applyBorder="1" applyAlignment="1">
      <alignment horizontal="center" vertical="center" wrapText="1"/>
    </xf>
    <xf numFmtId="0" fontId="46" fillId="0" borderId="172" xfId="0" applyFont="1" applyBorder="1" applyAlignment="1">
      <alignment horizontal="center" vertical="center" wrapText="1"/>
    </xf>
    <xf numFmtId="0" fontId="46" fillId="0" borderId="173" xfId="0" applyFont="1" applyBorder="1" applyAlignment="1">
      <alignment horizontal="center" vertical="center" wrapText="1"/>
    </xf>
    <xf numFmtId="0" fontId="2" fillId="0" borderId="0" xfId="0" applyFont="1" applyAlignment="1">
      <alignment horizontal="center" wrapText="1"/>
    </xf>
    <xf numFmtId="0" fontId="46" fillId="0" borderId="234" xfId="0" applyFont="1" applyFill="1" applyBorder="1" applyAlignment="1">
      <alignment horizontal="center" vertical="center" wrapText="1"/>
    </xf>
    <xf numFmtId="0" fontId="46" fillId="0" borderId="177" xfId="0" applyFont="1" applyFill="1" applyBorder="1" applyAlignment="1">
      <alignment horizontal="center" vertical="center" wrapText="1"/>
    </xf>
    <xf numFmtId="0" fontId="46" fillId="0" borderId="181" xfId="0" applyFont="1" applyFill="1" applyBorder="1" applyAlignment="1">
      <alignment horizontal="center" vertical="center" wrapText="1"/>
    </xf>
    <xf numFmtId="0" fontId="85" fillId="0" borderId="240" xfId="0" applyFont="1" applyBorder="1" applyAlignment="1">
      <alignment horizontal="center"/>
    </xf>
    <xf numFmtId="0" fontId="85" fillId="0" borderId="241" xfId="0" applyFont="1" applyBorder="1" applyAlignment="1">
      <alignment horizontal="center"/>
    </xf>
    <xf numFmtId="0" fontId="85" fillId="0" borderId="242" xfId="0" applyFont="1" applyBorder="1" applyAlignment="1">
      <alignment horizontal="center"/>
    </xf>
    <xf numFmtId="0" fontId="81" fillId="0" borderId="245" xfId="0" applyFont="1" applyBorder="1" applyAlignment="1">
      <alignment horizontal="center" vertical="center" wrapText="1"/>
    </xf>
    <xf numFmtId="0" fontId="0" fillId="0" borderId="0" xfId="0" applyAlignment="1"/>
    <xf numFmtId="0" fontId="45" fillId="0" borderId="338" xfId="0" applyFont="1" applyBorder="1" applyAlignment="1">
      <alignment horizontal="center" vertical="center" wrapText="1"/>
    </xf>
    <xf numFmtId="0" fontId="45" fillId="0" borderId="339" xfId="0" applyFont="1" applyBorder="1" applyAlignment="1">
      <alignment horizontal="center" vertical="center" wrapText="1"/>
    </xf>
    <xf numFmtId="0" fontId="45" fillId="0" borderId="340" xfId="0" applyFont="1" applyBorder="1" applyAlignment="1">
      <alignment horizontal="center" vertical="center" wrapText="1"/>
    </xf>
    <xf numFmtId="179" fontId="33" fillId="0" borderId="334" xfId="1" applyNumberFormat="1" applyFont="1" applyFill="1" applyBorder="1" applyAlignment="1">
      <alignment horizontal="center" vertical="center"/>
    </xf>
    <xf numFmtId="179" fontId="33" fillId="0" borderId="335" xfId="1" applyNumberFormat="1" applyFont="1" applyFill="1" applyBorder="1" applyAlignment="1">
      <alignment horizontal="center" vertical="center"/>
    </xf>
    <xf numFmtId="179" fontId="33" fillId="0" borderId="342" xfId="1" applyNumberFormat="1" applyFont="1" applyFill="1" applyBorder="1" applyAlignment="1">
      <alignment horizontal="center" vertical="center"/>
    </xf>
    <xf numFmtId="179" fontId="33" fillId="0" borderId="336" xfId="1" applyNumberFormat="1" applyFont="1" applyFill="1" applyBorder="1" applyAlignment="1">
      <alignment horizontal="center" vertical="center"/>
    </xf>
    <xf numFmtId="179" fontId="33" fillId="0" borderId="263" xfId="1" applyNumberFormat="1" applyFont="1" applyFill="1" applyBorder="1" applyAlignment="1">
      <alignment horizontal="center" vertical="center"/>
    </xf>
    <xf numFmtId="179" fontId="33" fillId="0" borderId="344" xfId="1" applyNumberFormat="1" applyFont="1" applyFill="1" applyBorder="1" applyAlignment="1">
      <alignment horizontal="center" vertical="center"/>
    </xf>
    <xf numFmtId="179" fontId="33" fillId="0" borderId="346" xfId="1" applyNumberFormat="1" applyFont="1" applyFill="1" applyBorder="1" applyAlignment="1">
      <alignment horizontal="center" vertical="center"/>
    </xf>
    <xf numFmtId="179" fontId="33" fillId="0" borderId="276" xfId="1" applyNumberFormat="1" applyFont="1" applyFill="1" applyBorder="1" applyAlignment="1">
      <alignment horizontal="center" vertical="center"/>
    </xf>
    <xf numFmtId="179" fontId="33" fillId="0" borderId="347" xfId="1" applyNumberFormat="1" applyFont="1" applyFill="1" applyBorder="1" applyAlignment="1">
      <alignment horizontal="center" vertical="center"/>
    </xf>
    <xf numFmtId="0" fontId="99" fillId="0" borderId="341" xfId="0" applyFont="1" applyFill="1" applyBorder="1" applyAlignment="1">
      <alignment horizontal="center" vertical="center" wrapText="1"/>
    </xf>
    <xf numFmtId="0" fontId="99" fillId="0" borderId="332" xfId="0" applyFont="1" applyFill="1" applyBorder="1" applyAlignment="1">
      <alignment horizontal="center" vertical="center" wrapText="1"/>
    </xf>
    <xf numFmtId="0" fontId="99" fillId="0" borderId="343" xfId="0" applyFont="1" applyFill="1" applyBorder="1" applyAlignment="1">
      <alignment horizontal="center" vertical="center" wrapText="1"/>
    </xf>
    <xf numFmtId="0" fontId="99" fillId="0" borderId="333" xfId="0" applyFont="1" applyFill="1" applyBorder="1" applyAlignment="1">
      <alignment horizontal="center" vertical="center" wrapText="1"/>
    </xf>
    <xf numFmtId="0" fontId="99" fillId="0" borderId="308" xfId="0" applyFont="1" applyFill="1" applyBorder="1" applyAlignment="1">
      <alignment horizontal="center" vertical="center" wrapText="1"/>
    </xf>
    <xf numFmtId="0" fontId="99" fillId="0" borderId="345" xfId="0" applyFont="1" applyFill="1" applyBorder="1" applyAlignment="1">
      <alignment horizontal="center" vertical="center" wrapText="1"/>
    </xf>
    <xf numFmtId="0" fontId="106" fillId="0" borderId="0" xfId="303" applyFont="1" applyFill="1" applyAlignment="1">
      <alignment horizontal="center"/>
    </xf>
    <xf numFmtId="188" fontId="3" fillId="29" borderId="286" xfId="304" applyNumberFormat="1" applyFont="1" applyFill="1" applyBorder="1" applyAlignment="1">
      <alignment horizontal="center" vertical="center" wrapText="1"/>
    </xf>
    <xf numFmtId="188" fontId="3" fillId="29" borderId="241" xfId="304" applyNumberFormat="1" applyFont="1" applyFill="1" applyBorder="1" applyAlignment="1">
      <alignment horizontal="center" vertical="center" wrapText="1"/>
    </xf>
    <xf numFmtId="188" fontId="3" fillId="29" borderId="291" xfId="304" applyNumberFormat="1" applyFont="1" applyFill="1" applyBorder="1" applyAlignment="1">
      <alignment horizontal="center" vertical="center" wrapText="1"/>
    </xf>
    <xf numFmtId="0" fontId="110" fillId="0" borderId="0" xfId="305" applyFont="1" applyFill="1" applyBorder="1" applyAlignment="1">
      <alignment horizontal="center" vertical="center"/>
    </xf>
    <xf numFmtId="0" fontId="33" fillId="0" borderId="278" xfId="304" applyFont="1" applyFill="1" applyBorder="1" applyAlignment="1">
      <alignment horizontal="center" vertical="center" wrapText="1"/>
    </xf>
    <xf numFmtId="0" fontId="33" fillId="0" borderId="282" xfId="304" applyFont="1" applyFill="1" applyBorder="1" applyAlignment="1">
      <alignment horizontal="center" vertical="center" wrapText="1"/>
    </xf>
    <xf numFmtId="2" fontId="45" fillId="0" borderId="279" xfId="304" applyNumberFormat="1" applyFont="1" applyFill="1" applyBorder="1" applyAlignment="1">
      <alignment horizontal="center" vertical="center" wrapText="1"/>
    </xf>
    <xf numFmtId="2" fontId="45" fillId="0" borderId="280" xfId="304" applyNumberFormat="1" applyFont="1" applyFill="1" applyBorder="1" applyAlignment="1">
      <alignment horizontal="center" vertical="center" wrapText="1"/>
    </xf>
    <xf numFmtId="2" fontId="45" fillId="0" borderId="281" xfId="304" applyNumberFormat="1" applyFont="1" applyFill="1" applyBorder="1" applyAlignment="1">
      <alignment horizontal="center" vertical="center" wrapText="1"/>
    </xf>
    <xf numFmtId="188" fontId="3" fillId="29" borderId="290" xfId="304" applyNumberFormat="1" applyFont="1" applyFill="1" applyBorder="1" applyAlignment="1">
      <alignment horizontal="center" vertical="center" wrapText="1"/>
    </xf>
    <xf numFmtId="0" fontId="45" fillId="0" borderId="0" xfId="0" applyFont="1" applyFill="1" applyAlignment="1">
      <alignment horizontal="center" wrapText="1"/>
    </xf>
    <xf numFmtId="0" fontId="45" fillId="0" borderId="0" xfId="0" applyFont="1" applyFill="1" applyAlignment="1">
      <alignment horizontal="center" vertical="center" wrapText="1"/>
    </xf>
    <xf numFmtId="0" fontId="81" fillId="0" borderId="80" xfId="0" applyFont="1" applyFill="1" applyBorder="1" applyAlignment="1">
      <alignment horizontal="left" vertical="center" wrapText="1"/>
    </xf>
    <xf numFmtId="0" fontId="81" fillId="0" borderId="2" xfId="0" applyFont="1" applyFill="1" applyBorder="1" applyAlignment="1">
      <alignment horizontal="left" vertical="center" wrapText="1"/>
    </xf>
    <xf numFmtId="0" fontId="81" fillId="0" borderId="84" xfId="0" applyFont="1" applyFill="1" applyBorder="1" applyAlignment="1">
      <alignment horizontal="left" vertical="center" wrapText="1"/>
    </xf>
    <xf numFmtId="0" fontId="87" fillId="0" borderId="80" xfId="0" applyFont="1" applyFill="1" applyBorder="1" applyAlignment="1">
      <alignment horizontal="left" vertical="center" wrapText="1"/>
    </xf>
    <xf numFmtId="0" fontId="87" fillId="0" borderId="2" xfId="0" applyFont="1" applyFill="1" applyBorder="1" applyAlignment="1">
      <alignment horizontal="left" vertical="center" wrapText="1"/>
    </xf>
    <xf numFmtId="0" fontId="45" fillId="0" borderId="20" xfId="0" applyFont="1" applyFill="1" applyBorder="1" applyAlignment="1">
      <alignment horizontal="center" vertical="center"/>
    </xf>
    <xf numFmtId="0" fontId="94" fillId="0" borderId="20" xfId="0" applyFont="1" applyFill="1" applyBorder="1" applyAlignment="1">
      <alignment horizontal="center" vertical="center"/>
    </xf>
    <xf numFmtId="0" fontId="0" fillId="0" borderId="0" xfId="0" applyFill="1" applyAlignment="1">
      <alignment horizontal="center" vertical="center" wrapText="1"/>
    </xf>
    <xf numFmtId="0" fontId="0" fillId="0" borderId="0" xfId="0" applyFont="1" applyFill="1" applyAlignment="1">
      <alignment horizontal="center" vertical="center"/>
    </xf>
    <xf numFmtId="0" fontId="45" fillId="0" borderId="0" xfId="0" applyFont="1" applyFill="1" applyAlignment="1">
      <alignment horizontal="center" vertical="center"/>
    </xf>
    <xf numFmtId="0" fontId="45" fillId="0" borderId="0" xfId="0" applyFont="1" applyFill="1" applyAlignment="1">
      <alignment horizontal="center"/>
    </xf>
    <xf numFmtId="0" fontId="45" fillId="0" borderId="286" xfId="0" applyFont="1" applyFill="1" applyBorder="1" applyAlignment="1">
      <alignment horizontal="center" vertical="center" wrapText="1"/>
    </xf>
    <xf numFmtId="0" fontId="45" fillId="0" borderId="135" xfId="0" applyFont="1" applyFill="1" applyBorder="1" applyAlignment="1">
      <alignment horizontal="center" vertical="center" wrapText="1"/>
    </xf>
    <xf numFmtId="0" fontId="45" fillId="0" borderId="152" xfId="0" applyFont="1" applyFill="1" applyBorder="1" applyAlignment="1">
      <alignment horizontal="center" vertical="center" wrapText="1"/>
    </xf>
    <xf numFmtId="0" fontId="119" fillId="31" borderId="113" xfId="0" applyFont="1" applyFill="1" applyBorder="1" applyAlignment="1">
      <alignment horizontal="center" vertical="center" wrapText="1"/>
    </xf>
    <xf numFmtId="0" fontId="119" fillId="31" borderId="154" xfId="0" applyFont="1" applyFill="1" applyBorder="1" applyAlignment="1">
      <alignment horizontal="center" vertical="center" wrapText="1"/>
    </xf>
    <xf numFmtId="0" fontId="119" fillId="0" borderId="153" xfId="0" applyFont="1" applyFill="1" applyBorder="1" applyAlignment="1">
      <alignment horizontal="center" vertical="center" wrapText="1"/>
    </xf>
    <xf numFmtId="0" fontId="119" fillId="0" borderId="113" xfId="0" applyFont="1" applyFill="1" applyBorder="1" applyAlignment="1">
      <alignment horizontal="center" vertical="center" wrapText="1"/>
    </xf>
    <xf numFmtId="0" fontId="119" fillId="0" borderId="154" xfId="0" applyFont="1" applyFill="1" applyBorder="1" applyAlignment="1">
      <alignment horizontal="center" vertical="center" wrapText="1"/>
    </xf>
    <xf numFmtId="0" fontId="119" fillId="31" borderId="152" xfId="0" applyFont="1" applyFill="1" applyBorder="1" applyAlignment="1">
      <alignment horizontal="center" vertical="center" wrapText="1"/>
    </xf>
    <xf numFmtId="0" fontId="119" fillId="31" borderId="366" xfId="0" applyFont="1" applyFill="1" applyBorder="1" applyAlignment="1">
      <alignment horizontal="center" vertical="center" wrapText="1"/>
    </xf>
    <xf numFmtId="0" fontId="119" fillId="31" borderId="367" xfId="0" applyFont="1" applyFill="1" applyBorder="1" applyAlignment="1">
      <alignment horizontal="center" vertical="center" wrapText="1"/>
    </xf>
    <xf numFmtId="0" fontId="2" fillId="0" borderId="0" xfId="0" applyFont="1" applyAlignment="1">
      <alignment horizontal="center" vertical="top" wrapText="1"/>
    </xf>
    <xf numFmtId="0" fontId="83" fillId="0" borderId="190" xfId="0" applyFont="1" applyBorder="1" applyAlignment="1">
      <alignment horizontal="center" vertical="center" wrapText="1"/>
    </xf>
    <xf numFmtId="0" fontId="83" fillId="0" borderId="191" xfId="0" applyFont="1" applyBorder="1" applyAlignment="1">
      <alignment horizontal="center" vertical="center" wrapText="1"/>
    </xf>
    <xf numFmtId="0" fontId="83" fillId="0" borderId="192" xfId="0" applyFont="1" applyBorder="1" applyAlignment="1">
      <alignment horizontal="center" vertical="center" wrapText="1"/>
    </xf>
    <xf numFmtId="0" fontId="99" fillId="0" borderId="139" xfId="0" applyFont="1" applyBorder="1" applyAlignment="1">
      <alignment horizontal="center" vertical="center" wrapText="1"/>
    </xf>
    <xf numFmtId="0" fontId="99" fillId="0" borderId="133" xfId="0" applyFont="1" applyBorder="1" applyAlignment="1">
      <alignment horizontal="center" vertical="center" wrapText="1"/>
    </xf>
    <xf numFmtId="0" fontId="83" fillId="0" borderId="126" xfId="0" applyFont="1" applyBorder="1" applyAlignment="1">
      <alignment horizontal="center" vertical="center"/>
    </xf>
    <xf numFmtId="0" fontId="83" fillId="0" borderId="130" xfId="0" applyFont="1" applyBorder="1" applyAlignment="1">
      <alignment horizontal="center" vertical="center"/>
    </xf>
    <xf numFmtId="0" fontId="83" fillId="0" borderId="131" xfId="0" applyFont="1" applyBorder="1" applyAlignment="1">
      <alignment horizontal="center" vertical="center"/>
    </xf>
    <xf numFmtId="0" fontId="83" fillId="0" borderId="127" xfId="0" applyFont="1" applyBorder="1" applyAlignment="1">
      <alignment horizontal="center" wrapText="1"/>
    </xf>
    <xf numFmtId="0" fontId="83" fillId="0" borderId="8" xfId="0" applyFont="1" applyBorder="1" applyAlignment="1">
      <alignment horizontal="center" wrapText="1"/>
    </xf>
    <xf numFmtId="0" fontId="83" fillId="0" borderId="132" xfId="0" applyFont="1" applyBorder="1" applyAlignment="1">
      <alignment horizontal="center" wrapText="1"/>
    </xf>
    <xf numFmtId="0" fontId="83" fillId="0" borderId="128" xfId="0" applyFont="1" applyBorder="1" applyAlignment="1">
      <alignment horizontal="center" vertical="center" wrapText="1"/>
    </xf>
    <xf numFmtId="0" fontId="83" fillId="0" borderId="41" xfId="0" applyFont="1" applyBorder="1" applyAlignment="1">
      <alignment horizontal="center" vertical="center" wrapText="1"/>
    </xf>
    <xf numFmtId="0" fontId="83" fillId="0" borderId="133" xfId="0" applyFont="1" applyBorder="1" applyAlignment="1">
      <alignment horizontal="center" vertical="center" wrapText="1"/>
    </xf>
    <xf numFmtId="0" fontId="83" fillId="0" borderId="134" xfId="0" applyFont="1" applyBorder="1" applyAlignment="1">
      <alignment horizontal="center" vertical="center"/>
    </xf>
    <xf numFmtId="0" fontId="83" fillId="0" borderId="135" xfId="0" applyFont="1" applyBorder="1" applyAlignment="1">
      <alignment horizontal="center" vertical="center"/>
    </xf>
    <xf numFmtId="0" fontId="83" fillId="0" borderId="136" xfId="0" applyFont="1" applyBorder="1" applyAlignment="1">
      <alignment horizontal="center" vertical="center"/>
    </xf>
    <xf numFmtId="0" fontId="83" fillId="0" borderId="137" xfId="0" applyFont="1" applyBorder="1" applyAlignment="1">
      <alignment horizontal="center" vertical="center" wrapText="1"/>
    </xf>
    <xf numFmtId="0" fontId="83" fillId="0" borderId="138" xfId="0" applyFont="1" applyBorder="1" applyAlignment="1">
      <alignment horizontal="center" vertical="center" wrapText="1"/>
    </xf>
    <xf numFmtId="0" fontId="83" fillId="0" borderId="146" xfId="0" applyFont="1" applyBorder="1" applyAlignment="1">
      <alignment horizontal="center" vertical="center" wrapText="1"/>
    </xf>
    <xf numFmtId="0" fontId="83" fillId="0" borderId="127" xfId="0" applyFont="1" applyBorder="1" applyAlignment="1">
      <alignment horizontal="center" vertical="center" wrapText="1"/>
    </xf>
    <xf numFmtId="0" fontId="83" fillId="0" borderId="139" xfId="0" applyFont="1" applyBorder="1" applyAlignment="1">
      <alignment horizontal="center" vertical="center" wrapText="1"/>
    </xf>
    <xf numFmtId="0" fontId="83" fillId="0" borderId="149" xfId="0" applyFont="1" applyBorder="1" applyAlignment="1">
      <alignment horizontal="center" vertical="center" wrapText="1"/>
    </xf>
    <xf numFmtId="0" fontId="83" fillId="0" borderId="16" xfId="0" applyFont="1" applyBorder="1" applyAlignment="1">
      <alignment horizontal="center" vertical="center" wrapText="1"/>
    </xf>
    <xf numFmtId="179" fontId="100" fillId="34" borderId="413" xfId="0" applyNumberFormat="1" applyFont="1" applyFill="1" applyBorder="1" applyAlignment="1">
      <alignment horizontal="center" vertical="center"/>
    </xf>
    <xf numFmtId="179" fontId="100" fillId="34" borderId="414" xfId="0" applyNumberFormat="1" applyFont="1" applyFill="1" applyBorder="1" applyAlignment="1">
      <alignment horizontal="center" vertical="center"/>
    </xf>
    <xf numFmtId="9" fontId="100" fillId="34" borderId="412" xfId="0" applyNumberFormat="1" applyFont="1" applyFill="1" applyBorder="1" applyAlignment="1">
      <alignment horizontal="center" vertical="center"/>
    </xf>
    <xf numFmtId="9" fontId="100" fillId="34" borderId="424" xfId="1" applyNumberFormat="1" applyFont="1" applyFill="1" applyBorder="1" applyAlignment="1">
      <alignment horizontal="center"/>
    </xf>
    <xf numFmtId="9" fontId="100" fillId="34" borderId="429" xfId="1" applyNumberFormat="1" applyFont="1" applyFill="1" applyBorder="1" applyAlignment="1">
      <alignment horizontal="center"/>
    </xf>
  </cellXfs>
  <cellStyles count="310">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6eme niveau" xfId="20"/>
    <cellStyle name="a0" xfId="127"/>
    <cellStyle name="ANCLAS,REZONES Y SUS PARTES,DE FUNDICION,DE HIERRO O DE ACERO" xfId="128"/>
    <cellStyle name="annee semestre" xfId="21"/>
    <cellStyle name="Bad" xfId="22"/>
    <cellStyle name="bin" xfId="129"/>
    <cellStyle name="blue" xfId="130"/>
    <cellStyle name="caché" xfId="23"/>
    <cellStyle name="Calculation" xfId="24"/>
    <cellStyle name="cell" xfId="25"/>
    <cellStyle name="Check Cell" xfId="26"/>
    <cellStyle name="Col&amp;RowHeadings" xfId="131"/>
    <cellStyle name="ColCodes" xfId="132"/>
    <cellStyle name="Collegamento ipertestuale 2" xfId="133"/>
    <cellStyle name="Collegamento ipertestuale 2 2" xfId="134"/>
    <cellStyle name="ColTitles" xfId="135"/>
    <cellStyle name="column" xfId="27"/>
    <cellStyle name="Comma  [1]" xfId="28"/>
    <cellStyle name="Comma [0]" xfId="29"/>
    <cellStyle name="Comma [1]" xfId="30"/>
    <cellStyle name="Comma 2" xfId="136"/>
    <cellStyle name="Comma 3" xfId="137"/>
    <cellStyle name="Comma(0)" xfId="31"/>
    <cellStyle name="comma(1)" xfId="32"/>
    <cellStyle name="Comma(3)" xfId="33"/>
    <cellStyle name="Comma[0]" xfId="34"/>
    <cellStyle name="Comma[1]" xfId="35"/>
    <cellStyle name="Comma[2]__" xfId="36"/>
    <cellStyle name="Comma[3]" xfId="37"/>
    <cellStyle name="Comma0" xfId="38"/>
    <cellStyle name="Comma0 2" xfId="138"/>
    <cellStyle name="Currency [0]" xfId="39"/>
    <cellStyle name="Currency0" xfId="40"/>
    <cellStyle name="Currency0 2" xfId="139"/>
    <cellStyle name="DataEntryCells" xfId="140"/>
    <cellStyle name="Date" xfId="41"/>
    <cellStyle name="Date 2" xfId="141"/>
    <cellStyle name="Dezimal_03-09-03" xfId="142"/>
    <cellStyle name="données" xfId="42"/>
    <cellStyle name="donnéesbord" xfId="43"/>
    <cellStyle name="En-tête 1" xfId="44"/>
    <cellStyle name="En-tête 2" xfId="45"/>
    <cellStyle name="ErrRpt_DataEntryCells" xfId="143"/>
    <cellStyle name="ErrRpt-DataEntryCells" xfId="144"/>
    <cellStyle name="ErrRpt-GreyBackground" xfId="145"/>
    <cellStyle name="Euro" xfId="46"/>
    <cellStyle name="Euro 2" xfId="47"/>
    <cellStyle name="Euro_2013 - Financement public-privé" xfId="48"/>
    <cellStyle name="Explanatory Text" xfId="49"/>
    <cellStyle name="Financier" xfId="50"/>
    <cellStyle name="Financier0" xfId="51"/>
    <cellStyle name="financniO" xfId="146"/>
    <cellStyle name="Fixed" xfId="52"/>
    <cellStyle name="Fixed 2" xfId="147"/>
    <cellStyle name="formula" xfId="148"/>
    <cellStyle name="gap" xfId="149"/>
    <cellStyle name="Gd-titre" xfId="53"/>
    <cellStyle name="Good" xfId="54"/>
    <cellStyle name="Grey" xfId="55"/>
    <cellStyle name="GreyBackground" xfId="150"/>
    <cellStyle name="Header1" xfId="56"/>
    <cellStyle name="Header2" xfId="57"/>
    <cellStyle name="Heading" xfId="58"/>
    <cellStyle name="Heading 1" xfId="59"/>
    <cellStyle name="Heading 1 10" xfId="151"/>
    <cellStyle name="Heading 1 10 2" xfId="152"/>
    <cellStyle name="Heading 1 11" xfId="153"/>
    <cellStyle name="Heading 1 11 2" xfId="154"/>
    <cellStyle name="Heading 1 12" xfId="155"/>
    <cellStyle name="Heading 1 12 2" xfId="156"/>
    <cellStyle name="Heading 1 13" xfId="157"/>
    <cellStyle name="Heading 1 13 2" xfId="158"/>
    <cellStyle name="Heading 1 2" xfId="159"/>
    <cellStyle name="Heading 1 2 2" xfId="160"/>
    <cellStyle name="Heading 1 3" xfId="161"/>
    <cellStyle name="Heading 1 3 2" xfId="162"/>
    <cellStyle name="Heading 1 4" xfId="163"/>
    <cellStyle name="Heading 1 4 2" xfId="164"/>
    <cellStyle name="Heading 1 5" xfId="165"/>
    <cellStyle name="Heading 1 5 2" xfId="166"/>
    <cellStyle name="Heading 1 6" xfId="167"/>
    <cellStyle name="Heading 1 6 2" xfId="168"/>
    <cellStyle name="Heading 1 7" xfId="169"/>
    <cellStyle name="Heading 1 7 2" xfId="170"/>
    <cellStyle name="Heading 1 8" xfId="171"/>
    <cellStyle name="Heading 1 8 2" xfId="172"/>
    <cellStyle name="Heading 1 9" xfId="173"/>
    <cellStyle name="Heading 1 9 2" xfId="174"/>
    <cellStyle name="Heading 2" xfId="60"/>
    <cellStyle name="Heading 2 10" xfId="175"/>
    <cellStyle name="Heading 2 10 2" xfId="176"/>
    <cellStyle name="Heading 2 11" xfId="177"/>
    <cellStyle name="Heading 2 11 2" xfId="178"/>
    <cellStyle name="Heading 2 12" xfId="179"/>
    <cellStyle name="Heading 2 12 2" xfId="180"/>
    <cellStyle name="Heading 2 13" xfId="181"/>
    <cellStyle name="Heading 2 13 2" xfId="182"/>
    <cellStyle name="Heading 2 2" xfId="183"/>
    <cellStyle name="Heading 2 2 2" xfId="184"/>
    <cellStyle name="Heading 2 3" xfId="185"/>
    <cellStyle name="Heading 2 3 2" xfId="186"/>
    <cellStyle name="Heading 2 4" xfId="187"/>
    <cellStyle name="Heading 2 4 2" xfId="188"/>
    <cellStyle name="Heading 2 5" xfId="189"/>
    <cellStyle name="Heading 2 5 2" xfId="190"/>
    <cellStyle name="Heading 2 6" xfId="191"/>
    <cellStyle name="Heading 2 6 2" xfId="192"/>
    <cellStyle name="Heading 2 7" xfId="193"/>
    <cellStyle name="Heading 2 7 2" xfId="194"/>
    <cellStyle name="Heading 2 8" xfId="195"/>
    <cellStyle name="Heading 2 8 2" xfId="196"/>
    <cellStyle name="Heading 2 9" xfId="197"/>
    <cellStyle name="Heading 2 9 2" xfId="198"/>
    <cellStyle name="Heading 3" xfId="61"/>
    <cellStyle name="Heading 4" xfId="62"/>
    <cellStyle name="Heading1" xfId="63"/>
    <cellStyle name="Heading2" xfId="64"/>
    <cellStyle name="Hyperlink 2" xfId="199"/>
    <cellStyle name="Hyperlink 3" xfId="200"/>
    <cellStyle name="Hyperlink 4" xfId="201"/>
    <cellStyle name="Hyperlink 5" xfId="202"/>
    <cellStyle name="Hyperlink 6" xfId="203"/>
    <cellStyle name="Hyperlink 7" xfId="204"/>
    <cellStyle name="Input" xfId="65"/>
    <cellStyle name="Input [yellow]" xfId="66"/>
    <cellStyle name="ISC" xfId="205"/>
    <cellStyle name="isced" xfId="206"/>
    <cellStyle name="ISCED Titles" xfId="207"/>
    <cellStyle name="level1a" xfId="208"/>
    <cellStyle name="level2" xfId="209"/>
    <cellStyle name="level2a" xfId="210"/>
    <cellStyle name="level3" xfId="67"/>
    <cellStyle name="Lien hypertexte 2" xfId="68"/>
    <cellStyle name="Lien hypertexte 3" xfId="211"/>
    <cellStyle name="Linked Cell" xfId="69"/>
    <cellStyle name="Microsoft Excel found an error in the formula you entered. Do you want to accept the correction proposed below?_x000a__x000a_|_x000a__x000a_• To accept the correction, click Yes._x000a_• To close this message and correct the formula yourself, click No." xfId="70"/>
    <cellStyle name="Migliaia (0)_conti99" xfId="212"/>
    <cellStyle name="Milliers" xfId="302" builtinId="3"/>
    <cellStyle name="Milliers 2" xfId="71"/>
    <cellStyle name="Milliers 2 2" xfId="306"/>
    <cellStyle name="Milliers 3" xfId="72"/>
    <cellStyle name="Milliers 3 2" xfId="73"/>
    <cellStyle name="Milliers 4" xfId="74"/>
    <cellStyle name="Milliers 5" xfId="309"/>
    <cellStyle name="Monétaire0" xfId="75"/>
    <cellStyle name="Motif" xfId="76"/>
    <cellStyle name="Motif 2" xfId="77"/>
    <cellStyle name="n0" xfId="213"/>
    <cellStyle name="Neutral" xfId="78"/>
    <cellStyle name="Normal" xfId="0" builtinId="0"/>
    <cellStyle name="Normal - Style1" xfId="79"/>
    <cellStyle name="Normal 10" xfId="80"/>
    <cellStyle name="Normal 10 2" xfId="214"/>
    <cellStyle name="Normal 11" xfId="215"/>
    <cellStyle name="Normal 11 2" xfId="216"/>
    <cellStyle name="Normal 12" xfId="217"/>
    <cellStyle name="Normal 13" xfId="218"/>
    <cellStyle name="Normal 14" xfId="219"/>
    <cellStyle name="Normal 15" xfId="220"/>
    <cellStyle name="Normal 16" xfId="221"/>
    <cellStyle name="Normal 17" xfId="222"/>
    <cellStyle name="Normal 18" xfId="223"/>
    <cellStyle name="Normal 19" xfId="224"/>
    <cellStyle name="Normal 2" xfId="81"/>
    <cellStyle name="Normal 2 2" xfId="82"/>
    <cellStyle name="Normal 2 2 2" xfId="307"/>
    <cellStyle name="Normal 2 3" xfId="225"/>
    <cellStyle name="Normal 2 3 2" xfId="226"/>
    <cellStyle name="Normal 2 4" xfId="227"/>
    <cellStyle name="Normal 2 5" xfId="228"/>
    <cellStyle name="Normal 2 6" xfId="229"/>
    <cellStyle name="Normal 2 7" xfId="230"/>
    <cellStyle name="Normal 2 8" xfId="231"/>
    <cellStyle name="Normal 2 9" xfId="305"/>
    <cellStyle name="Normal 2_AUG_TabChap2" xfId="232"/>
    <cellStyle name="Normal 20" xfId="233"/>
    <cellStyle name="Normal 21" xfId="234"/>
    <cellStyle name="Normal 22" xfId="235"/>
    <cellStyle name="Normal 23" xfId="236"/>
    <cellStyle name="Normal 24" xfId="126"/>
    <cellStyle name="Normal 24 2" xfId="303"/>
    <cellStyle name="Normal 25" xfId="124"/>
    <cellStyle name="Normal 3" xfId="83"/>
    <cellStyle name="Normal 3 2" xfId="237"/>
    <cellStyle name="Normal 3 3" xfId="238"/>
    <cellStyle name="Normal 3 4" xfId="304"/>
    <cellStyle name="Normal 4" xfId="84"/>
    <cellStyle name="Normal 4 2" xfId="239"/>
    <cellStyle name="Normal 4 3" xfId="240"/>
    <cellStyle name="Normal 5" xfId="85"/>
    <cellStyle name="Normal 5 2" xfId="241"/>
    <cellStyle name="Normal 5 3" xfId="242"/>
    <cellStyle name="Normal 6" xfId="86"/>
    <cellStyle name="Normal 6 2" xfId="243"/>
    <cellStyle name="Normal 7" xfId="87"/>
    <cellStyle name="Normal 7 2" xfId="244"/>
    <cellStyle name="Normal 8" xfId="88"/>
    <cellStyle name="Normal 8 2" xfId="245"/>
    <cellStyle name="Normal 9" xfId="246"/>
    <cellStyle name="Normal 9 2" xfId="247"/>
    <cellStyle name="Normal 9 2 2" xfId="248"/>
    <cellStyle name="Normal-blank" xfId="89"/>
    <cellStyle name="Normal-bottom" xfId="90"/>
    <cellStyle name="Normal-center" xfId="91"/>
    <cellStyle name="Normal-droit" xfId="92"/>
    <cellStyle name="Normal-droite" xfId="93"/>
    <cellStyle name="Normale 2" xfId="249"/>
    <cellStyle name="Normale 2 2" xfId="250"/>
    <cellStyle name="Normale 2 3" xfId="251"/>
    <cellStyle name="Normale 3" xfId="252"/>
    <cellStyle name="Normale 4" xfId="253"/>
    <cellStyle name="Normale_GRC" xfId="94"/>
    <cellStyle name="normální_Nove vystupy_DOPOCTENE" xfId="254"/>
    <cellStyle name="Normal-top" xfId="95"/>
    <cellStyle name="Note" xfId="96"/>
    <cellStyle name="Note 2" xfId="255"/>
    <cellStyle name="notes" xfId="97"/>
    <cellStyle name="Output" xfId="98"/>
    <cellStyle name="Percent [2]" xfId="99"/>
    <cellStyle name="Percent 2" xfId="256"/>
    <cellStyle name="Percent 2 2" xfId="257"/>
    <cellStyle name="Percent 3" xfId="258"/>
    <cellStyle name="Percent 3 2" xfId="259"/>
    <cellStyle name="Percent 4" xfId="260"/>
    <cellStyle name="Percentuale 2" xfId="261"/>
    <cellStyle name="Pourcentage" xfId="1" builtinId="5"/>
    <cellStyle name="Pourcentage 2" xfId="100"/>
    <cellStyle name="Pourcentage 2 2" xfId="308"/>
    <cellStyle name="Pourcentage 3" xfId="101"/>
    <cellStyle name="Pourcentage 3 2" xfId="125"/>
    <cellStyle name="Pourcentage 4" xfId="102"/>
    <cellStyle name="Pourcentage 5" xfId="103"/>
    <cellStyle name="Pourcentage 6" xfId="104"/>
    <cellStyle name="Pourcentage 7" xfId="105"/>
    <cellStyle name="Pourcentage 8" xfId="106"/>
    <cellStyle name="Pourcentage 9" xfId="107"/>
    <cellStyle name="Prozent_SubCatperStud" xfId="262"/>
    <cellStyle name="row" xfId="263"/>
    <cellStyle name="RowCodes" xfId="264"/>
    <cellStyle name="Row-Col Headings" xfId="265"/>
    <cellStyle name="RowTitles" xfId="266"/>
    <cellStyle name="RowTitles1-Detail" xfId="267"/>
    <cellStyle name="RowTitles-Col2" xfId="268"/>
    <cellStyle name="RowTitles-Detail" xfId="269"/>
    <cellStyle name="semestre" xfId="108"/>
    <cellStyle name="Snorm" xfId="109"/>
    <cellStyle name="socxn" xfId="110"/>
    <cellStyle name="Ss-titre" xfId="111"/>
    <cellStyle name="Standard_Info" xfId="270"/>
    <cellStyle name="Stub" xfId="112"/>
    <cellStyle name="Style 1" xfId="113"/>
    <cellStyle name="style1" xfId="114"/>
    <cellStyle name="Table No." xfId="271"/>
    <cellStyle name="Table Title" xfId="272"/>
    <cellStyle name="temp" xfId="273"/>
    <cellStyle name="tête chapitre" xfId="115"/>
    <cellStyle name="TEXT" xfId="116"/>
    <cellStyle name="Title" xfId="117"/>
    <cellStyle name="title1" xfId="274"/>
    <cellStyle name="Top" xfId="118"/>
    <cellStyle name="Total 10" xfId="275"/>
    <cellStyle name="Total 10 2" xfId="276"/>
    <cellStyle name="Total 11" xfId="277"/>
    <cellStyle name="Total 11 2" xfId="278"/>
    <cellStyle name="Total 12" xfId="279"/>
    <cellStyle name="Total 12 2" xfId="280"/>
    <cellStyle name="Total 13" xfId="281"/>
    <cellStyle name="Total 13 2" xfId="282"/>
    <cellStyle name="Total 2" xfId="283"/>
    <cellStyle name="Total 2 2" xfId="284"/>
    <cellStyle name="Total 3" xfId="285"/>
    <cellStyle name="Total 3 2" xfId="286"/>
    <cellStyle name="Total 4" xfId="287"/>
    <cellStyle name="Total 4 2" xfId="288"/>
    <cellStyle name="Total 5" xfId="289"/>
    <cellStyle name="Total 5 2" xfId="290"/>
    <cellStyle name="Total 6" xfId="291"/>
    <cellStyle name="Total 6 2" xfId="292"/>
    <cellStyle name="Total 7" xfId="293"/>
    <cellStyle name="Total 7 2" xfId="294"/>
    <cellStyle name="Total 8" xfId="295"/>
    <cellStyle name="Total 8 2" xfId="296"/>
    <cellStyle name="Total 9" xfId="297"/>
    <cellStyle name="Total 9 2" xfId="298"/>
    <cellStyle name="Totals" xfId="119"/>
    <cellStyle name="Virgule fixe" xfId="120"/>
    <cellStyle name="Warning Text" xfId="121"/>
    <cellStyle name="Wrapped" xfId="122"/>
    <cellStyle name="Обычный_Лист1" xfId="299"/>
    <cellStyle name="쉼표 [0] 2 2" xfId="300"/>
    <cellStyle name="표준 4" xfId="301"/>
    <cellStyle name="標準_SOCX_JPN97" xfId="1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externalLink" Target="externalLinks/externalLink4.xml"/><Relationship Id="rId55" Type="http://schemas.openxmlformats.org/officeDocument/2006/relationships/externalLink" Target="externalLinks/externalLink9.xml"/><Relationship Id="rId63" Type="http://schemas.openxmlformats.org/officeDocument/2006/relationships/externalLink" Target="externalLinks/externalLink17.xml"/><Relationship Id="rId68" Type="http://schemas.openxmlformats.org/officeDocument/2006/relationships/externalLink" Target="externalLinks/externalLink22.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7.xml"/><Relationship Id="rId58" Type="http://schemas.openxmlformats.org/officeDocument/2006/relationships/externalLink" Target="externalLinks/externalLink12.xml"/><Relationship Id="rId66" Type="http://schemas.openxmlformats.org/officeDocument/2006/relationships/externalLink" Target="externalLinks/externalLink20.xml"/><Relationship Id="rId7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3.xml"/><Relationship Id="rId57" Type="http://schemas.openxmlformats.org/officeDocument/2006/relationships/externalLink" Target="externalLinks/externalLink11.xml"/><Relationship Id="rId61"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6.xml"/><Relationship Id="rId60" Type="http://schemas.openxmlformats.org/officeDocument/2006/relationships/externalLink" Target="externalLinks/externalLink14.xml"/><Relationship Id="rId65" Type="http://schemas.openxmlformats.org/officeDocument/2006/relationships/externalLink" Target="externalLinks/externalLink19.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56" Type="http://schemas.openxmlformats.org/officeDocument/2006/relationships/externalLink" Target="externalLinks/externalLink10.xml"/><Relationship Id="rId64" Type="http://schemas.openxmlformats.org/officeDocument/2006/relationships/externalLink" Target="externalLinks/externalLink18.xml"/><Relationship Id="rId69" Type="http://schemas.openxmlformats.org/officeDocument/2006/relationships/externalLink" Target="externalLinks/externalLink23.xml"/><Relationship Id="rId8" Type="http://schemas.openxmlformats.org/officeDocument/2006/relationships/worksheet" Target="worksheets/sheet8.xml"/><Relationship Id="rId51" Type="http://schemas.openxmlformats.org/officeDocument/2006/relationships/externalLink" Target="externalLinks/externalLink5.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3.xml"/><Relationship Id="rId67" Type="http://schemas.openxmlformats.org/officeDocument/2006/relationships/externalLink" Target="externalLinks/externalLink2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8.xml"/><Relationship Id="rId62" Type="http://schemas.openxmlformats.org/officeDocument/2006/relationships/externalLink" Target="externalLinks/externalLink16.xml"/><Relationship Id="rId70"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968138606034761E-2"/>
          <c:y val="3.2064285714285698E-2"/>
          <c:w val="0.8667999750371842"/>
          <c:h val="0.74856695360632364"/>
        </c:manualLayout>
      </c:layout>
      <c:lineChart>
        <c:grouping val="standard"/>
        <c:varyColors val="0"/>
        <c:ser>
          <c:idx val="5"/>
          <c:order val="0"/>
          <c:tx>
            <c:strRef>
              <c:f>'Fig 2.1'!$C$5</c:f>
              <c:strCache>
                <c:ptCount val="1"/>
                <c:pt idx="0">
                  <c:v>Obs</c:v>
                </c:pt>
              </c:strCache>
            </c:strRef>
          </c:tx>
          <c:spPr>
            <a:ln w="50800">
              <a:solidFill>
                <a:schemeClr val="bg1">
                  <a:lumMod val="50000"/>
                </a:schemeClr>
              </a:solidFill>
            </a:ln>
          </c:spPr>
          <c:marker>
            <c:symbol val="none"/>
          </c:marker>
          <c:cat>
            <c:numRef>
              <c:f>'Fig 2.1'!$D$4:$BV$4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2.1'!$D$5:$BT$5</c:f>
              <c:numCache>
                <c:formatCode>0.0%</c:formatCode>
                <c:ptCount val="69"/>
                <c:pt idx="2">
                  <c:v>0.11612424610675214</c:v>
                </c:pt>
                <c:pt idx="3">
                  <c:v>0.11718927633830897</c:v>
                </c:pt>
                <c:pt idx="4">
                  <c:v>0.11812314495953444</c:v>
                </c:pt>
                <c:pt idx="5">
                  <c:v>0.12017962340092879</c:v>
                </c:pt>
                <c:pt idx="6">
                  <c:v>0.12038152353412659</c:v>
                </c:pt>
                <c:pt idx="7">
                  <c:v>0.12211868335948914</c:v>
                </c:pt>
                <c:pt idx="8">
                  <c:v>0.12341857992666241</c:v>
                </c:pt>
                <c:pt idx="9">
                  <c:v>0.13233723626399688</c:v>
                </c:pt>
                <c:pt idx="10">
                  <c:v>0.13287035708341399</c:v>
                </c:pt>
                <c:pt idx="11">
                  <c:v>0.13458212422710258</c:v>
                </c:pt>
                <c:pt idx="12">
                  <c:v>0.13754291105063993</c:v>
                </c:pt>
                <c:pt idx="13">
                  <c:v>0.13943842881560126</c:v>
                </c:pt>
                <c:pt idx="14">
                  <c:v>0.14074170544726911</c:v>
                </c:pt>
                <c:pt idx="15">
                  <c:v>0.14005422842234683</c:v>
                </c:pt>
                <c:pt idx="16">
                  <c:v>0.14028032858729828</c:v>
                </c:pt>
              </c:numCache>
            </c:numRef>
          </c:val>
          <c:smooth val="0"/>
        </c:ser>
        <c:ser>
          <c:idx val="0"/>
          <c:order val="1"/>
          <c:tx>
            <c:strRef>
              <c:f>RessourcesDépenses!#REF!</c:f>
              <c:strCache>
                <c:ptCount val="1"/>
                <c:pt idx="0">
                  <c:v>#REF!</c:v>
                </c:pt>
              </c:strCache>
            </c:strRef>
          </c:tx>
          <c:spPr>
            <a:ln w="22225">
              <a:solidFill>
                <a:schemeClr val="tx1"/>
              </a:solidFill>
            </a:ln>
          </c:spPr>
          <c:marker>
            <c:symbol val="x"/>
            <c:size val="4"/>
            <c:spPr>
              <a:noFill/>
              <a:ln>
                <a:solidFill>
                  <a:schemeClr val="tx1"/>
                </a:solidFill>
              </a:ln>
            </c:spPr>
          </c:marker>
          <c:cat>
            <c:numRef>
              <c:f>'Fig 2.1'!$D$4:$BV$4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RessourcesDépenses!#REF!</c:f>
              <c:numCache>
                <c:formatCode>General</c:formatCode>
                <c:ptCount val="1"/>
                <c:pt idx="0">
                  <c:v>1</c:v>
                </c:pt>
              </c:numCache>
            </c:numRef>
          </c:val>
          <c:smooth val="0"/>
        </c:ser>
        <c:ser>
          <c:idx val="1"/>
          <c:order val="2"/>
          <c:tx>
            <c:strRef>
              <c:f>'Fig 2.1'!$C$6</c:f>
              <c:strCache>
                <c:ptCount val="1"/>
                <c:pt idx="0">
                  <c:v>1,8%</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 2.1'!$D$4:$BV$4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2.1'!$D$6:$BV$6</c:f>
              <c:numCache>
                <c:formatCode>0.0%</c:formatCode>
                <c:ptCount val="71"/>
                <c:pt idx="16">
                  <c:v>0.14028032858729828</c:v>
                </c:pt>
                <c:pt idx="17">
                  <c:v>0.13884871305157773</c:v>
                </c:pt>
                <c:pt idx="18">
                  <c:v>0.13906027242452268</c:v>
                </c:pt>
                <c:pt idx="19">
                  <c:v>0.13864614189862495</c:v>
                </c:pt>
                <c:pt idx="20">
                  <c:v>0.13851043032981125</c:v>
                </c:pt>
                <c:pt idx="21">
                  <c:v>0.13762899749497479</c:v>
                </c:pt>
                <c:pt idx="22">
                  <c:v>0.13752897700947414</c:v>
                </c:pt>
                <c:pt idx="23">
                  <c:v>0.13752004560321521</c:v>
                </c:pt>
                <c:pt idx="24">
                  <c:v>0.1373914329124413</c:v>
                </c:pt>
                <c:pt idx="25">
                  <c:v>0.13696426992204816</c:v>
                </c:pt>
                <c:pt idx="26">
                  <c:v>0.13699858464508297</c:v>
                </c:pt>
                <c:pt idx="27">
                  <c:v>0.13688430464880597</c:v>
                </c:pt>
                <c:pt idx="28">
                  <c:v>0.1365842522895131</c:v>
                </c:pt>
                <c:pt idx="29">
                  <c:v>0.13615093726228844</c:v>
                </c:pt>
                <c:pt idx="30">
                  <c:v>0.13554677983955424</c:v>
                </c:pt>
                <c:pt idx="31">
                  <c:v>0.13481966021129224</c:v>
                </c:pt>
                <c:pt idx="32">
                  <c:v>0.13399610546395008</c:v>
                </c:pt>
                <c:pt idx="33">
                  <c:v>0.13337012205830559</c:v>
                </c:pt>
                <c:pt idx="34">
                  <c:v>0.13273918628404144</c:v>
                </c:pt>
                <c:pt idx="35">
                  <c:v>0.13208184080073854</c:v>
                </c:pt>
                <c:pt idx="36">
                  <c:v>0.13137518198471348</c:v>
                </c:pt>
                <c:pt idx="37">
                  <c:v>0.13064721180451064</c:v>
                </c:pt>
                <c:pt idx="38">
                  <c:v>0.12986181656490148</c:v>
                </c:pt>
                <c:pt idx="39">
                  <c:v>0.12900634089016438</c:v>
                </c:pt>
                <c:pt idx="40">
                  <c:v>0.12816259544913253</c:v>
                </c:pt>
                <c:pt idx="41">
                  <c:v>0.12732692718739538</c:v>
                </c:pt>
                <c:pt idx="42">
                  <c:v>0.126402278539746</c:v>
                </c:pt>
                <c:pt idx="43">
                  <c:v>0.12556201054186691</c:v>
                </c:pt>
                <c:pt idx="44">
                  <c:v>0.12472365992226619</c:v>
                </c:pt>
                <c:pt idx="45">
                  <c:v>0.12390546947617961</c:v>
                </c:pt>
                <c:pt idx="46">
                  <c:v>0.12313036729053804</c:v>
                </c:pt>
                <c:pt idx="47">
                  <c:v>0.12241147483801088</c:v>
                </c:pt>
                <c:pt idx="48">
                  <c:v>0.12175715697450037</c:v>
                </c:pt>
                <c:pt idx="49">
                  <c:v>0.12113103595041186</c:v>
                </c:pt>
                <c:pt idx="50">
                  <c:v>0.12055701494742962</c:v>
                </c:pt>
                <c:pt idx="51">
                  <c:v>0.1200321630505352</c:v>
                </c:pt>
                <c:pt idx="52">
                  <c:v>0.11957192825370067</c:v>
                </c:pt>
                <c:pt idx="53">
                  <c:v>0.11915650942082012</c:v>
                </c:pt>
                <c:pt idx="54">
                  <c:v>0.11881244173849703</c:v>
                </c:pt>
                <c:pt idx="55">
                  <c:v>0.11851514033466144</c:v>
                </c:pt>
                <c:pt idx="56">
                  <c:v>0.11823486164343536</c:v>
                </c:pt>
                <c:pt idx="57">
                  <c:v>0.11798957625223157</c:v>
                </c:pt>
                <c:pt idx="58">
                  <c:v>0.11775523025042209</c:v>
                </c:pt>
                <c:pt idx="59">
                  <c:v>0.11745336376055666</c:v>
                </c:pt>
                <c:pt idx="60">
                  <c:v>0.11717740510002328</c:v>
                </c:pt>
                <c:pt idx="61">
                  <c:v>0.11697535901919594</c:v>
                </c:pt>
                <c:pt idx="62">
                  <c:v>0.11686225378151691</c:v>
                </c:pt>
                <c:pt idx="63">
                  <c:v>0.11677816831158713</c:v>
                </c:pt>
                <c:pt idx="64">
                  <c:v>0.11674260078304703</c:v>
                </c:pt>
                <c:pt idx="65">
                  <c:v>0.11676174304861618</c:v>
                </c:pt>
                <c:pt idx="66">
                  <c:v>0.11684641228807913</c:v>
                </c:pt>
                <c:pt idx="67">
                  <c:v>0.11699276992828518</c:v>
                </c:pt>
                <c:pt idx="68">
                  <c:v>0.11720743713894043</c:v>
                </c:pt>
                <c:pt idx="69">
                  <c:v>0.11743205070008518</c:v>
                </c:pt>
                <c:pt idx="70">
                  <c:v>0.11775156846228646</c:v>
                </c:pt>
              </c:numCache>
            </c:numRef>
          </c:val>
          <c:smooth val="0"/>
        </c:ser>
        <c:ser>
          <c:idx val="2"/>
          <c:order val="3"/>
          <c:tx>
            <c:strRef>
              <c:f>'Fig 2.1'!$C$7</c:f>
              <c:strCache>
                <c:ptCount val="1"/>
                <c:pt idx="0">
                  <c:v>1,5%</c:v>
                </c:pt>
              </c:strCache>
            </c:strRef>
          </c:tx>
          <c:spPr>
            <a:ln w="22225">
              <a:solidFill>
                <a:schemeClr val="tx1"/>
              </a:solidFill>
            </a:ln>
          </c:spPr>
          <c:marker>
            <c:symbol val="triangle"/>
            <c:size val="4"/>
            <c:spPr>
              <a:solidFill>
                <a:schemeClr val="bg1"/>
              </a:solidFill>
              <a:ln>
                <a:solidFill>
                  <a:schemeClr val="tx1"/>
                </a:solidFill>
              </a:ln>
            </c:spPr>
          </c:marker>
          <c:cat>
            <c:numRef>
              <c:f>'Fig 2.1'!$D$4:$BV$4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2.1'!$D$7:$BV$7</c:f>
              <c:numCache>
                <c:formatCode>0.0%</c:formatCode>
                <c:ptCount val="71"/>
                <c:pt idx="16">
                  <c:v>0.14014921949385414</c:v>
                </c:pt>
                <c:pt idx="17">
                  <c:v>0.13871999002738297</c:v>
                </c:pt>
                <c:pt idx="18">
                  <c:v>0.13893312155177823</c:v>
                </c:pt>
                <c:pt idx="19">
                  <c:v>0.13852053880789339</c:v>
                </c:pt>
                <c:pt idx="20">
                  <c:v>0.13838759238150991</c:v>
                </c:pt>
                <c:pt idx="21">
                  <c:v>0.13753605065638005</c:v>
                </c:pt>
                <c:pt idx="22">
                  <c:v>0.13757032018409149</c:v>
                </c:pt>
                <c:pt idx="23">
                  <c:v>0.13771750903669408</c:v>
                </c:pt>
                <c:pt idx="24">
                  <c:v>0.13772075268005957</c:v>
                </c:pt>
                <c:pt idx="25">
                  <c:v>0.13746066935184048</c:v>
                </c:pt>
                <c:pt idx="26">
                  <c:v>0.13768931047398228</c:v>
                </c:pt>
                <c:pt idx="27">
                  <c:v>0.13779113264517312</c:v>
                </c:pt>
                <c:pt idx="28">
                  <c:v>0.1377428689101195</c:v>
                </c:pt>
                <c:pt idx="29">
                  <c:v>0.13758109353664832</c:v>
                </c:pt>
                <c:pt idx="30">
                  <c:v>0.13729417590991583</c:v>
                </c:pt>
                <c:pt idx="31">
                  <c:v>0.13688824532383867</c:v>
                </c:pt>
                <c:pt idx="32">
                  <c:v>0.13641332188017904</c:v>
                </c:pt>
                <c:pt idx="33">
                  <c:v>0.1361318576156875</c:v>
                </c:pt>
                <c:pt idx="34">
                  <c:v>0.13583677125482982</c:v>
                </c:pt>
                <c:pt idx="35">
                  <c:v>0.13550448339627907</c:v>
                </c:pt>
                <c:pt idx="36">
                  <c:v>0.13511359491872027</c:v>
                </c:pt>
                <c:pt idx="37">
                  <c:v>0.13469285159469144</c:v>
                </c:pt>
                <c:pt idx="38">
                  <c:v>0.13421614685793046</c:v>
                </c:pt>
                <c:pt idx="39">
                  <c:v>0.13364283394649906</c:v>
                </c:pt>
                <c:pt idx="40">
                  <c:v>0.13306907394087469</c:v>
                </c:pt>
                <c:pt idx="41">
                  <c:v>0.13249474112406265</c:v>
                </c:pt>
                <c:pt idx="42">
                  <c:v>0.13182135637264761</c:v>
                </c:pt>
                <c:pt idx="43">
                  <c:v>0.13122615512596131</c:v>
                </c:pt>
                <c:pt idx="44">
                  <c:v>0.13062324956245835</c:v>
                </c:pt>
                <c:pt idx="45">
                  <c:v>0.13003305876144075</c:v>
                </c:pt>
                <c:pt idx="46">
                  <c:v>0.12947796996403871</c:v>
                </c:pt>
                <c:pt idx="47">
                  <c:v>0.12897008261743098</c:v>
                </c:pt>
                <c:pt idx="48">
                  <c:v>0.1285211012297337</c:v>
                </c:pt>
                <c:pt idx="49">
                  <c:v>0.12809105644954008</c:v>
                </c:pt>
                <c:pt idx="50">
                  <c:v>0.12770730042503733</c:v>
                </c:pt>
                <c:pt idx="51">
                  <c:v>0.12736644088462212</c:v>
                </c:pt>
                <c:pt idx="52">
                  <c:v>0.12708237846011677</c:v>
                </c:pt>
                <c:pt idx="53">
                  <c:v>0.12683653244485105</c:v>
                </c:pt>
                <c:pt idx="54">
                  <c:v>0.12665827360862975</c:v>
                </c:pt>
                <c:pt idx="55">
                  <c:v>0.12651866215971272</c:v>
                </c:pt>
                <c:pt idx="56">
                  <c:v>0.126388950595166</c:v>
                </c:pt>
                <c:pt idx="57">
                  <c:v>0.12629862174715675</c:v>
                </c:pt>
                <c:pt idx="58">
                  <c:v>0.12619994600090007</c:v>
                </c:pt>
                <c:pt idx="59">
                  <c:v>0.1260337853236054</c:v>
                </c:pt>
                <c:pt idx="60">
                  <c:v>0.12587542826963488</c:v>
                </c:pt>
                <c:pt idx="61">
                  <c:v>0.12579270422461211</c:v>
                </c:pt>
                <c:pt idx="62">
                  <c:v>0.12579667131614003</c:v>
                </c:pt>
                <c:pt idx="63">
                  <c:v>0.12582231478255115</c:v>
                </c:pt>
                <c:pt idx="64">
                  <c:v>0.12589482059005797</c:v>
                </c:pt>
                <c:pt idx="65">
                  <c:v>0.12602101503183341</c:v>
                </c:pt>
                <c:pt idx="66">
                  <c:v>0.12621305588756576</c:v>
                </c:pt>
                <c:pt idx="67">
                  <c:v>0.12646553672762992</c:v>
                </c:pt>
                <c:pt idx="68">
                  <c:v>0.12678491957585861</c:v>
                </c:pt>
                <c:pt idx="69">
                  <c:v>0.12711335911234292</c:v>
                </c:pt>
                <c:pt idx="70">
                  <c:v>0.1275410105694304</c:v>
                </c:pt>
              </c:numCache>
            </c:numRef>
          </c:val>
          <c:smooth val="0"/>
        </c:ser>
        <c:ser>
          <c:idx val="3"/>
          <c:order val="4"/>
          <c:tx>
            <c:strRef>
              <c:f>'Fig 2.1'!$C$8</c:f>
              <c:strCache>
                <c:ptCount val="1"/>
                <c:pt idx="0">
                  <c:v>1,3%</c:v>
                </c:pt>
              </c:strCache>
            </c:strRef>
          </c:tx>
          <c:spPr>
            <a:ln w="22225">
              <a:solidFill>
                <a:schemeClr val="tx1"/>
              </a:solidFill>
            </a:ln>
          </c:spPr>
          <c:marker>
            <c:symbol val="diamond"/>
            <c:size val="4"/>
            <c:spPr>
              <a:solidFill>
                <a:schemeClr val="tx1"/>
              </a:solidFill>
              <a:ln>
                <a:solidFill>
                  <a:schemeClr val="tx1"/>
                </a:solidFill>
              </a:ln>
            </c:spPr>
          </c:marker>
          <c:cat>
            <c:numRef>
              <c:f>'Fig 2.1'!$D$4:$BV$4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2.1'!$D$8:$BV$8</c:f>
              <c:numCache>
                <c:formatCode>0.0%</c:formatCode>
                <c:ptCount val="71"/>
                <c:pt idx="16">
                  <c:v>0.14028032858729828</c:v>
                </c:pt>
                <c:pt idx="17">
                  <c:v>0.13884624743753579</c:v>
                </c:pt>
                <c:pt idx="18">
                  <c:v>0.13905785681065802</c:v>
                </c:pt>
                <c:pt idx="19">
                  <c:v>0.13864378191726856</c:v>
                </c:pt>
                <c:pt idx="20">
                  <c:v>0.13850813033068998</c:v>
                </c:pt>
                <c:pt idx="21">
                  <c:v>0.13768083057761238</c:v>
                </c:pt>
                <c:pt idx="22">
                  <c:v>0.1376849680170322</c:v>
                </c:pt>
                <c:pt idx="23">
                  <c:v>0.13784832799774319</c:v>
                </c:pt>
                <c:pt idx="24">
                  <c:v>0.13794357651421912</c:v>
                </c:pt>
                <c:pt idx="25">
                  <c:v>0.13778575933739365</c:v>
                </c:pt>
                <c:pt idx="26">
                  <c:v>0.13814431551240597</c:v>
                </c:pt>
                <c:pt idx="27">
                  <c:v>0.13840031753730225</c:v>
                </c:pt>
                <c:pt idx="28">
                  <c:v>0.13853085619204514</c:v>
                </c:pt>
                <c:pt idx="29">
                  <c:v>0.13855746745663844</c:v>
                </c:pt>
                <c:pt idx="30">
                  <c:v>0.13846856143146924</c:v>
                </c:pt>
                <c:pt idx="31">
                  <c:v>0.13829568146659113</c:v>
                </c:pt>
                <c:pt idx="32">
                  <c:v>0.13806072193626262</c:v>
                </c:pt>
                <c:pt idx="33">
                  <c:v>0.13801749346073242</c:v>
                </c:pt>
                <c:pt idx="34">
                  <c:v>0.13795504649910378</c:v>
                </c:pt>
                <c:pt idx="35">
                  <c:v>0.13784924453457015</c:v>
                </c:pt>
                <c:pt idx="36">
                  <c:v>0.13767974483710338</c:v>
                </c:pt>
                <c:pt idx="37">
                  <c:v>0.13747505280232705</c:v>
                </c:pt>
                <c:pt idx="38">
                  <c:v>0.13720757546490842</c:v>
                </c:pt>
                <c:pt idx="39">
                  <c:v>0.1368349666742664</c:v>
                </c:pt>
                <c:pt idx="40">
                  <c:v>0.1364540359216406</c:v>
                </c:pt>
                <c:pt idx="41">
                  <c:v>0.13606683942180681</c:v>
                </c:pt>
                <c:pt idx="42">
                  <c:v>0.13557397314095587</c:v>
                </c:pt>
                <c:pt idx="43">
                  <c:v>0.1351551593767632</c:v>
                </c:pt>
                <c:pt idx="44">
                  <c:v>0.1347228019512651</c:v>
                </c:pt>
                <c:pt idx="45">
                  <c:v>0.13429818895320914</c:v>
                </c:pt>
                <c:pt idx="46">
                  <c:v>0.13390347830537477</c:v>
                </c:pt>
                <c:pt idx="47">
                  <c:v>0.13354996289214768</c:v>
                </c:pt>
                <c:pt idx="48">
                  <c:v>0.13325135827595738</c:v>
                </c:pt>
                <c:pt idx="49">
                  <c:v>0.13296482487609923</c:v>
                </c:pt>
                <c:pt idx="50">
                  <c:v>0.13271997455774801</c:v>
                </c:pt>
                <c:pt idx="51">
                  <c:v>0.1325143039769065</c:v>
                </c:pt>
                <c:pt idx="52">
                  <c:v>0.13236011785567448</c:v>
                </c:pt>
                <c:pt idx="53">
                  <c:v>0.13223916677901854</c:v>
                </c:pt>
                <c:pt idx="54">
                  <c:v>0.13218213101476584</c:v>
                </c:pt>
                <c:pt idx="55">
                  <c:v>0.1321580742024934</c:v>
                </c:pt>
                <c:pt idx="56">
                  <c:v>0.13213785984347676</c:v>
                </c:pt>
                <c:pt idx="57">
                  <c:v>0.13215095131225968</c:v>
                </c:pt>
                <c:pt idx="58">
                  <c:v>0.13214913319385696</c:v>
                </c:pt>
                <c:pt idx="59">
                  <c:v>0.13207102104946822</c:v>
                </c:pt>
                <c:pt idx="60">
                  <c:v>0.1319951976788257</c:v>
                </c:pt>
                <c:pt idx="61">
                  <c:v>0.13199573195574288</c:v>
                </c:pt>
                <c:pt idx="62">
                  <c:v>0.13208032585501331</c:v>
                </c:pt>
                <c:pt idx="63">
                  <c:v>0.13218014643324849</c:v>
                </c:pt>
                <c:pt idx="64">
                  <c:v>0.13232484175951562</c:v>
                </c:pt>
                <c:pt idx="65">
                  <c:v>0.13252153230956321</c:v>
                </c:pt>
                <c:pt idx="66">
                  <c:v>0.13278362799376309</c:v>
                </c:pt>
                <c:pt idx="67">
                  <c:v>0.13310396263990062</c:v>
                </c:pt>
                <c:pt idx="68">
                  <c:v>0.13348829860125108</c:v>
                </c:pt>
                <c:pt idx="69">
                  <c:v>0.13387998995688952</c:v>
                </c:pt>
                <c:pt idx="70">
                  <c:v>0.13437292438649098</c:v>
                </c:pt>
              </c:numCache>
            </c:numRef>
          </c:val>
          <c:smooth val="0"/>
        </c:ser>
        <c:ser>
          <c:idx val="4"/>
          <c:order val="5"/>
          <c:tx>
            <c:strRef>
              <c:f>'Fig 2.1'!$C$9</c:f>
              <c:strCache>
                <c:ptCount val="1"/>
                <c:pt idx="0">
                  <c:v>1%</c:v>
                </c:pt>
              </c:strCache>
            </c:strRef>
          </c:tx>
          <c:spPr>
            <a:ln w="22225">
              <a:solidFill>
                <a:schemeClr val="tx1"/>
              </a:solidFill>
            </a:ln>
          </c:spPr>
          <c:marker>
            <c:symbol val="star"/>
            <c:size val="4"/>
            <c:spPr>
              <a:noFill/>
              <a:ln>
                <a:solidFill>
                  <a:schemeClr val="tx1"/>
                </a:solidFill>
              </a:ln>
            </c:spPr>
          </c:marker>
          <c:cat>
            <c:numRef>
              <c:f>'Fig 2.1'!$D$4:$BV$4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2.1'!$D$9:$BV$9</c:f>
              <c:numCache>
                <c:formatCode>0.0%</c:formatCode>
                <c:ptCount val="71"/>
                <c:pt idx="16">
                  <c:v>0.14028032858729828</c:v>
                </c:pt>
                <c:pt idx="17">
                  <c:v>0.13884632528163915</c:v>
                </c:pt>
                <c:pt idx="18">
                  <c:v>0.13905793245737796</c:v>
                </c:pt>
                <c:pt idx="19">
                  <c:v>0.13864385452843431</c:v>
                </c:pt>
                <c:pt idx="20">
                  <c:v>0.13850820102239453</c:v>
                </c:pt>
                <c:pt idx="21">
                  <c:v>0.13770799012284723</c:v>
                </c:pt>
                <c:pt idx="22">
                  <c:v>0.13777964438037757</c:v>
                </c:pt>
                <c:pt idx="23">
                  <c:v>0.13805067483451613</c:v>
                </c:pt>
                <c:pt idx="24">
                  <c:v>0.13827745028973987</c:v>
                </c:pt>
                <c:pt idx="25">
                  <c:v>0.13828893049232388</c:v>
                </c:pt>
                <c:pt idx="26">
                  <c:v>0.13884309979285481</c:v>
                </c:pt>
                <c:pt idx="27">
                  <c:v>0.13933447228802454</c:v>
                </c:pt>
                <c:pt idx="28">
                  <c:v>0.1397233481910381</c:v>
                </c:pt>
                <c:pt idx="29">
                  <c:v>0.14004465820824102</c:v>
                </c:pt>
                <c:pt idx="30">
                  <c:v>0.14027274643380655</c:v>
                </c:pt>
                <c:pt idx="31">
                  <c:v>0.14043706128108452</c:v>
                </c:pt>
                <c:pt idx="32">
                  <c:v>0.14058795500500113</c:v>
                </c:pt>
                <c:pt idx="33">
                  <c:v>0.14091109507963417</c:v>
                </c:pt>
                <c:pt idx="34">
                  <c:v>0.14120946699177733</c:v>
                </c:pt>
                <c:pt idx="35">
                  <c:v>0.14145849650702616</c:v>
                </c:pt>
                <c:pt idx="36">
                  <c:v>0.14163876200771322</c:v>
                </c:pt>
                <c:pt idx="37">
                  <c:v>0.14177484690699627</c:v>
                </c:pt>
                <c:pt idx="38">
                  <c:v>0.14183956639674036</c:v>
                </c:pt>
                <c:pt idx="39">
                  <c:v>0.14178598565226522</c:v>
                </c:pt>
                <c:pt idx="40">
                  <c:v>0.14171641176692035</c:v>
                </c:pt>
                <c:pt idx="41">
                  <c:v>0.14162932305969836</c:v>
                </c:pt>
                <c:pt idx="42">
                  <c:v>0.14142771211830354</c:v>
                </c:pt>
                <c:pt idx="43">
                  <c:v>0.14129789951082672</c:v>
                </c:pt>
                <c:pt idx="44">
                  <c:v>0.14114712208635902</c:v>
                </c:pt>
                <c:pt idx="45">
                  <c:v>0.14099345783364964</c:v>
                </c:pt>
                <c:pt idx="46">
                  <c:v>0.14086477312288193</c:v>
                </c:pt>
                <c:pt idx="47">
                  <c:v>0.140769162231937</c:v>
                </c:pt>
                <c:pt idx="48">
                  <c:v>0.14072205613308311</c:v>
                </c:pt>
                <c:pt idx="49">
                  <c:v>0.14067830058670902</c:v>
                </c:pt>
                <c:pt idx="50">
                  <c:v>0.14066776837239711</c:v>
                </c:pt>
                <c:pt idx="51">
                  <c:v>0.14069165856159499</c:v>
                </c:pt>
                <c:pt idx="52">
                  <c:v>0.14076096715557185</c:v>
                </c:pt>
                <c:pt idx="53">
                  <c:v>0.14085555279593701</c:v>
                </c:pt>
                <c:pt idx="54">
                  <c:v>0.14100890941075439</c:v>
                </c:pt>
                <c:pt idx="55">
                  <c:v>0.14118616707962506</c:v>
                </c:pt>
                <c:pt idx="56">
                  <c:v>0.14135889444270508</c:v>
                </c:pt>
                <c:pt idx="57">
                  <c:v>0.14155054186025923</c:v>
                </c:pt>
                <c:pt idx="58">
                  <c:v>0.14171752084828421</c:v>
                </c:pt>
                <c:pt idx="59">
                  <c:v>0.14179683784145947</c:v>
                </c:pt>
                <c:pt idx="60">
                  <c:v>0.14187120677512854</c:v>
                </c:pt>
                <c:pt idx="61">
                  <c:v>0.14202097057215851</c:v>
                </c:pt>
                <c:pt idx="62">
                  <c:v>0.14224580657416019</c:v>
                </c:pt>
                <c:pt idx="63">
                  <c:v>0.14248482772852492</c:v>
                </c:pt>
                <c:pt idx="64">
                  <c:v>0.14276454613281267</c:v>
                </c:pt>
                <c:pt idx="65">
                  <c:v>0.1430938026675718</c:v>
                </c:pt>
                <c:pt idx="66">
                  <c:v>0.14348077685123953</c:v>
                </c:pt>
                <c:pt idx="67">
                  <c:v>0.14392187125987257</c:v>
                </c:pt>
                <c:pt idx="68">
                  <c:v>0.14442917310134068</c:v>
                </c:pt>
                <c:pt idx="69">
                  <c:v>0.14494177635855809</c:v>
                </c:pt>
                <c:pt idx="70">
                  <c:v>0.14555357329599641</c:v>
                </c:pt>
              </c:numCache>
            </c:numRef>
          </c:val>
          <c:smooth val="0"/>
        </c:ser>
        <c:dLbls>
          <c:showLegendKey val="0"/>
          <c:showVal val="0"/>
          <c:showCatName val="0"/>
          <c:showSerName val="0"/>
          <c:showPercent val="0"/>
          <c:showBubbleSize val="0"/>
        </c:dLbls>
        <c:marker val="1"/>
        <c:smooth val="0"/>
        <c:axId val="115102080"/>
        <c:axId val="115104000"/>
      </c:lineChart>
      <c:catAx>
        <c:axId val="115102080"/>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15104000"/>
        <c:crosses val="autoZero"/>
        <c:auto val="1"/>
        <c:lblAlgn val="ctr"/>
        <c:lblOffset val="100"/>
        <c:tickLblSkip val="10"/>
        <c:noMultiLvlLbl val="0"/>
      </c:catAx>
      <c:valAx>
        <c:axId val="115104000"/>
        <c:scaling>
          <c:orientation val="minMax"/>
          <c:max val="0.15000000000000008"/>
          <c:min val="0.11"/>
        </c:scaling>
        <c:delete val="0"/>
        <c:axPos val="l"/>
        <c:majorGridlines/>
        <c:title>
          <c:tx>
            <c:rich>
              <a:bodyPr rot="-5400000" vert="horz"/>
              <a:lstStyle/>
              <a:p>
                <a:pPr>
                  <a:defRPr/>
                </a:pPr>
                <a:r>
                  <a:rPr lang="en-US"/>
                  <a:t>en % du PIB</a:t>
                </a:r>
              </a:p>
            </c:rich>
          </c:tx>
          <c:overlay val="0"/>
        </c:title>
        <c:numFmt formatCode="0%" sourceLinked="0"/>
        <c:majorTickMark val="out"/>
        <c:minorTickMark val="none"/>
        <c:tickLblPos val="nextTo"/>
        <c:crossAx val="115102080"/>
        <c:crosses val="autoZero"/>
        <c:crossBetween val="between"/>
        <c:majorUnit val="1.0000000000000005E-2"/>
      </c:valAx>
    </c:plotArea>
    <c:legend>
      <c:legendPos val="b"/>
      <c:legendEntry>
        <c:idx val="1"/>
        <c:delete val="1"/>
      </c:legendEntry>
      <c:layout>
        <c:manualLayout>
          <c:xMode val="edge"/>
          <c:yMode val="edge"/>
          <c:x val="1.6152222222222203E-2"/>
          <c:y val="0.88251468253968302"/>
          <c:w val="0.9771029629629624"/>
          <c:h val="0.117485317460317"/>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593295320487612"/>
          <c:y val="3.2064285714285698E-2"/>
          <c:w val="0.76271103683313668"/>
          <c:h val="0.73371272855133596"/>
        </c:manualLayout>
      </c:layout>
      <c:lineChart>
        <c:grouping val="standard"/>
        <c:varyColors val="0"/>
        <c:ser>
          <c:idx val="5"/>
          <c:order val="0"/>
          <c:tx>
            <c:strRef>
              <c:f>'Fig 2.11'!$C$9</c:f>
              <c:strCache>
                <c:ptCount val="1"/>
                <c:pt idx="0">
                  <c:v>Obs</c:v>
                </c:pt>
              </c:strCache>
            </c:strRef>
          </c:tx>
          <c:spPr>
            <a:ln w="50800">
              <a:solidFill>
                <a:schemeClr val="bg1">
                  <a:lumMod val="50000"/>
                </a:schemeClr>
              </a:solidFill>
            </a:ln>
          </c:spPr>
          <c:marker>
            <c:symbol val="none"/>
          </c:marker>
          <c:cat>
            <c:numRef>
              <c:f>'Fig 2.11'!$D$4:$BV$4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2.11'!$D$9:$BV$9</c:f>
              <c:numCache>
                <c:formatCode>0.0%</c:formatCode>
                <c:ptCount val="71"/>
                <c:pt idx="2">
                  <c:v>2.0120037804280094E-2</c:v>
                </c:pt>
                <c:pt idx="3">
                  <c:v>2.0079751737113349E-2</c:v>
                </c:pt>
                <c:pt idx="4">
                  <c:v>2.0286474454600086E-2</c:v>
                </c:pt>
                <c:pt idx="5">
                  <c:v>2.016450571031388E-2</c:v>
                </c:pt>
                <c:pt idx="6">
                  <c:v>2.0841608200022999E-2</c:v>
                </c:pt>
                <c:pt idx="7">
                  <c:v>2.0917427492675948E-2</c:v>
                </c:pt>
                <c:pt idx="8">
                  <c:v>1.8938331441493726E-2</c:v>
                </c:pt>
                <c:pt idx="9">
                  <c:v>1.9838390587215284E-2</c:v>
                </c:pt>
                <c:pt idx="10">
                  <c:v>1.9936125582736212E-2</c:v>
                </c:pt>
                <c:pt idx="11">
                  <c:v>2.0491041099875949E-2</c:v>
                </c:pt>
                <c:pt idx="12">
                  <c:v>2.1140961877802424E-2</c:v>
                </c:pt>
                <c:pt idx="13">
                  <c:v>2.1146359665044787E-2</c:v>
                </c:pt>
                <c:pt idx="14">
                  <c:v>2.1108477592071496E-2</c:v>
                </c:pt>
                <c:pt idx="15">
                  <c:v>2.0772592435517292E-2</c:v>
                </c:pt>
              </c:numCache>
            </c:numRef>
          </c:val>
          <c:smooth val="0"/>
        </c:ser>
        <c:ser>
          <c:idx val="1"/>
          <c:order val="1"/>
          <c:tx>
            <c:strRef>
              <c:f>'Fig 2.11'!$C$10</c:f>
              <c:strCache>
                <c:ptCount val="1"/>
                <c:pt idx="0">
                  <c:v>Convention COR</c:v>
                </c:pt>
              </c:strCache>
            </c:strRef>
          </c:tx>
          <c:spPr>
            <a:ln w="22225">
              <a:solidFill>
                <a:sysClr val="windowText" lastClr="000000"/>
              </a:solidFill>
            </a:ln>
          </c:spPr>
          <c:marker>
            <c:symbol val="triangle"/>
            <c:size val="4"/>
            <c:spPr>
              <a:noFill/>
              <a:ln>
                <a:solidFill>
                  <a:sysClr val="windowText" lastClr="000000"/>
                </a:solidFill>
              </a:ln>
            </c:spPr>
          </c:marker>
          <c:cat>
            <c:numRef>
              <c:f>'Fig 2.11'!$D$4:$BV$4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2.11'!$D$10:$BV$10</c:f>
              <c:numCache>
                <c:formatCode>0.0%</c:formatCode>
                <c:ptCount val="71"/>
                <c:pt idx="16">
                  <c:v>2.0635541940165782E-2</c:v>
                </c:pt>
                <c:pt idx="17">
                  <c:v>2.0544869185323344E-2</c:v>
                </c:pt>
                <c:pt idx="18">
                  <c:v>2.0197208285195691E-2</c:v>
                </c:pt>
                <c:pt idx="19">
                  <c:v>1.9745998266713995E-2</c:v>
                </c:pt>
                <c:pt idx="20">
                  <c:v>1.9125057796956436E-2</c:v>
                </c:pt>
                <c:pt idx="21">
                  <c:v>1.8553498370369848E-2</c:v>
                </c:pt>
                <c:pt idx="22">
                  <c:v>1.8035337825052556E-2</c:v>
                </c:pt>
                <c:pt idx="23">
                  <c:v>1.7583306439226735E-2</c:v>
                </c:pt>
                <c:pt idx="24">
                  <c:v>1.716268303221459E-2</c:v>
                </c:pt>
                <c:pt idx="25">
                  <c:v>1.6773983256366008E-2</c:v>
                </c:pt>
                <c:pt idx="26">
                  <c:v>1.6496739214360949E-2</c:v>
                </c:pt>
                <c:pt idx="27">
                  <c:v>1.6249852791103706E-2</c:v>
                </c:pt>
                <c:pt idx="28">
                  <c:v>1.6053748950980499E-2</c:v>
                </c:pt>
                <c:pt idx="29">
                  <c:v>1.5890060315257651E-2</c:v>
                </c:pt>
                <c:pt idx="30">
                  <c:v>1.5747501003171276E-2</c:v>
                </c:pt>
                <c:pt idx="31">
                  <c:v>1.5632597821433423E-2</c:v>
                </c:pt>
                <c:pt idx="32">
                  <c:v>1.5547507241807189E-2</c:v>
                </c:pt>
                <c:pt idx="33">
                  <c:v>1.5489318241257342E-2</c:v>
                </c:pt>
                <c:pt idx="34">
                  <c:v>1.5433066244571459E-2</c:v>
                </c:pt>
                <c:pt idx="35">
                  <c:v>1.5384119116355972E-2</c:v>
                </c:pt>
                <c:pt idx="36">
                  <c:v>1.5343702966624944E-2</c:v>
                </c:pt>
                <c:pt idx="37">
                  <c:v>1.5313195030555308E-2</c:v>
                </c:pt>
                <c:pt idx="38">
                  <c:v>1.5285121269941741E-2</c:v>
                </c:pt>
                <c:pt idx="39">
                  <c:v>1.5248401314896604E-2</c:v>
                </c:pt>
                <c:pt idx="40">
                  <c:v>1.5208949957331968E-2</c:v>
                </c:pt>
                <c:pt idx="41">
                  <c:v>1.5170062572739628E-2</c:v>
                </c:pt>
                <c:pt idx="42">
                  <c:v>1.5134763086624366E-2</c:v>
                </c:pt>
                <c:pt idx="43">
                  <c:v>1.5107324482394067E-2</c:v>
                </c:pt>
                <c:pt idx="44">
                  <c:v>1.5080506148767213E-2</c:v>
                </c:pt>
                <c:pt idx="45">
                  <c:v>1.5061651310381124E-2</c:v>
                </c:pt>
                <c:pt idx="46">
                  <c:v>1.504909518549968E-2</c:v>
                </c:pt>
                <c:pt idx="47">
                  <c:v>1.5033874314089183E-2</c:v>
                </c:pt>
                <c:pt idx="48">
                  <c:v>1.5014437067080293E-2</c:v>
                </c:pt>
                <c:pt idx="49">
                  <c:v>1.4992189215352694E-2</c:v>
                </c:pt>
                <c:pt idx="50">
                  <c:v>1.4975960293923269E-2</c:v>
                </c:pt>
                <c:pt idx="51">
                  <c:v>1.4962860873040773E-2</c:v>
                </c:pt>
                <c:pt idx="52">
                  <c:v>1.4947045971158753E-2</c:v>
                </c:pt>
                <c:pt idx="53">
                  <c:v>1.4927050503459296E-2</c:v>
                </c:pt>
                <c:pt idx="54">
                  <c:v>1.4905834594848108E-2</c:v>
                </c:pt>
                <c:pt idx="55">
                  <c:v>1.4884889016681866E-2</c:v>
                </c:pt>
                <c:pt idx="56">
                  <c:v>1.486137287009019E-2</c:v>
                </c:pt>
                <c:pt idx="57">
                  <c:v>1.4833892262505501E-2</c:v>
                </c:pt>
                <c:pt idx="58">
                  <c:v>1.4799586816661863E-2</c:v>
                </c:pt>
                <c:pt idx="59">
                  <c:v>1.4758556655421652E-2</c:v>
                </c:pt>
                <c:pt idx="60">
                  <c:v>1.4719431029307173E-2</c:v>
                </c:pt>
                <c:pt idx="61">
                  <c:v>1.4690703339955462E-2</c:v>
                </c:pt>
                <c:pt idx="62">
                  <c:v>1.4662466168652339E-2</c:v>
                </c:pt>
                <c:pt idx="63">
                  <c:v>1.4633203994060782E-2</c:v>
                </c:pt>
                <c:pt idx="64">
                  <c:v>1.4605723167970132E-2</c:v>
                </c:pt>
                <c:pt idx="65">
                  <c:v>1.4585702150922574E-2</c:v>
                </c:pt>
                <c:pt idx="66">
                  <c:v>1.4571546226398009E-2</c:v>
                </c:pt>
                <c:pt idx="67">
                  <c:v>1.4556178053791708E-2</c:v>
                </c:pt>
                <c:pt idx="68">
                  <c:v>1.4541003631327246E-2</c:v>
                </c:pt>
                <c:pt idx="69">
                  <c:v>1.4528838571640121E-2</c:v>
                </c:pt>
                <c:pt idx="70">
                  <c:v>1.4521065131527738E-2</c:v>
                </c:pt>
              </c:numCache>
            </c:numRef>
          </c:val>
          <c:smooth val="0"/>
        </c:ser>
        <c:ser>
          <c:idx val="2"/>
          <c:order val="2"/>
          <c:tx>
            <c:strRef>
              <c:f>'Fig 2.11'!$C$11</c:f>
              <c:strCache>
                <c:ptCount val="1"/>
                <c:pt idx="0">
                  <c:v>Convention CCSS</c:v>
                </c:pt>
              </c:strCache>
            </c:strRef>
          </c:tx>
          <c:spPr>
            <a:ln w="22225">
              <a:solidFill>
                <a:sysClr val="windowText" lastClr="000000"/>
              </a:solidFill>
              <a:prstDash val="sysDash"/>
            </a:ln>
          </c:spPr>
          <c:marker>
            <c:symbol val="none"/>
          </c:marker>
          <c:cat>
            <c:numRef>
              <c:f>'Fig 2.11'!$D$4:$BV$4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2.11'!$D$11:$BV$11</c:f>
              <c:numCache>
                <c:formatCode>0.0%</c:formatCode>
                <c:ptCount val="71"/>
                <c:pt idx="16">
                  <c:v>2.1007755861836279E-2</c:v>
                </c:pt>
                <c:pt idx="17">
                  <c:v>2.0932561963517286E-2</c:v>
                </c:pt>
                <c:pt idx="18">
                  <c:v>2.1018335115948639E-2</c:v>
                </c:pt>
                <c:pt idx="19">
                  <c:v>2.1074710786799206E-2</c:v>
                </c:pt>
                <c:pt idx="20">
                  <c:v>2.1178328171356248E-2</c:v>
                </c:pt>
                <c:pt idx="21">
                  <c:v>2.081968263989642E-2</c:v>
                </c:pt>
                <c:pt idx="22">
                  <c:v>2.0768807699576911E-2</c:v>
                </c:pt>
                <c:pt idx="23">
                  <c:v>2.0686232044764243E-2</c:v>
                </c:pt>
                <c:pt idx="24">
                  <c:v>2.0574687056846334E-2</c:v>
                </c:pt>
                <c:pt idx="25">
                  <c:v>2.0395349929196449E-2</c:v>
                </c:pt>
                <c:pt idx="26">
                  <c:v>2.0244908434387154E-2</c:v>
                </c:pt>
                <c:pt idx="27">
                  <c:v>2.0054807705719796E-2</c:v>
                </c:pt>
                <c:pt idx="28">
                  <c:v>1.9851453629508267E-2</c:v>
                </c:pt>
                <c:pt idx="29">
                  <c:v>1.9594403584802633E-2</c:v>
                </c:pt>
                <c:pt idx="30">
                  <c:v>1.9359551206128287E-2</c:v>
                </c:pt>
                <c:pt idx="31">
                  <c:v>1.9068071825782584E-2</c:v>
                </c:pt>
                <c:pt idx="32">
                  <c:v>1.8750691125600204E-2</c:v>
                </c:pt>
                <c:pt idx="33">
                  <c:v>1.8470918543835188E-2</c:v>
                </c:pt>
                <c:pt idx="34">
                  <c:v>1.8177232607668192E-2</c:v>
                </c:pt>
                <c:pt idx="35">
                  <c:v>1.7855193364198489E-2</c:v>
                </c:pt>
                <c:pt idx="36">
                  <c:v>1.7517287842654685E-2</c:v>
                </c:pt>
                <c:pt idx="37">
                  <c:v>1.7180547357076734E-2</c:v>
                </c:pt>
                <c:pt idx="38">
                  <c:v>1.6840203546973048E-2</c:v>
                </c:pt>
                <c:pt idx="39">
                  <c:v>1.6489184506573502E-2</c:v>
                </c:pt>
                <c:pt idx="40">
                  <c:v>1.6134058564925138E-2</c:v>
                </c:pt>
                <c:pt idx="41">
                  <c:v>1.5770169774026128E-2</c:v>
                </c:pt>
                <c:pt idx="42">
                  <c:v>1.5400674902593659E-2</c:v>
                </c:pt>
                <c:pt idx="43">
                  <c:v>1.5032724281171281E-2</c:v>
                </c:pt>
                <c:pt idx="44">
                  <c:v>1.4661115063557785E-2</c:v>
                </c:pt>
                <c:pt idx="45">
                  <c:v>1.4291587749702949E-2</c:v>
                </c:pt>
                <c:pt idx="46">
                  <c:v>1.3935537198569685E-2</c:v>
                </c:pt>
                <c:pt idx="47">
                  <c:v>1.3613126559353227E-2</c:v>
                </c:pt>
                <c:pt idx="48">
                  <c:v>1.3287238805191738E-2</c:v>
                </c:pt>
                <c:pt idx="49">
                  <c:v>1.2987946370989979E-2</c:v>
                </c:pt>
                <c:pt idx="50">
                  <c:v>1.2699655913557406E-2</c:v>
                </c:pt>
                <c:pt idx="51">
                  <c:v>1.2428326210789207E-2</c:v>
                </c:pt>
                <c:pt idx="52">
                  <c:v>1.2161933150354545E-2</c:v>
                </c:pt>
                <c:pt idx="53">
                  <c:v>1.1912094658577559E-2</c:v>
                </c:pt>
                <c:pt idx="54">
                  <c:v>1.1671908879943009E-2</c:v>
                </c:pt>
                <c:pt idx="55">
                  <c:v>1.1464704383460752E-2</c:v>
                </c:pt>
                <c:pt idx="56">
                  <c:v>1.1272328522703597E-2</c:v>
                </c:pt>
                <c:pt idx="57">
                  <c:v>1.1103079505386517E-2</c:v>
                </c:pt>
                <c:pt idx="58">
                  <c:v>1.0931375030955282E-2</c:v>
                </c:pt>
                <c:pt idx="59">
                  <c:v>1.0760820422691993E-2</c:v>
                </c:pt>
                <c:pt idx="60">
                  <c:v>1.0623016251973766E-2</c:v>
                </c:pt>
                <c:pt idx="61">
                  <c:v>1.0495680414901138E-2</c:v>
                </c:pt>
                <c:pt idx="62">
                  <c:v>1.0378055730487019E-2</c:v>
                </c:pt>
                <c:pt idx="63">
                  <c:v>1.0285627882145315E-2</c:v>
                </c:pt>
                <c:pt idx="64">
                  <c:v>1.0192419031985391E-2</c:v>
                </c:pt>
                <c:pt idx="65">
                  <c:v>1.0120865378799896E-2</c:v>
                </c:pt>
                <c:pt idx="66">
                  <c:v>1.0062396388998279E-2</c:v>
                </c:pt>
                <c:pt idx="67">
                  <c:v>1.0010108813720726E-2</c:v>
                </c:pt>
                <c:pt idx="68">
                  <c:v>9.9685336839690254E-3</c:v>
                </c:pt>
                <c:pt idx="69">
                  <c:v>9.9320653847336585E-3</c:v>
                </c:pt>
                <c:pt idx="70">
                  <c:v>9.9363769502407093E-3</c:v>
                </c:pt>
              </c:numCache>
            </c:numRef>
          </c:val>
          <c:smooth val="0"/>
        </c:ser>
        <c:ser>
          <c:idx val="4"/>
          <c:order val="3"/>
          <c:tx>
            <c:strRef>
              <c:f>'Fig 2.11'!$C$12</c:f>
              <c:strCache>
                <c:ptCount val="1"/>
                <c:pt idx="0">
                  <c:v>Convention PIB</c:v>
                </c:pt>
              </c:strCache>
            </c:strRef>
          </c:tx>
          <c:spPr>
            <a:ln w="22225">
              <a:solidFill>
                <a:sysClr val="windowText" lastClr="000000"/>
              </a:solidFill>
              <a:prstDash val="sysDot"/>
            </a:ln>
          </c:spPr>
          <c:marker>
            <c:symbol val="none"/>
          </c:marker>
          <c:cat>
            <c:numRef>
              <c:f>'Fig 2.11'!$D$4:$BV$4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2.11'!$D$12:$BV$12</c:f>
              <c:numCache>
                <c:formatCode>0.0%</c:formatCode>
                <c:ptCount val="71"/>
                <c:pt idx="16">
                  <c:v>2.1108477592071496E-2</c:v>
                </c:pt>
                <c:pt idx="17">
                  <c:v>2.1108477592071496E-2</c:v>
                </c:pt>
                <c:pt idx="18">
                  <c:v>2.1108477592071496E-2</c:v>
                </c:pt>
                <c:pt idx="19">
                  <c:v>2.1108477592071496E-2</c:v>
                </c:pt>
                <c:pt idx="20">
                  <c:v>2.1108477592071496E-2</c:v>
                </c:pt>
                <c:pt idx="21">
                  <c:v>2.1108477592071496E-2</c:v>
                </c:pt>
                <c:pt idx="22">
                  <c:v>2.1108477592071493E-2</c:v>
                </c:pt>
                <c:pt idx="23">
                  <c:v>2.110847759207149E-2</c:v>
                </c:pt>
                <c:pt idx="24">
                  <c:v>2.110847759207149E-2</c:v>
                </c:pt>
                <c:pt idx="25">
                  <c:v>2.1108477592071493E-2</c:v>
                </c:pt>
                <c:pt idx="26">
                  <c:v>2.1108477592071493E-2</c:v>
                </c:pt>
                <c:pt idx="27">
                  <c:v>2.1108477592071493E-2</c:v>
                </c:pt>
                <c:pt idx="28">
                  <c:v>2.1108477592071493E-2</c:v>
                </c:pt>
                <c:pt idx="29">
                  <c:v>2.1108477592071493E-2</c:v>
                </c:pt>
                <c:pt idx="30">
                  <c:v>2.1108477592071493E-2</c:v>
                </c:pt>
                <c:pt idx="31">
                  <c:v>2.1108477592071493E-2</c:v>
                </c:pt>
                <c:pt idx="32">
                  <c:v>2.1108477592071496E-2</c:v>
                </c:pt>
                <c:pt idx="33">
                  <c:v>2.1108477592071493E-2</c:v>
                </c:pt>
                <c:pt idx="34">
                  <c:v>2.1108477592071493E-2</c:v>
                </c:pt>
                <c:pt idx="35">
                  <c:v>2.1108477592071493E-2</c:v>
                </c:pt>
                <c:pt idx="36">
                  <c:v>2.110847759207149E-2</c:v>
                </c:pt>
                <c:pt idx="37">
                  <c:v>2.1108477592071493E-2</c:v>
                </c:pt>
                <c:pt idx="38">
                  <c:v>2.110847759207149E-2</c:v>
                </c:pt>
                <c:pt idx="39">
                  <c:v>2.110847759207149E-2</c:v>
                </c:pt>
                <c:pt idx="40">
                  <c:v>2.110847759207149E-2</c:v>
                </c:pt>
                <c:pt idx="41">
                  <c:v>2.110847759207149E-2</c:v>
                </c:pt>
                <c:pt idx="42">
                  <c:v>2.110847759207149E-2</c:v>
                </c:pt>
                <c:pt idx="43">
                  <c:v>2.1108477592071486E-2</c:v>
                </c:pt>
                <c:pt idx="44">
                  <c:v>2.1108477592071486E-2</c:v>
                </c:pt>
                <c:pt idx="45">
                  <c:v>2.1108477592071483E-2</c:v>
                </c:pt>
                <c:pt idx="46">
                  <c:v>2.1108477592071483E-2</c:v>
                </c:pt>
                <c:pt idx="47">
                  <c:v>2.1108477592071483E-2</c:v>
                </c:pt>
                <c:pt idx="48">
                  <c:v>2.1108477592071483E-2</c:v>
                </c:pt>
                <c:pt idx="49">
                  <c:v>2.1108477592071479E-2</c:v>
                </c:pt>
                <c:pt idx="50">
                  <c:v>2.1108477592071483E-2</c:v>
                </c:pt>
                <c:pt idx="51">
                  <c:v>2.1108477592071479E-2</c:v>
                </c:pt>
                <c:pt idx="52">
                  <c:v>2.1108477592071483E-2</c:v>
                </c:pt>
                <c:pt idx="53">
                  <c:v>2.1108477592071483E-2</c:v>
                </c:pt>
                <c:pt idx="54">
                  <c:v>2.1108477592071483E-2</c:v>
                </c:pt>
                <c:pt idx="55">
                  <c:v>2.1108477592071486E-2</c:v>
                </c:pt>
                <c:pt idx="56">
                  <c:v>2.1108477592071486E-2</c:v>
                </c:pt>
                <c:pt idx="57">
                  <c:v>2.1108477592071486E-2</c:v>
                </c:pt>
                <c:pt idx="58">
                  <c:v>2.1108477592071486E-2</c:v>
                </c:pt>
                <c:pt idx="59">
                  <c:v>2.110847759207149E-2</c:v>
                </c:pt>
                <c:pt idx="60">
                  <c:v>2.1108477592071486E-2</c:v>
                </c:pt>
                <c:pt idx="61">
                  <c:v>2.1108477592071486E-2</c:v>
                </c:pt>
                <c:pt idx="62">
                  <c:v>2.1108477592071486E-2</c:v>
                </c:pt>
                <c:pt idx="63">
                  <c:v>2.1108477592071483E-2</c:v>
                </c:pt>
                <c:pt idx="64">
                  <c:v>2.1108477592071486E-2</c:v>
                </c:pt>
                <c:pt idx="65">
                  <c:v>2.1108477592071486E-2</c:v>
                </c:pt>
                <c:pt idx="66">
                  <c:v>2.1108477592071486E-2</c:v>
                </c:pt>
                <c:pt idx="67">
                  <c:v>2.1108477592071486E-2</c:v>
                </c:pt>
                <c:pt idx="68">
                  <c:v>2.1108477592071486E-2</c:v>
                </c:pt>
                <c:pt idx="69">
                  <c:v>2.1108477592071486E-2</c:v>
                </c:pt>
                <c:pt idx="70">
                  <c:v>2.1108477592071486E-2</c:v>
                </c:pt>
              </c:numCache>
            </c:numRef>
          </c:val>
          <c:smooth val="0"/>
        </c:ser>
        <c:dLbls>
          <c:showLegendKey val="0"/>
          <c:showVal val="0"/>
          <c:showCatName val="0"/>
          <c:showSerName val="0"/>
          <c:showPercent val="0"/>
          <c:showBubbleSize val="0"/>
        </c:dLbls>
        <c:marker val="1"/>
        <c:smooth val="0"/>
        <c:axId val="122912768"/>
        <c:axId val="122914304"/>
      </c:lineChart>
      <c:catAx>
        <c:axId val="122912768"/>
        <c:scaling>
          <c:orientation val="minMax"/>
        </c:scaling>
        <c:delete val="0"/>
        <c:axPos val="b"/>
        <c:numFmt formatCode="General" sourceLinked="1"/>
        <c:majorTickMark val="out"/>
        <c:minorTickMark val="none"/>
        <c:tickLblPos val="low"/>
        <c:txPr>
          <a:bodyPr rot="-5400000" vert="horz"/>
          <a:lstStyle/>
          <a:p>
            <a:pPr>
              <a:defRPr/>
            </a:pPr>
            <a:endParaRPr lang="fr-FR"/>
          </a:p>
        </c:txPr>
        <c:crossAx val="122914304"/>
        <c:crosses val="autoZero"/>
        <c:auto val="1"/>
        <c:lblAlgn val="ctr"/>
        <c:lblOffset val="100"/>
        <c:tickLblSkip val="5"/>
        <c:tickMarkSkip val="5"/>
        <c:noMultiLvlLbl val="0"/>
      </c:catAx>
      <c:valAx>
        <c:axId val="122914304"/>
        <c:scaling>
          <c:orientation val="minMax"/>
          <c:max val="2.5000000000000005E-2"/>
          <c:min val="0"/>
        </c:scaling>
        <c:delete val="0"/>
        <c:axPos val="l"/>
        <c:majorGridlines/>
        <c:title>
          <c:tx>
            <c:rich>
              <a:bodyPr rot="-5400000" vert="horz"/>
              <a:lstStyle/>
              <a:p>
                <a:pPr>
                  <a:defRPr/>
                </a:pPr>
                <a:r>
                  <a:rPr lang="en-US"/>
                  <a:t>en % du PIB</a:t>
                </a:r>
              </a:p>
            </c:rich>
          </c:tx>
          <c:layout>
            <c:manualLayout>
              <c:xMode val="edge"/>
              <c:yMode val="edge"/>
              <c:x val="2.2771660768121631E-3"/>
              <c:y val="0.33739943741209566"/>
            </c:manualLayout>
          </c:layout>
          <c:overlay val="0"/>
        </c:title>
        <c:numFmt formatCode="0.0%" sourceLinked="0"/>
        <c:majorTickMark val="out"/>
        <c:minorTickMark val="none"/>
        <c:tickLblPos val="nextTo"/>
        <c:crossAx val="122912768"/>
        <c:crosses val="autoZero"/>
        <c:crossBetween val="between"/>
        <c:majorUnit val="5.000000000000001E-3"/>
      </c:valAx>
    </c:plotArea>
    <c:legend>
      <c:legendPos val="b"/>
      <c:layout>
        <c:manualLayout>
          <c:xMode val="edge"/>
          <c:yMode val="edge"/>
          <c:x val="2.5622659176029908E-2"/>
          <c:y val="0.88092264416315103"/>
          <c:w val="0.96203172106435964"/>
          <c:h val="0.1190773558368495"/>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466676040495051E-2"/>
          <c:y val="4.3056666666666722E-2"/>
          <c:w val="0.890277699662542"/>
          <c:h val="0.65650555555555634"/>
        </c:manualLayout>
      </c:layout>
      <c:lineChart>
        <c:grouping val="standard"/>
        <c:varyColors val="0"/>
        <c:ser>
          <c:idx val="0"/>
          <c:order val="0"/>
          <c:tx>
            <c:strRef>
              <c:f>'Fig 2.12'!$B$5</c:f>
              <c:strCache>
                <c:ptCount val="1"/>
                <c:pt idx="0">
                  <c:v>Tous scénarios</c:v>
                </c:pt>
              </c:strCache>
            </c:strRef>
          </c:tx>
          <c:spPr>
            <a:ln w="22225">
              <a:solidFill>
                <a:schemeClr val="tx1"/>
              </a:solidFill>
            </a:ln>
          </c:spPr>
          <c:marker>
            <c:symbol val="x"/>
            <c:size val="4"/>
            <c:spPr>
              <a:noFill/>
              <a:ln>
                <a:solidFill>
                  <a:schemeClr val="tx1"/>
                </a:solidFill>
              </a:ln>
            </c:spPr>
          </c:marker>
          <c:cat>
            <c:numRef>
              <c:f>'Fig 2.12'!$C$4:$BE$4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2.12'!$C$5:$BE$5</c:f>
              <c:numCache>
                <c:formatCode>0.0</c:formatCode>
                <c:ptCount val="55"/>
                <c:pt idx="0">
                  <c:v>61.624326273561948</c:v>
                </c:pt>
                <c:pt idx="1">
                  <c:v>61.880745738575392</c:v>
                </c:pt>
                <c:pt idx="2">
                  <c:v>61.974023447411142</c:v>
                </c:pt>
                <c:pt idx="3">
                  <c:v>62.087018372851176</c:v>
                </c:pt>
                <c:pt idx="4">
                  <c:v>62.198243534416989</c:v>
                </c:pt>
                <c:pt idx="5">
                  <c:v>62.308547774136876</c:v>
                </c:pt>
                <c:pt idx="6">
                  <c:v>62.378247850335477</c:v>
                </c:pt>
                <c:pt idx="7">
                  <c:v>62.447694715268327</c:v>
                </c:pt>
                <c:pt idx="8">
                  <c:v>62.525598456640054</c:v>
                </c:pt>
                <c:pt idx="9">
                  <c:v>62.630970992734945</c:v>
                </c:pt>
                <c:pt idx="10">
                  <c:v>62.730787328573015</c:v>
                </c:pt>
                <c:pt idx="11">
                  <c:v>62.843417882232728</c:v>
                </c:pt>
                <c:pt idx="12">
                  <c:v>62.929585543374444</c:v>
                </c:pt>
                <c:pt idx="13">
                  <c:v>63.01298886069403</c:v>
                </c:pt>
                <c:pt idx="14">
                  <c:v>63.093843032063546</c:v>
                </c:pt>
                <c:pt idx="15">
                  <c:v>63.174624544054595</c:v>
                </c:pt>
                <c:pt idx="16">
                  <c:v>63.257848071883757</c:v>
                </c:pt>
                <c:pt idx="17">
                  <c:v>63.342317879862655</c:v>
                </c:pt>
                <c:pt idx="18">
                  <c:v>63.4362667474783</c:v>
                </c:pt>
                <c:pt idx="19">
                  <c:v>63.529104504526565</c:v>
                </c:pt>
                <c:pt idx="20">
                  <c:v>63.611987329618756</c:v>
                </c:pt>
                <c:pt idx="21">
                  <c:v>63.693575664473826</c:v>
                </c:pt>
                <c:pt idx="22">
                  <c:v>63.753535085624705</c:v>
                </c:pt>
                <c:pt idx="23">
                  <c:v>63.804869369956315</c:v>
                </c:pt>
                <c:pt idx="24">
                  <c:v>63.832708121815898</c:v>
                </c:pt>
                <c:pt idx="25">
                  <c:v>63.839584241356768</c:v>
                </c:pt>
                <c:pt idx="26">
                  <c:v>63.84238611331093</c:v>
                </c:pt>
                <c:pt idx="27">
                  <c:v>63.839940632563881</c:v>
                </c:pt>
                <c:pt idx="28">
                  <c:v>63.826548164911742</c:v>
                </c:pt>
                <c:pt idx="29">
                  <c:v>63.823616024149111</c:v>
                </c:pt>
                <c:pt idx="30">
                  <c:v>63.838453581170199</c:v>
                </c:pt>
                <c:pt idx="31">
                  <c:v>63.848670332588767</c:v>
                </c:pt>
                <c:pt idx="32">
                  <c:v>63.861551577593083</c:v>
                </c:pt>
                <c:pt idx="33">
                  <c:v>63.873813789390439</c:v>
                </c:pt>
                <c:pt idx="34">
                  <c:v>63.890921038010212</c:v>
                </c:pt>
                <c:pt idx="35">
                  <c:v>63.916749749169981</c:v>
                </c:pt>
                <c:pt idx="36">
                  <c:v>63.922728950411965</c:v>
                </c:pt>
                <c:pt idx="37">
                  <c:v>63.920651683378352</c:v>
                </c:pt>
                <c:pt idx="38">
                  <c:v>63.903130909887253</c:v>
                </c:pt>
                <c:pt idx="39">
                  <c:v>63.874404684945084</c:v>
                </c:pt>
                <c:pt idx="40">
                  <c:v>63.845740268843478</c:v>
                </c:pt>
                <c:pt idx="41">
                  <c:v>63.797475993929666</c:v>
                </c:pt>
                <c:pt idx="42">
                  <c:v>63.767059338051496</c:v>
                </c:pt>
                <c:pt idx="43">
                  <c:v>63.735973639597255</c:v>
                </c:pt>
                <c:pt idx="44">
                  <c:v>63.707741411985786</c:v>
                </c:pt>
                <c:pt idx="45">
                  <c:v>63.67073468007645</c:v>
                </c:pt>
                <c:pt idx="46">
                  <c:v>63.666345325750427</c:v>
                </c:pt>
                <c:pt idx="47">
                  <c:v>63.669449849473402</c:v>
                </c:pt>
                <c:pt idx="48">
                  <c:v>63.670099722736126</c:v>
                </c:pt>
                <c:pt idx="49">
                  <c:v>63.670228306003963</c:v>
                </c:pt>
                <c:pt idx="50">
                  <c:v>63.665194357295441</c:v>
                </c:pt>
                <c:pt idx="51">
                  <c:v>63.659374379762383</c:v>
                </c:pt>
                <c:pt idx="52">
                  <c:v>63.660174911660782</c:v>
                </c:pt>
                <c:pt idx="53">
                  <c:v>63.665528537121624</c:v>
                </c:pt>
                <c:pt idx="54">
                  <c:v>63.665528537121624</c:v>
                </c:pt>
              </c:numCache>
            </c:numRef>
          </c:val>
          <c:smooth val="0"/>
        </c:ser>
        <c:ser>
          <c:idx val="1"/>
          <c:order val="1"/>
          <c:tx>
            <c:v>"Hors C3P"</c:v>
          </c:tx>
          <c:spPr>
            <a:ln>
              <a:solidFill>
                <a:schemeClr val="tx1"/>
              </a:solidFill>
            </a:ln>
          </c:spPr>
          <c:marker>
            <c:symbol val="circle"/>
            <c:size val="3"/>
            <c:spPr>
              <a:solidFill>
                <a:schemeClr val="bg1"/>
              </a:solidFill>
              <a:ln>
                <a:solidFill>
                  <a:schemeClr val="tx1"/>
                </a:solidFill>
              </a:ln>
            </c:spPr>
          </c:marker>
          <c:cat>
            <c:numRef>
              <c:f>'Fig 2.12'!$C$4:$BE$4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2.12'!$C$6:$BE$6</c:f>
              <c:numCache>
                <c:formatCode>0.0</c:formatCode>
                <c:ptCount val="55"/>
                <c:pt idx="0">
                  <c:v>61.622743498961448</c:v>
                </c:pt>
                <c:pt idx="1">
                  <c:v>61.884467678096406</c:v>
                </c:pt>
                <c:pt idx="2">
                  <c:v>61.984958200649778</c:v>
                </c:pt>
                <c:pt idx="3">
                  <c:v>62.103261077854754</c:v>
                </c:pt>
                <c:pt idx="4">
                  <c:v>62.218422463179998</c:v>
                </c:pt>
                <c:pt idx="5">
                  <c:v>62.329777100000932</c:v>
                </c:pt>
                <c:pt idx="6">
                  <c:v>62.398988065014294</c:v>
                </c:pt>
                <c:pt idx="7">
                  <c:v>62.47162406978979</c:v>
                </c:pt>
                <c:pt idx="8">
                  <c:v>62.550434053465359</c:v>
                </c:pt>
                <c:pt idx="9">
                  <c:v>62.65666861735864</c:v>
                </c:pt>
                <c:pt idx="10">
                  <c:v>62.759786623186962</c:v>
                </c:pt>
                <c:pt idx="11">
                  <c:v>62.875228931665809</c:v>
                </c:pt>
                <c:pt idx="12">
                  <c:v>62.964900649808627</c:v>
                </c:pt>
                <c:pt idx="13">
                  <c:v>63.052086095671662</c:v>
                </c:pt>
                <c:pt idx="14">
                  <c:v>63.139323272103454</c:v>
                </c:pt>
                <c:pt idx="15">
                  <c:v>63.224630502937721</c:v>
                </c:pt>
                <c:pt idx="16">
                  <c:v>63.307928414966497</c:v>
                </c:pt>
                <c:pt idx="17">
                  <c:v>63.39848655605838</c:v>
                </c:pt>
                <c:pt idx="18">
                  <c:v>63.490901642340049</c:v>
                </c:pt>
                <c:pt idx="19">
                  <c:v>63.588210080710098</c:v>
                </c:pt>
                <c:pt idx="20">
                  <c:v>63.677546253000365</c:v>
                </c:pt>
                <c:pt idx="21">
                  <c:v>63.761827642171596</c:v>
                </c:pt>
                <c:pt idx="22">
                  <c:v>63.823307728859675</c:v>
                </c:pt>
                <c:pt idx="23">
                  <c:v>63.884281411392081</c:v>
                </c:pt>
                <c:pt idx="24">
                  <c:v>63.913550378329369</c:v>
                </c:pt>
                <c:pt idx="25">
                  <c:v>63.934720008960845</c:v>
                </c:pt>
                <c:pt idx="26">
                  <c:v>63.934894677400315</c:v>
                </c:pt>
                <c:pt idx="27">
                  <c:v>63.935318870548322</c:v>
                </c:pt>
                <c:pt idx="28">
                  <c:v>63.925074156304241</c:v>
                </c:pt>
                <c:pt idx="29">
                  <c:v>63.922560407013009</c:v>
                </c:pt>
                <c:pt idx="30">
                  <c:v>63.945152558395229</c:v>
                </c:pt>
                <c:pt idx="31">
                  <c:v>63.953940312539871</c:v>
                </c:pt>
                <c:pt idx="32">
                  <c:v>63.968512156976786</c:v>
                </c:pt>
                <c:pt idx="33">
                  <c:v>63.987230489495232</c:v>
                </c:pt>
                <c:pt idx="34">
                  <c:v>64.003487209139863</c:v>
                </c:pt>
                <c:pt idx="35">
                  <c:v>64.024859886627212</c:v>
                </c:pt>
                <c:pt idx="36">
                  <c:v>64.030297703631149</c:v>
                </c:pt>
                <c:pt idx="37">
                  <c:v>64.029771069444308</c:v>
                </c:pt>
                <c:pt idx="38">
                  <c:v>64.019675613316409</c:v>
                </c:pt>
                <c:pt idx="39">
                  <c:v>63.999977248737686</c:v>
                </c:pt>
                <c:pt idx="40">
                  <c:v>63.977322540904858</c:v>
                </c:pt>
                <c:pt idx="41">
                  <c:v>63.936446656051814</c:v>
                </c:pt>
                <c:pt idx="42">
                  <c:v>63.907052671876635</c:v>
                </c:pt>
                <c:pt idx="43">
                  <c:v>63.871720717696164</c:v>
                </c:pt>
                <c:pt idx="44">
                  <c:v>63.844929818115666</c:v>
                </c:pt>
                <c:pt idx="45">
                  <c:v>63.861730428755529</c:v>
                </c:pt>
                <c:pt idx="46">
                  <c:v>63.855844114063501</c:v>
                </c:pt>
                <c:pt idx="47">
                  <c:v>63.861231291527382</c:v>
                </c:pt>
                <c:pt idx="48">
                  <c:v>63.86108853407773</c:v>
                </c:pt>
                <c:pt idx="49">
                  <c:v>63.860760075975598</c:v>
                </c:pt>
                <c:pt idx="50">
                  <c:v>63.857781512107842</c:v>
                </c:pt>
                <c:pt idx="51">
                  <c:v>63.85249602422612</c:v>
                </c:pt>
                <c:pt idx="52">
                  <c:v>63.853714614648567</c:v>
                </c:pt>
                <c:pt idx="53">
                  <c:v>63.859040789830146</c:v>
                </c:pt>
                <c:pt idx="54">
                  <c:v>63.855868094590448</c:v>
                </c:pt>
              </c:numCache>
            </c:numRef>
          </c:val>
          <c:smooth val="0"/>
        </c:ser>
        <c:dLbls>
          <c:showLegendKey val="0"/>
          <c:showVal val="0"/>
          <c:showCatName val="0"/>
          <c:showSerName val="0"/>
          <c:showPercent val="0"/>
          <c:showBubbleSize val="0"/>
        </c:dLbls>
        <c:marker val="1"/>
        <c:smooth val="0"/>
        <c:axId val="122944128"/>
        <c:axId val="122970880"/>
      </c:lineChart>
      <c:catAx>
        <c:axId val="122944128"/>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2970880"/>
        <c:crosses val="autoZero"/>
        <c:auto val="1"/>
        <c:lblAlgn val="ctr"/>
        <c:lblOffset val="100"/>
        <c:tickLblSkip val="5"/>
        <c:noMultiLvlLbl val="0"/>
      </c:catAx>
      <c:valAx>
        <c:axId val="122970880"/>
        <c:scaling>
          <c:orientation val="minMax"/>
          <c:max val="65"/>
          <c:min val="61"/>
        </c:scaling>
        <c:delete val="0"/>
        <c:axPos val="l"/>
        <c:majorGridlines/>
        <c:numFmt formatCode="#,##0" sourceLinked="0"/>
        <c:majorTickMark val="out"/>
        <c:minorTickMark val="none"/>
        <c:tickLblPos val="nextTo"/>
        <c:crossAx val="122944128"/>
        <c:crosses val="autoZero"/>
        <c:crossBetween val="between"/>
        <c:majorUnit val="1"/>
      </c:valAx>
    </c:plotArea>
    <c:legend>
      <c:legendPos val="b"/>
      <c:layout>
        <c:manualLayout>
          <c:xMode val="edge"/>
          <c:yMode val="edge"/>
          <c:x val="0.17074170076566517"/>
          <c:y val="0.88251436312396436"/>
          <c:w val="0.68653730783651967"/>
          <c:h val="0.1174855555555560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82371794871789"/>
          <c:y val="3.2064285714285698E-2"/>
          <c:w val="0.80694444444444535"/>
          <c:h val="0.69883888888888934"/>
        </c:manualLayout>
      </c:layout>
      <c:lineChart>
        <c:grouping val="standard"/>
        <c:varyColors val="0"/>
        <c:ser>
          <c:idx val="5"/>
          <c:order val="0"/>
          <c:tx>
            <c:strRef>
              <c:f>'Fig 2.15'!$C$5</c:f>
              <c:strCache>
                <c:ptCount val="1"/>
                <c:pt idx="0">
                  <c:v>Obs</c:v>
                </c:pt>
              </c:strCache>
            </c:strRef>
          </c:tx>
          <c:spPr>
            <a:ln w="50800">
              <a:solidFill>
                <a:schemeClr val="bg1">
                  <a:lumMod val="50000"/>
                </a:schemeClr>
              </a:solidFill>
            </a:ln>
          </c:spPr>
          <c:marker>
            <c:symbol val="none"/>
          </c:marker>
          <c:cat>
            <c:numRef>
              <c:f>'Fig 2.15'!$D$4:$BV$4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2.15'!$D$5:$BV$5</c:f>
              <c:numCache>
                <c:formatCode>0.00</c:formatCode>
                <c:ptCount val="71"/>
                <c:pt idx="2" formatCode="0.0">
                  <c:v>2.1365851513270724</c:v>
                </c:pt>
                <c:pt idx="3" formatCode="0.0">
                  <c:v>2.0953939752503006</c:v>
                </c:pt>
                <c:pt idx="4" formatCode="0.0">
                  <c:v>2.0495144518779345</c:v>
                </c:pt>
                <c:pt idx="5" formatCode="0.0">
                  <c:v>2.0114898109568449</c:v>
                </c:pt>
                <c:pt idx="6" formatCode="0.0">
                  <c:v>1.9825038785318256</c:v>
                </c:pt>
                <c:pt idx="7" formatCode="0.0">
                  <c:v>1.9551744816416912</c:v>
                </c:pt>
                <c:pt idx="8" formatCode="0.0">
                  <c:v>1.9103763601896493</c:v>
                </c:pt>
                <c:pt idx="9" formatCode="0.0">
                  <c:v>1.8421321790176961</c:v>
                </c:pt>
                <c:pt idx="10" formatCode="0.0">
                  <c:v>1.8030213997180138</c:v>
                </c:pt>
                <c:pt idx="11" formatCode="0.0">
                  <c:v>1.7844222916603487</c:v>
                </c:pt>
                <c:pt idx="12" formatCode="0.0">
                  <c:v>1.7744732299141437</c:v>
                </c:pt>
                <c:pt idx="13" formatCode="0.0">
                  <c:v>1.7593799019508212</c:v>
                </c:pt>
                <c:pt idx="14" formatCode="0.0">
                  <c:v>1.7403229824368389</c:v>
                </c:pt>
                <c:pt idx="15" formatCode="0.0">
                  <c:v>1.7249116290386737</c:v>
                </c:pt>
                <c:pt idx="16" formatCode="0.0">
                  <c:v>1.7205719387217788</c:v>
                </c:pt>
              </c:numCache>
            </c:numRef>
          </c:val>
          <c:smooth val="0"/>
        </c:ser>
        <c:ser>
          <c:idx val="0"/>
          <c:order val="1"/>
          <c:tx>
            <c:strRef>
              <c:f>'Fig 2.1 arr'!#REF!</c:f>
              <c:strCache>
                <c:ptCount val="1"/>
                <c:pt idx="0">
                  <c:v>#REF!</c:v>
                </c:pt>
              </c:strCache>
            </c:strRef>
          </c:tx>
          <c:spPr>
            <a:ln w="22225">
              <a:solidFill>
                <a:schemeClr val="tx1"/>
              </a:solidFill>
            </a:ln>
          </c:spPr>
          <c:marker>
            <c:symbol val="x"/>
            <c:size val="4"/>
            <c:spPr>
              <a:noFill/>
              <a:ln>
                <a:solidFill>
                  <a:schemeClr val="tx1"/>
                </a:solidFill>
              </a:ln>
            </c:spPr>
          </c:marker>
          <c:cat>
            <c:numRef>
              <c:f>'Fig 2.15'!$D$4:$BV$4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 arr'!#REF!</c:f>
              <c:numCache>
                <c:formatCode>General</c:formatCode>
                <c:ptCount val="1"/>
                <c:pt idx="0">
                  <c:v>1</c:v>
                </c:pt>
              </c:numCache>
            </c:numRef>
          </c:val>
          <c:smooth val="0"/>
        </c:ser>
        <c:ser>
          <c:idx val="1"/>
          <c:order val="2"/>
          <c:tx>
            <c:strRef>
              <c:f>'Fig 2.15'!$C$6</c:f>
              <c:strCache>
                <c:ptCount val="1"/>
                <c:pt idx="0">
                  <c:v>1,8%</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 2.15'!$D$4:$BV$4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2.15'!$D$6:$BV$6</c:f>
              <c:numCache>
                <c:formatCode>0.0%</c:formatCode>
                <c:ptCount val="71"/>
                <c:pt idx="16" formatCode="0.0">
                  <c:v>1.7205719387217788</c:v>
                </c:pt>
                <c:pt idx="17" formatCode="0.0">
                  <c:v>1.716232248404884</c:v>
                </c:pt>
                <c:pt idx="18" formatCode="0.0">
                  <c:v>1.7112850014436238</c:v>
                </c:pt>
                <c:pt idx="19" formatCode="0.0">
                  <c:v>1.7070069347292287</c:v>
                </c:pt>
                <c:pt idx="20" formatCode="0.0">
                  <c:v>1.7032131774541992</c:v>
                </c:pt>
                <c:pt idx="21" formatCode="0.0">
                  <c:v>1.6934663366472238</c:v>
                </c:pt>
                <c:pt idx="22" formatCode="0.0">
                  <c:v>1.6855834099678249</c:v>
                </c:pt>
                <c:pt idx="23" formatCode="0.0">
                  <c:v>1.6770041377650813</c:v>
                </c:pt>
                <c:pt idx="24" formatCode="0.0">
                  <c:v>1.6643241020539956</c:v>
                </c:pt>
                <c:pt idx="25" formatCode="0.0">
                  <c:v>1.6523202157147461</c:v>
                </c:pt>
                <c:pt idx="26" formatCode="0.0">
                  <c:v>1.6375239509566661</c:v>
                </c:pt>
                <c:pt idx="27" formatCode="0.0">
                  <c:v>1.625433432755272</c:v>
                </c:pt>
                <c:pt idx="28" formatCode="0.0">
                  <c:v>1.609882967169415</c:v>
                </c:pt>
                <c:pt idx="29" formatCode="0.0">
                  <c:v>1.598264567814335</c:v>
                </c:pt>
                <c:pt idx="30" formatCode="0.0">
                  <c:v>1.5877213017205396</c:v>
                </c:pt>
                <c:pt idx="31" formatCode="0.0">
                  <c:v>1.5757632890913817</c:v>
                </c:pt>
                <c:pt idx="32" formatCode="0.0">
                  <c:v>1.5649890603135046</c:v>
                </c:pt>
                <c:pt idx="33" formatCode="0.0">
                  <c:v>1.5578637883624316</c:v>
                </c:pt>
                <c:pt idx="34" formatCode="0.0">
                  <c:v>1.5467690888973495</c:v>
                </c:pt>
                <c:pt idx="35" formatCode="0.0">
                  <c:v>1.5355235983487803</c:v>
                </c:pt>
                <c:pt idx="36" formatCode="0.0">
                  <c:v>1.5231980896161639</c:v>
                </c:pt>
                <c:pt idx="37" formatCode="0.0">
                  <c:v>1.5122015823817503</c:v>
                </c:pt>
                <c:pt idx="38" formatCode="0.0">
                  <c:v>1.5025526826804727</c:v>
                </c:pt>
                <c:pt idx="39" formatCode="0.0">
                  <c:v>1.4955112245461972</c:v>
                </c:pt>
                <c:pt idx="40" formatCode="0.0">
                  <c:v>1.4864561955444366</c:v>
                </c:pt>
                <c:pt idx="41" formatCode="0.0">
                  <c:v>1.475245419211745</c:v>
                </c:pt>
                <c:pt idx="42" formatCode="0.0">
                  <c:v>1.4636761961636322</c:v>
                </c:pt>
                <c:pt idx="43" formatCode="0.0">
                  <c:v>1.453067043184157</c:v>
                </c:pt>
                <c:pt idx="44" formatCode="0.0">
                  <c:v>1.4472287018918717</c:v>
                </c:pt>
                <c:pt idx="45" formatCode="0.0">
                  <c:v>1.4437415479471793</c:v>
                </c:pt>
                <c:pt idx="46" formatCode="0.0">
                  <c:v>1.4330144104073204</c:v>
                </c:pt>
                <c:pt idx="47" formatCode="0.0">
                  <c:v>1.4239673113280342</c:v>
                </c:pt>
                <c:pt idx="48" formatCode="0.0">
                  <c:v>1.4144276631068458</c:v>
                </c:pt>
                <c:pt idx="49" formatCode="0.0">
                  <c:v>1.4054459076276373</c:v>
                </c:pt>
                <c:pt idx="50" formatCode="0.0">
                  <c:v>1.3964315920399395</c:v>
                </c:pt>
                <c:pt idx="51" formatCode="0.0">
                  <c:v>1.3878451352883097</c:v>
                </c:pt>
                <c:pt idx="52" formatCode="0.0">
                  <c:v>1.3778309650011571</c:v>
                </c:pt>
                <c:pt idx="53" formatCode="0.0">
                  <c:v>1.3721119730318001</c:v>
                </c:pt>
                <c:pt idx="54" formatCode="0.0">
                  <c:v>1.3679883284198233</c:v>
                </c:pt>
                <c:pt idx="55" formatCode="0.0">
                  <c:v>1.3632079590943789</c:v>
                </c:pt>
                <c:pt idx="56" formatCode="0.0">
                  <c:v>1.3579790179024342</c:v>
                </c:pt>
                <c:pt idx="57" formatCode="0.0">
                  <c:v>1.3510779835410101</c:v>
                </c:pt>
                <c:pt idx="58" formatCode="0.0">
                  <c:v>1.3486410037759207</c:v>
                </c:pt>
                <c:pt idx="59" formatCode="0.0">
                  <c:v>1.3452277863325965</c:v>
                </c:pt>
                <c:pt idx="60" formatCode="0.0">
                  <c:v>1.3407576261437979</c:v>
                </c:pt>
                <c:pt idx="61" formatCode="0.0">
                  <c:v>1.3383696182940781</c:v>
                </c:pt>
                <c:pt idx="62" formatCode="0.0">
                  <c:v>1.3358856688593517</c:v>
                </c:pt>
                <c:pt idx="63" formatCode="0.0">
                  <c:v>1.3336729489768691</c:v>
                </c:pt>
                <c:pt idx="64" formatCode="0.0">
                  <c:v>1.3290972964897725</c:v>
                </c:pt>
                <c:pt idx="65" formatCode="0.0">
                  <c:v>1.3226769917477679</c:v>
                </c:pt>
                <c:pt idx="66" formatCode="0.0">
                  <c:v>1.3188481975845407</c:v>
                </c:pt>
                <c:pt idx="67" formatCode="0.0">
                  <c:v>1.3116678061906752</c:v>
                </c:pt>
                <c:pt idx="68" formatCode="0.0">
                  <c:v>1.3044270447388988</c:v>
                </c:pt>
                <c:pt idx="69" formatCode="0.0">
                  <c:v>1.2978220032911252</c:v>
                </c:pt>
                <c:pt idx="70" formatCode="0.0">
                  <c:v>1.287065099608111</c:v>
                </c:pt>
              </c:numCache>
            </c:numRef>
          </c:val>
          <c:smooth val="0"/>
        </c:ser>
        <c:ser>
          <c:idx val="2"/>
          <c:order val="3"/>
          <c:tx>
            <c:strRef>
              <c:f>'Fig 2.15'!$C$7</c:f>
              <c:strCache>
                <c:ptCount val="1"/>
                <c:pt idx="0">
                  <c:v>1,5%</c:v>
                </c:pt>
              </c:strCache>
            </c:strRef>
          </c:tx>
          <c:spPr>
            <a:ln w="22225">
              <a:solidFill>
                <a:schemeClr val="tx1"/>
              </a:solidFill>
            </a:ln>
          </c:spPr>
          <c:marker>
            <c:symbol val="triangle"/>
            <c:size val="4"/>
            <c:spPr>
              <a:solidFill>
                <a:schemeClr val="bg1"/>
              </a:solidFill>
              <a:ln>
                <a:solidFill>
                  <a:schemeClr val="tx1"/>
                </a:solidFill>
              </a:ln>
            </c:spPr>
          </c:marker>
          <c:cat>
            <c:numRef>
              <c:f>'Fig 2.15'!$D$4:$BV$4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2.15'!$D$7:$BV$7</c:f>
              <c:numCache>
                <c:formatCode>0.0%</c:formatCode>
                <c:ptCount val="71"/>
                <c:pt idx="16" formatCode="0.0">
                  <c:v>1.7205719387217788</c:v>
                </c:pt>
                <c:pt idx="17" formatCode="0.0">
                  <c:v>1.716232248404884</c:v>
                </c:pt>
                <c:pt idx="18" formatCode="0.0">
                  <c:v>1.7112850014436238</c:v>
                </c:pt>
                <c:pt idx="19" formatCode="0.0">
                  <c:v>1.7070069347292287</c:v>
                </c:pt>
                <c:pt idx="20" formatCode="0.0">
                  <c:v>1.7032131774541992</c:v>
                </c:pt>
                <c:pt idx="21" formatCode="0.0">
                  <c:v>1.6934663366472238</c:v>
                </c:pt>
                <c:pt idx="22" formatCode="0.0">
                  <c:v>1.6855834099678249</c:v>
                </c:pt>
                <c:pt idx="23" formatCode="0.0">
                  <c:v>1.6770041377650813</c:v>
                </c:pt>
                <c:pt idx="24" formatCode="0.0">
                  <c:v>1.6643241020539956</c:v>
                </c:pt>
                <c:pt idx="25" formatCode="0.0">
                  <c:v>1.6523202157147461</c:v>
                </c:pt>
                <c:pt idx="26" formatCode="0.0">
                  <c:v>1.6375239509566661</c:v>
                </c:pt>
                <c:pt idx="27" formatCode="0.0">
                  <c:v>1.625433432755272</c:v>
                </c:pt>
                <c:pt idx="28" formatCode="0.0">
                  <c:v>1.609882967169415</c:v>
                </c:pt>
                <c:pt idx="29" formatCode="0.0">
                  <c:v>1.598264567814335</c:v>
                </c:pt>
                <c:pt idx="30" formatCode="0.0">
                  <c:v>1.5877213017205396</c:v>
                </c:pt>
                <c:pt idx="31" formatCode="0.0">
                  <c:v>1.5757632890913817</c:v>
                </c:pt>
                <c:pt idx="32" formatCode="0.0">
                  <c:v>1.5649890603135046</c:v>
                </c:pt>
                <c:pt idx="33" formatCode="0.0">
                  <c:v>1.5578637883624316</c:v>
                </c:pt>
                <c:pt idx="34" formatCode="0.0">
                  <c:v>1.5467690888973495</c:v>
                </c:pt>
                <c:pt idx="35" formatCode="0.0">
                  <c:v>1.5355235983487803</c:v>
                </c:pt>
                <c:pt idx="36" formatCode="0.0">
                  <c:v>1.5231980896161639</c:v>
                </c:pt>
                <c:pt idx="37" formatCode="0.0">
                  <c:v>1.5122015823817503</c:v>
                </c:pt>
                <c:pt idx="38" formatCode="0.0">
                  <c:v>1.5025526826804727</c:v>
                </c:pt>
                <c:pt idx="39" formatCode="0.0">
                  <c:v>1.4955112245461972</c:v>
                </c:pt>
                <c:pt idx="40" formatCode="0.0">
                  <c:v>1.4864561955444366</c:v>
                </c:pt>
                <c:pt idx="41" formatCode="0.0">
                  <c:v>1.475245419211745</c:v>
                </c:pt>
                <c:pt idx="42" formatCode="0.0">
                  <c:v>1.4636761961636322</c:v>
                </c:pt>
                <c:pt idx="43" formatCode="0.0">
                  <c:v>1.453067043184157</c:v>
                </c:pt>
                <c:pt idx="44" formatCode="0.0">
                  <c:v>1.4472287018918717</c:v>
                </c:pt>
                <c:pt idx="45" formatCode="0.0">
                  <c:v>1.4437415479471793</c:v>
                </c:pt>
                <c:pt idx="46" formatCode="0.0">
                  <c:v>1.4330144104073204</c:v>
                </c:pt>
                <c:pt idx="47" formatCode="0.0">
                  <c:v>1.4239673113280342</c:v>
                </c:pt>
                <c:pt idx="48" formatCode="0.0">
                  <c:v>1.4144276631068458</c:v>
                </c:pt>
                <c:pt idx="49" formatCode="0.0">
                  <c:v>1.4054459076276373</c:v>
                </c:pt>
                <c:pt idx="50" formatCode="0.0">
                  <c:v>1.3964315920399395</c:v>
                </c:pt>
                <c:pt idx="51" formatCode="0.0">
                  <c:v>1.3878451352883097</c:v>
                </c:pt>
                <c:pt idx="52" formatCode="0.0">
                  <c:v>1.3778309650011571</c:v>
                </c:pt>
                <c:pt idx="53" formatCode="0.0">
                  <c:v>1.3721119730318001</c:v>
                </c:pt>
                <c:pt idx="54" formatCode="0.0">
                  <c:v>1.3679883284198233</c:v>
                </c:pt>
                <c:pt idx="55" formatCode="0.0">
                  <c:v>1.3632079590943789</c:v>
                </c:pt>
                <c:pt idx="56" formatCode="0.0">
                  <c:v>1.3579790179024342</c:v>
                </c:pt>
                <c:pt idx="57" formatCode="0.0">
                  <c:v>1.3510779835410101</c:v>
                </c:pt>
                <c:pt idx="58" formatCode="0.0">
                  <c:v>1.3486410037759207</c:v>
                </c:pt>
                <c:pt idx="59" formatCode="0.0">
                  <c:v>1.3452277863325965</c:v>
                </c:pt>
                <c:pt idx="60" formatCode="0.0">
                  <c:v>1.3407576261437979</c:v>
                </c:pt>
                <c:pt idx="61" formatCode="0.0">
                  <c:v>1.3383696182940781</c:v>
                </c:pt>
                <c:pt idx="62" formatCode="0.0">
                  <c:v>1.3358856688593517</c:v>
                </c:pt>
                <c:pt idx="63" formatCode="0.0">
                  <c:v>1.3336729489768691</c:v>
                </c:pt>
                <c:pt idx="64" formatCode="0.0">
                  <c:v>1.3290972964897725</c:v>
                </c:pt>
                <c:pt idx="65" formatCode="0.0">
                  <c:v>1.3226769917477679</c:v>
                </c:pt>
                <c:pt idx="66" formatCode="0.0">
                  <c:v>1.3188481975845407</c:v>
                </c:pt>
                <c:pt idx="67" formatCode="0.0">
                  <c:v>1.3116678061906752</c:v>
                </c:pt>
                <c:pt idx="68" formatCode="0.0">
                  <c:v>1.3044270447388988</c:v>
                </c:pt>
                <c:pt idx="69" formatCode="0.0">
                  <c:v>1.2978220032911252</c:v>
                </c:pt>
                <c:pt idx="70" formatCode="0.0">
                  <c:v>1.287065099608111</c:v>
                </c:pt>
              </c:numCache>
            </c:numRef>
          </c:val>
          <c:smooth val="0"/>
        </c:ser>
        <c:ser>
          <c:idx val="3"/>
          <c:order val="4"/>
          <c:tx>
            <c:strRef>
              <c:f>'Fig 2.15'!$C$8</c:f>
              <c:strCache>
                <c:ptCount val="1"/>
                <c:pt idx="0">
                  <c:v>1,3%</c:v>
                </c:pt>
              </c:strCache>
            </c:strRef>
          </c:tx>
          <c:spPr>
            <a:ln w="22225">
              <a:solidFill>
                <a:schemeClr val="tx1"/>
              </a:solidFill>
            </a:ln>
          </c:spPr>
          <c:marker>
            <c:symbol val="diamond"/>
            <c:size val="4"/>
            <c:spPr>
              <a:solidFill>
                <a:schemeClr val="tx1"/>
              </a:solidFill>
              <a:ln>
                <a:solidFill>
                  <a:schemeClr val="tx1"/>
                </a:solidFill>
              </a:ln>
            </c:spPr>
          </c:marker>
          <c:cat>
            <c:numRef>
              <c:f>'Fig 2.15'!$D$4:$BV$4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2.15'!$D$8:$BV$8</c:f>
              <c:numCache>
                <c:formatCode>0.0%</c:formatCode>
                <c:ptCount val="71"/>
                <c:pt idx="16" formatCode="0.0">
                  <c:v>1.7205719387217788</c:v>
                </c:pt>
                <c:pt idx="17" formatCode="0.0">
                  <c:v>1.716232248404884</c:v>
                </c:pt>
                <c:pt idx="18" formatCode="0.0">
                  <c:v>1.7112850014436238</c:v>
                </c:pt>
                <c:pt idx="19" formatCode="0.0">
                  <c:v>1.7070069347292287</c:v>
                </c:pt>
                <c:pt idx="20" formatCode="0.0">
                  <c:v>1.7032131774541992</c:v>
                </c:pt>
                <c:pt idx="21" formatCode="0.0">
                  <c:v>1.6934663366472238</c:v>
                </c:pt>
                <c:pt idx="22" formatCode="0.0">
                  <c:v>1.6855834099678249</c:v>
                </c:pt>
                <c:pt idx="23" formatCode="0.0">
                  <c:v>1.6770041377650813</c:v>
                </c:pt>
                <c:pt idx="24" formatCode="0.0">
                  <c:v>1.6643241020539956</c:v>
                </c:pt>
                <c:pt idx="25" formatCode="0.0">
                  <c:v>1.6523202157147461</c:v>
                </c:pt>
                <c:pt idx="26" formatCode="0.0">
                  <c:v>1.6375239509566661</c:v>
                </c:pt>
                <c:pt idx="27" formatCode="0.0">
                  <c:v>1.625433432755272</c:v>
                </c:pt>
                <c:pt idx="28" formatCode="0.0">
                  <c:v>1.609882967169415</c:v>
                </c:pt>
                <c:pt idx="29" formatCode="0.0">
                  <c:v>1.598264567814335</c:v>
                </c:pt>
                <c:pt idx="30" formatCode="0.0">
                  <c:v>1.5877213017205396</c:v>
                </c:pt>
                <c:pt idx="31" formatCode="0.0">
                  <c:v>1.5757632890913817</c:v>
                </c:pt>
                <c:pt idx="32" formatCode="0.0">
                  <c:v>1.5649890603135046</c:v>
                </c:pt>
                <c:pt idx="33" formatCode="0.0">
                  <c:v>1.5578637883624316</c:v>
                </c:pt>
                <c:pt idx="34" formatCode="0.0">
                  <c:v>1.5467690888973495</c:v>
                </c:pt>
                <c:pt idx="35" formatCode="0.0">
                  <c:v>1.5355235983487803</c:v>
                </c:pt>
                <c:pt idx="36" formatCode="0.0">
                  <c:v>1.5231980896161639</c:v>
                </c:pt>
                <c:pt idx="37" formatCode="0.0">
                  <c:v>1.5122015823817503</c:v>
                </c:pt>
                <c:pt idx="38" formatCode="0.0">
                  <c:v>1.5025526826804727</c:v>
                </c:pt>
                <c:pt idx="39" formatCode="0.0">
                  <c:v>1.4955112245461972</c:v>
                </c:pt>
                <c:pt idx="40" formatCode="0.0">
                  <c:v>1.4864561955444366</c:v>
                </c:pt>
                <c:pt idx="41" formatCode="0.0">
                  <c:v>1.475245419211745</c:v>
                </c:pt>
                <c:pt idx="42" formatCode="0.0">
                  <c:v>1.4636761961636322</c:v>
                </c:pt>
                <c:pt idx="43" formatCode="0.0">
                  <c:v>1.453067043184157</c:v>
                </c:pt>
                <c:pt idx="44" formatCode="0.0">
                  <c:v>1.4472287018918717</c:v>
                </c:pt>
                <c:pt idx="45" formatCode="0.0">
                  <c:v>1.4437415479471793</c:v>
                </c:pt>
                <c:pt idx="46" formatCode="0.0">
                  <c:v>1.4330144104073204</c:v>
                </c:pt>
                <c:pt idx="47" formatCode="0.0">
                  <c:v>1.4239673113280342</c:v>
                </c:pt>
                <c:pt idx="48" formatCode="0.0">
                  <c:v>1.4144276631068458</c:v>
                </c:pt>
                <c:pt idx="49" formatCode="0.0">
                  <c:v>1.4054459076276373</c:v>
                </c:pt>
                <c:pt idx="50" formatCode="0.0">
                  <c:v>1.3964315920399395</c:v>
                </c:pt>
                <c:pt idx="51" formatCode="0.0">
                  <c:v>1.3878451352883097</c:v>
                </c:pt>
                <c:pt idx="52" formatCode="0.0">
                  <c:v>1.3778309650011571</c:v>
                </c:pt>
                <c:pt idx="53" formatCode="0.0">
                  <c:v>1.3721119730318001</c:v>
                </c:pt>
                <c:pt idx="54" formatCode="0.0">
                  <c:v>1.3679883284198233</c:v>
                </c:pt>
                <c:pt idx="55" formatCode="0.0">
                  <c:v>1.3632079590943789</c:v>
                </c:pt>
                <c:pt idx="56" formatCode="0.0">
                  <c:v>1.3579790179024342</c:v>
                </c:pt>
                <c:pt idx="57" formatCode="0.0">
                  <c:v>1.3510779835410101</c:v>
                </c:pt>
                <c:pt idx="58" formatCode="0.0">
                  <c:v>1.3486410037759207</c:v>
                </c:pt>
                <c:pt idx="59" formatCode="0.0">
                  <c:v>1.3452277863325965</c:v>
                </c:pt>
                <c:pt idx="60" formatCode="0.0">
                  <c:v>1.3407576261437979</c:v>
                </c:pt>
                <c:pt idx="61" formatCode="0.0">
                  <c:v>1.3383696182940781</c:v>
                </c:pt>
                <c:pt idx="62" formatCode="0.0">
                  <c:v>1.3358856688593517</c:v>
                </c:pt>
                <c:pt idx="63" formatCode="0.0">
                  <c:v>1.3336729489768691</c:v>
                </c:pt>
                <c:pt idx="64" formatCode="0.0">
                  <c:v>1.3290972964897725</c:v>
                </c:pt>
                <c:pt idx="65" formatCode="0.0">
                  <c:v>1.3226769917477679</c:v>
                </c:pt>
                <c:pt idx="66" formatCode="0.0">
                  <c:v>1.3188481975845407</c:v>
                </c:pt>
                <c:pt idx="67" formatCode="0.0">
                  <c:v>1.3116678061906752</c:v>
                </c:pt>
                <c:pt idx="68" formatCode="0.0">
                  <c:v>1.3044270447388988</c:v>
                </c:pt>
                <c:pt idx="69" formatCode="0.0">
                  <c:v>1.2978220032911252</c:v>
                </c:pt>
                <c:pt idx="70" formatCode="0.0">
                  <c:v>1.287065099608111</c:v>
                </c:pt>
              </c:numCache>
            </c:numRef>
          </c:val>
          <c:smooth val="0"/>
        </c:ser>
        <c:ser>
          <c:idx val="4"/>
          <c:order val="5"/>
          <c:tx>
            <c:strRef>
              <c:f>'Fig 2.15'!$C$9</c:f>
              <c:strCache>
                <c:ptCount val="1"/>
                <c:pt idx="0">
                  <c:v>1%</c:v>
                </c:pt>
              </c:strCache>
            </c:strRef>
          </c:tx>
          <c:spPr>
            <a:ln w="22225">
              <a:solidFill>
                <a:schemeClr val="tx1"/>
              </a:solidFill>
            </a:ln>
          </c:spPr>
          <c:marker>
            <c:symbol val="star"/>
            <c:size val="4"/>
            <c:spPr>
              <a:noFill/>
              <a:ln>
                <a:solidFill>
                  <a:schemeClr val="tx1"/>
                </a:solidFill>
              </a:ln>
            </c:spPr>
          </c:marker>
          <c:cat>
            <c:numRef>
              <c:f>'Fig 2.15'!$D$4:$BV$4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2.15'!$D$9:$BV$9</c:f>
              <c:numCache>
                <c:formatCode>0.0%</c:formatCode>
                <c:ptCount val="71"/>
                <c:pt idx="16" formatCode="0.0">
                  <c:v>1.7205719387217788</c:v>
                </c:pt>
                <c:pt idx="17" formatCode="0.0">
                  <c:v>1.716232248404884</c:v>
                </c:pt>
                <c:pt idx="18" formatCode="0.0">
                  <c:v>1.7112850014436238</c:v>
                </c:pt>
                <c:pt idx="19" formatCode="0.0">
                  <c:v>1.7070069347292287</c:v>
                </c:pt>
                <c:pt idx="20" formatCode="0.0">
                  <c:v>1.7032131774541992</c:v>
                </c:pt>
                <c:pt idx="21" formatCode="0.0">
                  <c:v>1.6934663366472238</c:v>
                </c:pt>
                <c:pt idx="22" formatCode="0.0">
                  <c:v>1.6855834099678249</c:v>
                </c:pt>
                <c:pt idx="23" formatCode="0.0">
                  <c:v>1.6770041377650813</c:v>
                </c:pt>
                <c:pt idx="24" formatCode="0.0">
                  <c:v>1.6643241020539956</c:v>
                </c:pt>
                <c:pt idx="25" formatCode="0.0">
                  <c:v>1.6523202157147461</c:v>
                </c:pt>
                <c:pt idx="26" formatCode="0.0">
                  <c:v>1.6375239509566661</c:v>
                </c:pt>
                <c:pt idx="27" formatCode="0.0">
                  <c:v>1.625433432755272</c:v>
                </c:pt>
                <c:pt idx="28" formatCode="0.0">
                  <c:v>1.609882967169415</c:v>
                </c:pt>
                <c:pt idx="29" formatCode="0.0">
                  <c:v>1.598264567814335</c:v>
                </c:pt>
                <c:pt idx="30" formatCode="0.0">
                  <c:v>1.5877213017205396</c:v>
                </c:pt>
                <c:pt idx="31" formatCode="0.0">
                  <c:v>1.5757632890913817</c:v>
                </c:pt>
                <c:pt idx="32" formatCode="0.0">
                  <c:v>1.5649890603135046</c:v>
                </c:pt>
                <c:pt idx="33" formatCode="0.0">
                  <c:v>1.5578637883624316</c:v>
                </c:pt>
                <c:pt idx="34" formatCode="0.0">
                  <c:v>1.5467690888973495</c:v>
                </c:pt>
                <c:pt idx="35" formatCode="0.0">
                  <c:v>1.5355235983487803</c:v>
                </c:pt>
                <c:pt idx="36" formatCode="0.0">
                  <c:v>1.5231980896161639</c:v>
                </c:pt>
                <c:pt idx="37" formatCode="0.0">
                  <c:v>1.5122015823817503</c:v>
                </c:pt>
                <c:pt idx="38" formatCode="0.0">
                  <c:v>1.5025526826804727</c:v>
                </c:pt>
                <c:pt idx="39" formatCode="0.0">
                  <c:v>1.4955112245461972</c:v>
                </c:pt>
                <c:pt idx="40" formatCode="0.0">
                  <c:v>1.4864561955444366</c:v>
                </c:pt>
                <c:pt idx="41" formatCode="0.0">
                  <c:v>1.475245419211745</c:v>
                </c:pt>
                <c:pt idx="42" formatCode="0.0">
                  <c:v>1.4636761961636322</c:v>
                </c:pt>
                <c:pt idx="43" formatCode="0.0">
                  <c:v>1.453067043184157</c:v>
                </c:pt>
                <c:pt idx="44" formatCode="0.0">
                  <c:v>1.4472287018918717</c:v>
                </c:pt>
                <c:pt idx="45" formatCode="0.0">
                  <c:v>1.4437415479471793</c:v>
                </c:pt>
                <c:pt idx="46" formatCode="0.0">
                  <c:v>1.4330144104073204</c:v>
                </c:pt>
                <c:pt idx="47" formatCode="0.0">
                  <c:v>1.4239673113280342</c:v>
                </c:pt>
                <c:pt idx="48" formatCode="0.0">
                  <c:v>1.4144276631068458</c:v>
                </c:pt>
                <c:pt idx="49" formatCode="0.0">
                  <c:v>1.4054459076276373</c:v>
                </c:pt>
                <c:pt idx="50" formatCode="0.0">
                  <c:v>1.3964315920399395</c:v>
                </c:pt>
                <c:pt idx="51" formatCode="0.0">
                  <c:v>1.3878451352883097</c:v>
                </c:pt>
                <c:pt idx="52" formatCode="0.0">
                  <c:v>1.3778309650011571</c:v>
                </c:pt>
                <c:pt idx="53" formatCode="0.0">
                  <c:v>1.3721119730318001</c:v>
                </c:pt>
                <c:pt idx="54" formatCode="0.0">
                  <c:v>1.3679883284198233</c:v>
                </c:pt>
                <c:pt idx="55" formatCode="0.0">
                  <c:v>1.3632079590943789</c:v>
                </c:pt>
                <c:pt idx="56" formatCode="0.0">
                  <c:v>1.3579790179024342</c:v>
                </c:pt>
                <c:pt idx="57" formatCode="0.0">
                  <c:v>1.3510779835410101</c:v>
                </c:pt>
                <c:pt idx="58" formatCode="0.0">
                  <c:v>1.3486410037759207</c:v>
                </c:pt>
                <c:pt idx="59" formatCode="0.0">
                  <c:v>1.3452277863325965</c:v>
                </c:pt>
                <c:pt idx="60" formatCode="0.0">
                  <c:v>1.3407576261437979</c:v>
                </c:pt>
                <c:pt idx="61" formatCode="0.0">
                  <c:v>1.3383696182940781</c:v>
                </c:pt>
                <c:pt idx="62" formatCode="0.0">
                  <c:v>1.3358856688593517</c:v>
                </c:pt>
                <c:pt idx="63" formatCode="0.0">
                  <c:v>1.3336729489768691</c:v>
                </c:pt>
                <c:pt idx="64" formatCode="0.0">
                  <c:v>1.3290972964897725</c:v>
                </c:pt>
                <c:pt idx="65" formatCode="0.0">
                  <c:v>1.3226769917477679</c:v>
                </c:pt>
                <c:pt idx="66" formatCode="0.0">
                  <c:v>1.3188481975845407</c:v>
                </c:pt>
                <c:pt idx="67" formatCode="0.0">
                  <c:v>1.3116678061906752</c:v>
                </c:pt>
                <c:pt idx="68" formatCode="0.0">
                  <c:v>1.3044270447388988</c:v>
                </c:pt>
                <c:pt idx="69" formatCode="0.0">
                  <c:v>1.2978220032911252</c:v>
                </c:pt>
                <c:pt idx="70" formatCode="0.0">
                  <c:v>1.287065099608111</c:v>
                </c:pt>
              </c:numCache>
            </c:numRef>
          </c:val>
          <c:smooth val="0"/>
        </c:ser>
        <c:dLbls>
          <c:showLegendKey val="0"/>
          <c:showVal val="0"/>
          <c:showCatName val="0"/>
          <c:showSerName val="0"/>
          <c:showPercent val="0"/>
          <c:showBubbleSize val="0"/>
        </c:dLbls>
        <c:marker val="1"/>
        <c:smooth val="0"/>
        <c:axId val="115079808"/>
        <c:axId val="122757888"/>
      </c:lineChart>
      <c:catAx>
        <c:axId val="115079808"/>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2757888"/>
        <c:crosses val="autoZero"/>
        <c:auto val="1"/>
        <c:lblAlgn val="ctr"/>
        <c:lblOffset val="100"/>
        <c:tickLblSkip val="10"/>
        <c:noMultiLvlLbl val="0"/>
      </c:catAx>
      <c:valAx>
        <c:axId val="122757888"/>
        <c:scaling>
          <c:orientation val="minMax"/>
          <c:max val="2.5"/>
          <c:min val="1.1000000000000001"/>
        </c:scaling>
        <c:delete val="0"/>
        <c:axPos val="l"/>
        <c:majorGridlines/>
        <c:numFmt formatCode="#,##0.0" sourceLinked="0"/>
        <c:majorTickMark val="out"/>
        <c:minorTickMark val="none"/>
        <c:tickLblPos val="nextTo"/>
        <c:crossAx val="115079808"/>
        <c:crosses val="autoZero"/>
        <c:crossBetween val="between"/>
        <c:majorUnit val="0.2"/>
      </c:valAx>
    </c:plotArea>
    <c:legend>
      <c:legendPos val="b"/>
      <c:legendEntry>
        <c:idx val="1"/>
        <c:delete val="1"/>
      </c:legendEntry>
      <c:layout>
        <c:manualLayout>
          <c:xMode val="edge"/>
          <c:yMode val="edge"/>
          <c:x val="1.6152222222222203E-2"/>
          <c:y val="0.88251468253968302"/>
          <c:w val="0.9771029629629624"/>
          <c:h val="0.117485317460317"/>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82371794871789"/>
          <c:y val="3.2064285714285698E-2"/>
          <c:w val="0.80694444444444535"/>
          <c:h val="0.69883888888888934"/>
        </c:manualLayout>
      </c:layout>
      <c:lineChart>
        <c:grouping val="standard"/>
        <c:varyColors val="0"/>
        <c:ser>
          <c:idx val="5"/>
          <c:order val="0"/>
          <c:tx>
            <c:strRef>
              <c:f>'Fig 2.15'!$C$10</c:f>
              <c:strCache>
                <c:ptCount val="1"/>
                <c:pt idx="0">
                  <c:v>Obs</c:v>
                </c:pt>
              </c:strCache>
            </c:strRef>
          </c:tx>
          <c:spPr>
            <a:ln w="50800">
              <a:solidFill>
                <a:schemeClr val="bg1">
                  <a:lumMod val="50000"/>
                </a:schemeClr>
              </a:solidFill>
            </a:ln>
          </c:spPr>
          <c:marker>
            <c:symbol val="none"/>
          </c:marker>
          <c:cat>
            <c:numRef>
              <c:f>'Fig 2.15'!$D$4:$BV$4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2.15'!$D$10:$BV$10</c:f>
              <c:numCache>
                <c:formatCode>0.0%</c:formatCode>
                <c:ptCount val="71"/>
                <c:pt idx="2">
                  <c:v>0.27607189708003643</c:v>
                </c:pt>
                <c:pt idx="3">
                  <c:v>0.27942740705774977</c:v>
                </c:pt>
                <c:pt idx="4">
                  <c:v>0.27901040183236614</c:v>
                </c:pt>
                <c:pt idx="5">
                  <c:v>0.28450735484965317</c:v>
                </c:pt>
                <c:pt idx="6">
                  <c:v>0.28070568585864852</c:v>
                </c:pt>
                <c:pt idx="7">
                  <c:v>0.28839223028672839</c:v>
                </c:pt>
                <c:pt idx="8">
                  <c:v>0.29603037279124511</c:v>
                </c:pt>
                <c:pt idx="9">
                  <c:v>0.30622338036523133</c:v>
                </c:pt>
                <c:pt idx="10">
                  <c:v>0.31014178621520433</c:v>
                </c:pt>
                <c:pt idx="11">
                  <c:v>0.31233306887631318</c:v>
                </c:pt>
                <c:pt idx="12">
                  <c:v>0.31280410747261683</c:v>
                </c:pt>
                <c:pt idx="13">
                  <c:v>0.31098638008559687</c:v>
                </c:pt>
                <c:pt idx="14">
                  <c:v>0.31199564634388721</c:v>
                </c:pt>
                <c:pt idx="15">
                  <c:v>0.3135279511966414</c:v>
                </c:pt>
              </c:numCache>
            </c:numRef>
          </c:val>
          <c:smooth val="0"/>
        </c:ser>
        <c:ser>
          <c:idx val="0"/>
          <c:order val="1"/>
          <c:tx>
            <c:strRef>
              <c:f>'Fig 2.1 arr'!#REF!</c:f>
              <c:strCache>
                <c:ptCount val="1"/>
                <c:pt idx="0">
                  <c:v>#REF!</c:v>
                </c:pt>
              </c:strCache>
            </c:strRef>
          </c:tx>
          <c:spPr>
            <a:ln w="22225">
              <a:solidFill>
                <a:schemeClr val="tx1"/>
              </a:solidFill>
            </a:ln>
          </c:spPr>
          <c:marker>
            <c:symbol val="x"/>
            <c:size val="4"/>
            <c:spPr>
              <a:noFill/>
              <a:ln>
                <a:solidFill>
                  <a:schemeClr val="tx1"/>
                </a:solidFill>
              </a:ln>
            </c:spPr>
          </c:marker>
          <c:cat>
            <c:numRef>
              <c:f>'Fig 2.15'!$D$4:$BV$4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 arr'!#REF!</c:f>
              <c:numCache>
                <c:formatCode>General</c:formatCode>
                <c:ptCount val="1"/>
                <c:pt idx="0">
                  <c:v>1</c:v>
                </c:pt>
              </c:numCache>
            </c:numRef>
          </c:val>
          <c:smooth val="0"/>
        </c:ser>
        <c:ser>
          <c:idx val="1"/>
          <c:order val="2"/>
          <c:tx>
            <c:strRef>
              <c:f>'Fig 2.15'!$C$11</c:f>
              <c:strCache>
                <c:ptCount val="1"/>
                <c:pt idx="0">
                  <c:v>1,8%</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 2.15'!$D$4:$BV$4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2.15'!$D$11:$BV$11</c:f>
              <c:numCache>
                <c:formatCode>0.0%</c:formatCode>
                <c:ptCount val="71"/>
                <c:pt idx="16">
                  <c:v>0.31196108357435359</c:v>
                </c:pt>
                <c:pt idx="17">
                  <c:v>0.31010504774365172</c:v>
                </c:pt>
                <c:pt idx="18">
                  <c:v>0.31011865261449123</c:v>
                </c:pt>
                <c:pt idx="19">
                  <c:v>0.31048391712453277</c:v>
                </c:pt>
                <c:pt idx="20">
                  <c:v>0.30868273796928286</c:v>
                </c:pt>
                <c:pt idx="21">
                  <c:v>0.30590766690993149</c:v>
                </c:pt>
                <c:pt idx="22">
                  <c:v>0.30469871924794495</c:v>
                </c:pt>
                <c:pt idx="23">
                  <c:v>0.30320346852031266</c:v>
                </c:pt>
                <c:pt idx="24">
                  <c:v>0.30175719898253289</c:v>
                </c:pt>
                <c:pt idx="25">
                  <c:v>0.30005289052904716</c:v>
                </c:pt>
                <c:pt idx="26">
                  <c:v>0.29916448549957902</c:v>
                </c:pt>
                <c:pt idx="27">
                  <c:v>0.29813528217712765</c:v>
                </c:pt>
                <c:pt idx="28">
                  <c:v>0.29736336358416826</c:v>
                </c:pt>
                <c:pt idx="29">
                  <c:v>0.29670301176517438</c:v>
                </c:pt>
                <c:pt idx="30">
                  <c:v>0.29606044596859643</c:v>
                </c:pt>
                <c:pt idx="31">
                  <c:v>0.29544294997336767</c:v>
                </c:pt>
                <c:pt idx="32">
                  <c:v>0.29500969834107582</c:v>
                </c:pt>
                <c:pt idx="33">
                  <c:v>0.29465929939648255</c:v>
                </c:pt>
                <c:pt idx="34">
                  <c:v>0.29434633966954216</c:v>
                </c:pt>
                <c:pt idx="35">
                  <c:v>0.29402292388521306</c:v>
                </c:pt>
                <c:pt idx="36">
                  <c:v>0.29382395730746841</c:v>
                </c:pt>
                <c:pt idx="37">
                  <c:v>0.29357547297377029</c:v>
                </c:pt>
                <c:pt idx="38">
                  <c:v>0.29334497155393624</c:v>
                </c:pt>
                <c:pt idx="39">
                  <c:v>0.2930269058523029</c:v>
                </c:pt>
                <c:pt idx="40">
                  <c:v>0.29284787175484245</c:v>
                </c:pt>
                <c:pt idx="41">
                  <c:v>0.29269259719763352</c:v>
                </c:pt>
                <c:pt idx="42">
                  <c:v>0.29244247461140455</c:v>
                </c:pt>
                <c:pt idx="43">
                  <c:v>0.29227343926739852</c:v>
                </c:pt>
                <c:pt idx="44">
                  <c:v>0.29210082847279567</c:v>
                </c:pt>
                <c:pt idx="45">
                  <c:v>0.29192533396597803</c:v>
                </c:pt>
                <c:pt idx="46">
                  <c:v>0.29179883053746603</c:v>
                </c:pt>
                <c:pt idx="47">
                  <c:v>0.29165178675757975</c:v>
                </c:pt>
                <c:pt idx="48">
                  <c:v>0.29153559977655003</c:v>
                </c:pt>
                <c:pt idx="49">
                  <c:v>0.2912338492679829</c:v>
                </c:pt>
                <c:pt idx="50">
                  <c:v>0.2911878202964287</c:v>
                </c:pt>
                <c:pt idx="51">
                  <c:v>0.29101177019327129</c:v>
                </c:pt>
                <c:pt idx="52">
                  <c:v>0.29102162298266315</c:v>
                </c:pt>
                <c:pt idx="53">
                  <c:v>0.29089798546345547</c:v>
                </c:pt>
                <c:pt idx="54">
                  <c:v>0.29079942281254834</c:v>
                </c:pt>
                <c:pt idx="55">
                  <c:v>0.29077223889634202</c:v>
                </c:pt>
                <c:pt idx="56">
                  <c:v>0.29072136007636051</c:v>
                </c:pt>
                <c:pt idx="57">
                  <c:v>0.29058244023091695</c:v>
                </c:pt>
                <c:pt idx="58">
                  <c:v>0.29054996344452766</c:v>
                </c:pt>
                <c:pt idx="59">
                  <c:v>0.29038386302473523</c:v>
                </c:pt>
                <c:pt idx="60">
                  <c:v>0.29039349119203406</c:v>
                </c:pt>
                <c:pt idx="61">
                  <c:v>0.29024296859464732</c:v>
                </c:pt>
                <c:pt idx="62">
                  <c:v>0.29018697121111259</c:v>
                </c:pt>
                <c:pt idx="63">
                  <c:v>0.28997922411430055</c:v>
                </c:pt>
                <c:pt idx="64">
                  <c:v>0.28986512726152991</c:v>
                </c:pt>
                <c:pt idx="65">
                  <c:v>0.28966031486397714</c:v>
                </c:pt>
                <c:pt idx="66">
                  <c:v>0.28955394808822366</c:v>
                </c:pt>
                <c:pt idx="67">
                  <c:v>0.28949474358848459</c:v>
                </c:pt>
                <c:pt idx="68">
                  <c:v>0.28946358534027916</c:v>
                </c:pt>
                <c:pt idx="69">
                  <c:v>0.28943991943020042</c:v>
                </c:pt>
                <c:pt idx="70">
                  <c:v>0.28930916070244272</c:v>
                </c:pt>
              </c:numCache>
            </c:numRef>
          </c:val>
          <c:smooth val="0"/>
        </c:ser>
        <c:ser>
          <c:idx val="2"/>
          <c:order val="3"/>
          <c:tx>
            <c:strRef>
              <c:f>'Fig 2.15'!$C$12</c:f>
              <c:strCache>
                <c:ptCount val="1"/>
                <c:pt idx="0">
                  <c:v>1,5%</c:v>
                </c:pt>
              </c:strCache>
            </c:strRef>
          </c:tx>
          <c:spPr>
            <a:ln w="22225">
              <a:solidFill>
                <a:schemeClr val="tx1"/>
              </a:solidFill>
            </a:ln>
          </c:spPr>
          <c:marker>
            <c:symbol val="triangle"/>
            <c:size val="4"/>
            <c:spPr>
              <a:solidFill>
                <a:schemeClr val="bg1"/>
              </a:solidFill>
              <a:ln>
                <a:solidFill>
                  <a:schemeClr val="tx1"/>
                </a:solidFill>
              </a:ln>
            </c:spPr>
          </c:marker>
          <c:cat>
            <c:numRef>
              <c:f>'Fig 2.15'!$D$4:$BV$4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2.15'!$D$12:$BV$12</c:f>
              <c:numCache>
                <c:formatCode>0.0%</c:formatCode>
                <c:ptCount val="71"/>
                <c:pt idx="16">
                  <c:v>0.31166414852102797</c:v>
                </c:pt>
                <c:pt idx="17">
                  <c:v>0.30981461803842314</c:v>
                </c:pt>
                <c:pt idx="18">
                  <c:v>0.30982636680908254</c:v>
                </c:pt>
                <c:pt idx="19">
                  <c:v>0.31019068019029961</c:v>
                </c:pt>
                <c:pt idx="20">
                  <c:v>0.30839268207908016</c:v>
                </c:pt>
                <c:pt idx="21">
                  <c:v>0.30566451766878211</c:v>
                </c:pt>
                <c:pt idx="22">
                  <c:v>0.30458761827785275</c:v>
                </c:pt>
                <c:pt idx="23">
                  <c:v>0.30319563032835201</c:v>
                </c:pt>
                <c:pt idx="24">
                  <c:v>0.30175530503580622</c:v>
                </c:pt>
                <c:pt idx="25">
                  <c:v>0.3000528738545718</c:v>
                </c:pt>
                <c:pt idx="26">
                  <c:v>0.29917494259354988</c:v>
                </c:pt>
                <c:pt idx="27">
                  <c:v>0.29815702373736319</c:v>
                </c:pt>
                <c:pt idx="28">
                  <c:v>0.29740552945808107</c:v>
                </c:pt>
                <c:pt idx="29">
                  <c:v>0.29677640006069411</c:v>
                </c:pt>
                <c:pt idx="30">
                  <c:v>0.29615681633999852</c:v>
                </c:pt>
                <c:pt idx="31">
                  <c:v>0.29558572234274683</c:v>
                </c:pt>
                <c:pt idx="32">
                  <c:v>0.29518434287368239</c:v>
                </c:pt>
                <c:pt idx="33">
                  <c:v>0.29486337789498934</c:v>
                </c:pt>
                <c:pt idx="34">
                  <c:v>0.29458173809525867</c:v>
                </c:pt>
                <c:pt idx="35">
                  <c:v>0.29428997008762514</c:v>
                </c:pt>
                <c:pt idx="36">
                  <c:v>0.29412108000391401</c:v>
                </c:pt>
                <c:pt idx="37">
                  <c:v>0.29390783727354008</c:v>
                </c:pt>
                <c:pt idx="38">
                  <c:v>0.29371090914550002</c:v>
                </c:pt>
                <c:pt idx="39">
                  <c:v>0.29343326844507239</c:v>
                </c:pt>
                <c:pt idx="40">
                  <c:v>0.2932928031104835</c:v>
                </c:pt>
                <c:pt idx="41">
                  <c:v>0.29317279678136748</c:v>
                </c:pt>
                <c:pt idx="42">
                  <c:v>0.29295330031094419</c:v>
                </c:pt>
                <c:pt idx="43">
                  <c:v>0.29282418363729878</c:v>
                </c:pt>
                <c:pt idx="44">
                  <c:v>0.29268973070567461</c:v>
                </c:pt>
                <c:pt idx="45">
                  <c:v>0.29255455579384931</c:v>
                </c:pt>
                <c:pt idx="46">
                  <c:v>0.29246946805677987</c:v>
                </c:pt>
                <c:pt idx="47">
                  <c:v>0.29237583565519165</c:v>
                </c:pt>
                <c:pt idx="48">
                  <c:v>0.29230570811094914</c:v>
                </c:pt>
                <c:pt idx="49">
                  <c:v>0.29204786261130994</c:v>
                </c:pt>
                <c:pt idx="50">
                  <c:v>0.29204561924667127</c:v>
                </c:pt>
                <c:pt idx="51">
                  <c:v>0.29191541027338008</c:v>
                </c:pt>
                <c:pt idx="52">
                  <c:v>0.29197523305780765</c:v>
                </c:pt>
                <c:pt idx="53">
                  <c:v>0.29190397542796648</c:v>
                </c:pt>
                <c:pt idx="54">
                  <c:v>0.29185789286794622</c:v>
                </c:pt>
                <c:pt idx="55">
                  <c:v>0.29188286734159868</c:v>
                </c:pt>
                <c:pt idx="56">
                  <c:v>0.29188667832139753</c:v>
                </c:pt>
                <c:pt idx="57">
                  <c:v>0.29179828053919826</c:v>
                </c:pt>
                <c:pt idx="58">
                  <c:v>0.29181675230557691</c:v>
                </c:pt>
                <c:pt idx="59">
                  <c:v>0.29170511063810806</c:v>
                </c:pt>
                <c:pt idx="60">
                  <c:v>0.29177566814184436</c:v>
                </c:pt>
                <c:pt idx="61">
                  <c:v>0.29168821766442099</c:v>
                </c:pt>
                <c:pt idx="62">
                  <c:v>0.29169069807402931</c:v>
                </c:pt>
                <c:pt idx="63">
                  <c:v>0.29154217748005462</c:v>
                </c:pt>
                <c:pt idx="64">
                  <c:v>0.29149102150839384</c:v>
                </c:pt>
                <c:pt idx="65">
                  <c:v>0.29134580358433909</c:v>
                </c:pt>
                <c:pt idx="66">
                  <c:v>0.29131054671359086</c:v>
                </c:pt>
                <c:pt idx="67">
                  <c:v>0.29131810807643532</c:v>
                </c:pt>
                <c:pt idx="68">
                  <c:v>0.2913524351065655</c:v>
                </c:pt>
                <c:pt idx="69">
                  <c:v>0.29140410063666883</c:v>
                </c:pt>
                <c:pt idx="70">
                  <c:v>0.29134529534600445</c:v>
                </c:pt>
              </c:numCache>
            </c:numRef>
          </c:val>
          <c:smooth val="0"/>
        </c:ser>
        <c:ser>
          <c:idx val="3"/>
          <c:order val="4"/>
          <c:tx>
            <c:strRef>
              <c:f>'Fig 2.15'!$C$13</c:f>
              <c:strCache>
                <c:ptCount val="1"/>
                <c:pt idx="0">
                  <c:v>1,3%</c:v>
                </c:pt>
              </c:strCache>
            </c:strRef>
          </c:tx>
          <c:spPr>
            <a:ln w="22225">
              <a:solidFill>
                <a:schemeClr val="tx1"/>
              </a:solidFill>
            </a:ln>
          </c:spPr>
          <c:marker>
            <c:symbol val="diamond"/>
            <c:size val="4"/>
            <c:spPr>
              <a:solidFill>
                <a:schemeClr val="tx1"/>
              </a:solidFill>
              <a:ln>
                <a:solidFill>
                  <a:schemeClr val="tx1"/>
                </a:solidFill>
              </a:ln>
            </c:spPr>
          </c:marker>
          <c:cat>
            <c:numRef>
              <c:f>'Fig 2.15'!$D$4:$BV$4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2.15'!$D$13:$BV$13</c:f>
              <c:numCache>
                <c:formatCode>0.0%</c:formatCode>
                <c:ptCount val="71"/>
                <c:pt idx="16">
                  <c:v>0.31196109630459551</c:v>
                </c:pt>
                <c:pt idx="17">
                  <c:v>0.31009961901838512</c:v>
                </c:pt>
                <c:pt idx="18">
                  <c:v>0.31010755393802891</c:v>
                </c:pt>
                <c:pt idx="19">
                  <c:v>0.31046706333423546</c:v>
                </c:pt>
                <c:pt idx="20">
                  <c:v>0.30866058647939365</c:v>
                </c:pt>
                <c:pt idx="21">
                  <c:v>0.30597231900355515</c:v>
                </c:pt>
                <c:pt idx="22">
                  <c:v>0.30513285789533867</c:v>
                </c:pt>
                <c:pt idx="23">
                  <c:v>0.30362597585210005</c:v>
                </c:pt>
                <c:pt idx="24">
                  <c:v>0.30219611131621565</c:v>
                </c:pt>
                <c:pt idx="25">
                  <c:v>0.30051762307269908</c:v>
                </c:pt>
                <c:pt idx="26">
                  <c:v>0.29964685494872345</c:v>
                </c:pt>
                <c:pt idx="27">
                  <c:v>0.29865224566901866</c:v>
                </c:pt>
                <c:pt idx="28">
                  <c:v>0.29792446206199513</c:v>
                </c:pt>
                <c:pt idx="29">
                  <c:v>0.29730821564204779</c:v>
                </c:pt>
                <c:pt idx="30">
                  <c:v>0.29672229094863523</c:v>
                </c:pt>
                <c:pt idx="31">
                  <c:v>0.29616703885712137</c:v>
                </c:pt>
                <c:pt idx="32">
                  <c:v>0.29579277241110163</c:v>
                </c:pt>
                <c:pt idx="33">
                  <c:v>0.29549184191845085</c:v>
                </c:pt>
                <c:pt idx="34">
                  <c:v>0.29523180045810937</c:v>
                </c:pt>
                <c:pt idx="35">
                  <c:v>0.29496444263555727</c:v>
                </c:pt>
                <c:pt idx="36">
                  <c:v>0.2948147678886579</c:v>
                </c:pt>
                <c:pt idx="37">
                  <c:v>0.29462218889784275</c:v>
                </c:pt>
                <c:pt idx="38">
                  <c:v>0.29444959407600346</c:v>
                </c:pt>
                <c:pt idx="39">
                  <c:v>0.29419753449411834</c:v>
                </c:pt>
                <c:pt idx="40">
                  <c:v>0.29407660727513019</c:v>
                </c:pt>
                <c:pt idx="41">
                  <c:v>0.2939725985988732</c:v>
                </c:pt>
                <c:pt idx="42">
                  <c:v>0.29377233814708598</c:v>
                </c:pt>
                <c:pt idx="43">
                  <c:v>0.29366128734807095</c:v>
                </c:pt>
                <c:pt idx="44">
                  <c:v>0.29354423843442728</c:v>
                </c:pt>
                <c:pt idx="45">
                  <c:v>0.29342576373166901</c:v>
                </c:pt>
                <c:pt idx="46">
                  <c:v>0.29335833248287779</c:v>
                </c:pt>
                <c:pt idx="47">
                  <c:v>0.29327001834738908</c:v>
                </c:pt>
                <c:pt idx="48">
                  <c:v>0.29322010360622919</c:v>
                </c:pt>
                <c:pt idx="49">
                  <c:v>0.29298377975654522</c:v>
                </c:pt>
                <c:pt idx="50">
                  <c:v>0.29299686563572858</c:v>
                </c:pt>
                <c:pt idx="51">
                  <c:v>0.2928801664567543</c:v>
                </c:pt>
                <c:pt idx="52">
                  <c:v>0.2929645312018041</c:v>
                </c:pt>
                <c:pt idx="53">
                  <c:v>0.29290614505493962</c:v>
                </c:pt>
                <c:pt idx="54">
                  <c:v>0.29288028017055617</c:v>
                </c:pt>
                <c:pt idx="55">
                  <c:v>0.29292052273971864</c:v>
                </c:pt>
                <c:pt idx="56">
                  <c:v>0.29293902041265407</c:v>
                </c:pt>
                <c:pt idx="57">
                  <c:v>0.29286527302101201</c:v>
                </c:pt>
                <c:pt idx="58">
                  <c:v>0.29290117585032382</c:v>
                </c:pt>
                <c:pt idx="59">
                  <c:v>0.29279904341950008</c:v>
                </c:pt>
                <c:pt idx="60">
                  <c:v>0.29288893363064183</c:v>
                </c:pt>
                <c:pt idx="61">
                  <c:v>0.29282046919903787</c:v>
                </c:pt>
                <c:pt idx="62">
                  <c:v>0.2928370858830287</c:v>
                </c:pt>
                <c:pt idx="63">
                  <c:v>0.29270400897797388</c:v>
                </c:pt>
                <c:pt idx="64">
                  <c:v>0.29266529248465462</c:v>
                </c:pt>
                <c:pt idx="65">
                  <c:v>0.29253347324881734</c:v>
                </c:pt>
                <c:pt idx="66">
                  <c:v>0.29250569931120657</c:v>
                </c:pt>
                <c:pt idx="67">
                  <c:v>0.29253315494494408</c:v>
                </c:pt>
                <c:pt idx="68">
                  <c:v>0.29257987970876903</c:v>
                </c:pt>
                <c:pt idx="69">
                  <c:v>0.29265052482649079</c:v>
                </c:pt>
                <c:pt idx="70">
                  <c:v>0.29260478493556719</c:v>
                </c:pt>
              </c:numCache>
            </c:numRef>
          </c:val>
          <c:smooth val="0"/>
        </c:ser>
        <c:ser>
          <c:idx val="4"/>
          <c:order val="5"/>
          <c:tx>
            <c:strRef>
              <c:f>'Fig 2.15'!$C$14</c:f>
              <c:strCache>
                <c:ptCount val="1"/>
                <c:pt idx="0">
                  <c:v>1%</c:v>
                </c:pt>
              </c:strCache>
            </c:strRef>
          </c:tx>
          <c:spPr>
            <a:ln w="22225">
              <a:solidFill>
                <a:schemeClr val="tx1"/>
              </a:solidFill>
            </a:ln>
          </c:spPr>
          <c:marker>
            <c:symbol val="star"/>
            <c:size val="4"/>
            <c:spPr>
              <a:noFill/>
              <a:ln>
                <a:solidFill>
                  <a:schemeClr val="tx1"/>
                </a:solidFill>
              </a:ln>
            </c:spPr>
          </c:marker>
          <c:cat>
            <c:numRef>
              <c:f>'Fig 2.15'!$D$4:$BV$4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2.15'!$D$14:$BV$14</c:f>
              <c:numCache>
                <c:formatCode>0.0%</c:formatCode>
                <c:ptCount val="71"/>
                <c:pt idx="16">
                  <c:v>0.31196109630459551</c:v>
                </c:pt>
                <c:pt idx="17">
                  <c:v>0.31015443981899465</c:v>
                </c:pt>
                <c:pt idx="18">
                  <c:v>0.31012789667838125</c:v>
                </c:pt>
                <c:pt idx="19">
                  <c:v>0.31049769367634195</c:v>
                </c:pt>
                <c:pt idx="20">
                  <c:v>0.3087023301012628</c:v>
                </c:pt>
                <c:pt idx="21">
                  <c:v>0.30610026681341912</c:v>
                </c:pt>
                <c:pt idx="22">
                  <c:v>0.3048138501738068</c:v>
                </c:pt>
                <c:pt idx="23">
                  <c:v>0.30332582555950705</c:v>
                </c:pt>
                <c:pt idx="24">
                  <c:v>0.30190962588780035</c:v>
                </c:pt>
                <c:pt idx="25">
                  <c:v>0.30023378743972973</c:v>
                </c:pt>
                <c:pt idx="26">
                  <c:v>0.29938832473986321</c:v>
                </c:pt>
                <c:pt idx="27">
                  <c:v>0.29841369784432864</c:v>
                </c:pt>
                <c:pt idx="28">
                  <c:v>0.2977079804723759</c:v>
                </c:pt>
                <c:pt idx="29">
                  <c:v>0.2971051022476508</c:v>
                </c:pt>
                <c:pt idx="30">
                  <c:v>0.29652429951087678</c:v>
                </c:pt>
                <c:pt idx="31">
                  <c:v>0.29597454942073204</c:v>
                </c:pt>
                <c:pt idx="32">
                  <c:v>0.29561976271894685</c:v>
                </c:pt>
                <c:pt idx="33">
                  <c:v>0.29533031596241016</c:v>
                </c:pt>
                <c:pt idx="34">
                  <c:v>0.2950843138509413</c:v>
                </c:pt>
                <c:pt idx="35">
                  <c:v>0.29482778063377102</c:v>
                </c:pt>
                <c:pt idx="36">
                  <c:v>0.29468592189627468</c:v>
                </c:pt>
                <c:pt idx="37">
                  <c:v>0.29449333781049825</c:v>
                </c:pt>
                <c:pt idx="38">
                  <c:v>0.29432072314829172</c:v>
                </c:pt>
                <c:pt idx="39">
                  <c:v>0.29407450185349215</c:v>
                </c:pt>
                <c:pt idx="40">
                  <c:v>0.2939556275491052</c:v>
                </c:pt>
                <c:pt idx="41">
                  <c:v>0.2938500299416969</c:v>
                </c:pt>
                <c:pt idx="42">
                  <c:v>0.29365079399503058</c:v>
                </c:pt>
                <c:pt idx="43">
                  <c:v>0.29353323112480917</c:v>
                </c:pt>
                <c:pt idx="44">
                  <c:v>0.29341238827941696</c:v>
                </c:pt>
                <c:pt idx="45">
                  <c:v>0.29328482020325164</c:v>
                </c:pt>
                <c:pt idx="46">
                  <c:v>0.29320854532403928</c:v>
                </c:pt>
                <c:pt idx="47">
                  <c:v>0.29310893103428121</c:v>
                </c:pt>
                <c:pt idx="48">
                  <c:v>0.29304862069078513</c:v>
                </c:pt>
                <c:pt idx="49">
                  <c:v>0.29280131929361941</c:v>
                </c:pt>
                <c:pt idx="50">
                  <c:v>0.29279807082503351</c:v>
                </c:pt>
                <c:pt idx="51">
                  <c:v>0.29266252930643932</c:v>
                </c:pt>
                <c:pt idx="52">
                  <c:v>0.29271555543124494</c:v>
                </c:pt>
                <c:pt idx="53">
                  <c:v>0.29264123844514017</c:v>
                </c:pt>
                <c:pt idx="54">
                  <c:v>0.29259321437743607</c:v>
                </c:pt>
                <c:pt idx="55">
                  <c:v>0.2926094577375733</c:v>
                </c:pt>
                <c:pt idx="56">
                  <c:v>0.29260324496917728</c:v>
                </c:pt>
                <c:pt idx="57">
                  <c:v>0.29250015185039963</c:v>
                </c:pt>
                <c:pt idx="58">
                  <c:v>0.29250981070810539</c:v>
                </c:pt>
                <c:pt idx="59">
                  <c:v>0.29237709871601786</c:v>
                </c:pt>
                <c:pt idx="60">
                  <c:v>0.29243435547724667</c:v>
                </c:pt>
                <c:pt idx="61">
                  <c:v>0.29233217504753739</c:v>
                </c:pt>
                <c:pt idx="62">
                  <c:v>0.29230966803692782</c:v>
                </c:pt>
                <c:pt idx="63">
                  <c:v>0.29215273294915445</c:v>
                </c:pt>
                <c:pt idx="64">
                  <c:v>0.29207753101079276</c:v>
                </c:pt>
                <c:pt idx="65">
                  <c:v>0.2919071682670743</c:v>
                </c:pt>
                <c:pt idx="66">
                  <c:v>0.29184101135018947</c:v>
                </c:pt>
                <c:pt idx="67">
                  <c:v>0.29182776891761358</c:v>
                </c:pt>
                <c:pt idx="68">
                  <c:v>0.29183020847543684</c:v>
                </c:pt>
                <c:pt idx="69">
                  <c:v>0.29186387459260826</c:v>
                </c:pt>
                <c:pt idx="70">
                  <c:v>0.29177352250188382</c:v>
                </c:pt>
              </c:numCache>
            </c:numRef>
          </c:val>
          <c:smooth val="0"/>
        </c:ser>
        <c:dLbls>
          <c:showLegendKey val="0"/>
          <c:showVal val="0"/>
          <c:showCatName val="0"/>
          <c:showSerName val="0"/>
          <c:showPercent val="0"/>
          <c:showBubbleSize val="0"/>
        </c:dLbls>
        <c:marker val="1"/>
        <c:smooth val="0"/>
        <c:axId val="122806656"/>
        <c:axId val="122808576"/>
      </c:lineChart>
      <c:catAx>
        <c:axId val="122806656"/>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2808576"/>
        <c:crosses val="autoZero"/>
        <c:auto val="1"/>
        <c:lblAlgn val="ctr"/>
        <c:lblOffset val="100"/>
        <c:tickLblSkip val="10"/>
        <c:noMultiLvlLbl val="0"/>
      </c:catAx>
      <c:valAx>
        <c:axId val="122808576"/>
        <c:scaling>
          <c:orientation val="minMax"/>
          <c:max val="0.35000000000000014"/>
          <c:min val="0.2"/>
        </c:scaling>
        <c:delete val="0"/>
        <c:axPos val="l"/>
        <c:majorGridlines/>
        <c:numFmt formatCode="0%" sourceLinked="0"/>
        <c:majorTickMark val="out"/>
        <c:minorTickMark val="none"/>
        <c:tickLblPos val="nextTo"/>
        <c:crossAx val="122806656"/>
        <c:crosses val="autoZero"/>
        <c:crossBetween val="between"/>
        <c:majorUnit val="0.05"/>
      </c:valAx>
    </c:plotArea>
    <c:legend>
      <c:legendPos val="b"/>
      <c:legendEntry>
        <c:idx val="1"/>
        <c:delete val="1"/>
      </c:legendEntry>
      <c:layout>
        <c:manualLayout>
          <c:xMode val="edge"/>
          <c:yMode val="edge"/>
          <c:x val="1.6152222222222203E-2"/>
          <c:y val="0.88251468253968302"/>
          <c:w val="0.9771029629629624"/>
          <c:h val="0.117485317460317"/>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82371794871789"/>
          <c:y val="3.2064285714285698E-2"/>
          <c:w val="0.80694444444444535"/>
          <c:h val="0.69883888888888934"/>
        </c:manualLayout>
      </c:layout>
      <c:lineChart>
        <c:grouping val="standard"/>
        <c:varyColors val="0"/>
        <c:ser>
          <c:idx val="5"/>
          <c:order val="0"/>
          <c:tx>
            <c:strRef>
              <c:f>'Fig 2.15'!$C$15</c:f>
              <c:strCache>
                <c:ptCount val="1"/>
                <c:pt idx="0">
                  <c:v>Obs</c:v>
                </c:pt>
              </c:strCache>
            </c:strRef>
          </c:tx>
          <c:spPr>
            <a:ln w="50800">
              <a:solidFill>
                <a:schemeClr val="bg1">
                  <a:lumMod val="50000"/>
                </a:schemeClr>
              </a:solidFill>
            </a:ln>
          </c:spPr>
          <c:marker>
            <c:symbol val="none"/>
          </c:marker>
          <c:cat>
            <c:numRef>
              <c:f>'Fig 2.15'!$D$4:$BV$4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2.15'!$D$15:$BV$15</c:f>
              <c:numCache>
                <c:formatCode>0.0%</c:formatCode>
                <c:ptCount val="71"/>
                <c:pt idx="5">
                  <c:v>0.48694644076868066</c:v>
                </c:pt>
                <c:pt idx="6">
                  <c:v>0.48566926049395398</c:v>
                </c:pt>
                <c:pt idx="7">
                  <c:v>0.48782235599209867</c:v>
                </c:pt>
                <c:pt idx="8">
                  <c:v>0.49059266699494108</c:v>
                </c:pt>
                <c:pt idx="9">
                  <c:v>0.50068999590673113</c:v>
                </c:pt>
                <c:pt idx="10">
                  <c:v>0.49665302091565805</c:v>
                </c:pt>
                <c:pt idx="11">
                  <c:v>0.50475294489158828</c:v>
                </c:pt>
                <c:pt idx="12">
                  <c:v>0.50935955875696126</c:v>
                </c:pt>
                <c:pt idx="13">
                  <c:v>0.51600413692721081</c:v>
                </c:pt>
                <c:pt idx="14">
                  <c:v>0.51762250977388491</c:v>
                </c:pt>
                <c:pt idx="15">
                  <c:v>0.5165200495589104</c:v>
                </c:pt>
                <c:pt idx="16">
                  <c:v>0.51601905172505269</c:v>
                </c:pt>
              </c:numCache>
            </c:numRef>
          </c:val>
          <c:smooth val="0"/>
        </c:ser>
        <c:ser>
          <c:idx val="0"/>
          <c:order val="1"/>
          <c:tx>
            <c:strRef>
              <c:f>'Fig 2.1 arr'!#REF!</c:f>
              <c:strCache>
                <c:ptCount val="1"/>
                <c:pt idx="0">
                  <c:v>#REF!</c:v>
                </c:pt>
              </c:strCache>
            </c:strRef>
          </c:tx>
          <c:spPr>
            <a:ln w="22225">
              <a:solidFill>
                <a:schemeClr val="tx1"/>
              </a:solidFill>
            </a:ln>
          </c:spPr>
          <c:marker>
            <c:symbol val="x"/>
            <c:size val="4"/>
            <c:spPr>
              <a:noFill/>
              <a:ln>
                <a:solidFill>
                  <a:schemeClr val="tx1"/>
                </a:solidFill>
              </a:ln>
            </c:spPr>
          </c:marker>
          <c:cat>
            <c:numRef>
              <c:f>'Fig 2.15'!$D$4:$BV$4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 arr'!#REF!</c:f>
              <c:numCache>
                <c:formatCode>General</c:formatCode>
                <c:ptCount val="1"/>
                <c:pt idx="0">
                  <c:v>1</c:v>
                </c:pt>
              </c:numCache>
            </c:numRef>
          </c:val>
          <c:smooth val="0"/>
        </c:ser>
        <c:ser>
          <c:idx val="1"/>
          <c:order val="2"/>
          <c:tx>
            <c:strRef>
              <c:f>'Fig 2.15'!$C$16</c:f>
              <c:strCache>
                <c:ptCount val="1"/>
                <c:pt idx="0">
                  <c:v>1,8%</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 2.15'!$D$4:$BV$4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2.15'!$D$16:$BV$16</c:f>
              <c:numCache>
                <c:formatCode>0.0%</c:formatCode>
                <c:ptCount val="71"/>
                <c:pt idx="16">
                  <c:v>0.51601905172505269</c:v>
                </c:pt>
                <c:pt idx="17">
                  <c:v>0.51960006313094453</c:v>
                </c:pt>
                <c:pt idx="18">
                  <c:v>0.52084012826857096</c:v>
                </c:pt>
                <c:pt idx="19">
                  <c:v>0.51770186393962336</c:v>
                </c:pt>
                <c:pt idx="20">
                  <c:v>0.51562284462647034</c:v>
                </c:pt>
                <c:pt idx="21">
                  <c:v>0.51021100374176376</c:v>
                </c:pt>
                <c:pt idx="22">
                  <c:v>0.50797453268957282</c:v>
                </c:pt>
                <c:pt idx="23">
                  <c:v>0.50600677362558832</c:v>
                </c:pt>
                <c:pt idx="24">
                  <c:v>0.50226868755602672</c:v>
                </c:pt>
                <c:pt idx="25">
                  <c:v>0.49762149685393836</c:v>
                </c:pt>
                <c:pt idx="26">
                  <c:v>0.49342426403407885</c:v>
                </c:pt>
                <c:pt idx="27">
                  <c:v>0.48950054764376966</c:v>
                </c:pt>
                <c:pt idx="28">
                  <c:v>0.48423135629221248</c:v>
                </c:pt>
                <c:pt idx="29">
                  <c:v>0.47958202078518514</c:v>
                </c:pt>
                <c:pt idx="30">
                  <c:v>0.47442271070682668</c:v>
                </c:pt>
                <c:pt idx="31">
                  <c:v>0.46859287427574031</c:v>
                </c:pt>
                <c:pt idx="32">
                  <c:v>0.46269406032031446</c:v>
                </c:pt>
                <c:pt idx="33">
                  <c:v>0.45907200741360826</c:v>
                </c:pt>
                <c:pt idx="34">
                  <c:v>0.45350881237947344</c:v>
                </c:pt>
                <c:pt idx="35">
                  <c:v>0.44849704425010523</c:v>
                </c:pt>
                <c:pt idx="36">
                  <c:v>0.44305921618640004</c:v>
                </c:pt>
                <c:pt idx="37">
                  <c:v>0.43767687991182364</c:v>
                </c:pt>
                <c:pt idx="38">
                  <c:v>0.43266941343861337</c:v>
                </c:pt>
                <c:pt idx="39">
                  <c:v>0.42803160197798201</c:v>
                </c:pt>
                <c:pt idx="40">
                  <c:v>0.42291901229366918</c:v>
                </c:pt>
                <c:pt idx="41">
                  <c:v>0.41742275190319011</c:v>
                </c:pt>
                <c:pt idx="42">
                  <c:v>0.41137403631796582</c:v>
                </c:pt>
                <c:pt idx="43">
                  <c:v>0.40582414749589257</c:v>
                </c:pt>
                <c:pt idx="44">
                  <c:v>0.40177696200208318</c:v>
                </c:pt>
                <c:pt idx="45">
                  <c:v>0.39854766007162712</c:v>
                </c:pt>
                <c:pt idx="46">
                  <c:v>0.39332681641508122</c:v>
                </c:pt>
                <c:pt idx="47">
                  <c:v>0.38860326063042411</c:v>
                </c:pt>
                <c:pt idx="48">
                  <c:v>0.38410811097582698</c:v>
                </c:pt>
                <c:pt idx="49">
                  <c:v>0.38003593417111575</c:v>
                </c:pt>
                <c:pt idx="50">
                  <c:v>0.37599336506531228</c:v>
                </c:pt>
                <c:pt idx="51">
                  <c:v>0.3722508433292725</c:v>
                </c:pt>
                <c:pt idx="52">
                  <c:v>0.36840974987293174</c:v>
                </c:pt>
                <c:pt idx="53">
                  <c:v>0.36591865628105597</c:v>
                </c:pt>
                <c:pt idx="54">
                  <c:v>0.36381868487067115</c:v>
                </c:pt>
                <c:pt idx="55">
                  <c:v>0.3616930847968674</c:v>
                </c:pt>
                <c:pt idx="56">
                  <c:v>0.35966089265306683</c:v>
                </c:pt>
                <c:pt idx="57">
                  <c:v>0.35733292070620098</c:v>
                </c:pt>
                <c:pt idx="58">
                  <c:v>0.35622970274201077</c:v>
                </c:pt>
                <c:pt idx="59">
                  <c:v>0.35453874824019371</c:v>
                </c:pt>
                <c:pt idx="60">
                  <c:v>0.35265544447244362</c:v>
                </c:pt>
                <c:pt idx="61">
                  <c:v>0.35160599682707189</c:v>
                </c:pt>
                <c:pt idx="62">
                  <c:v>0.35075973868085231</c:v>
                </c:pt>
                <c:pt idx="63">
                  <c:v>0.35013335793093586</c:v>
                </c:pt>
                <c:pt idx="64">
                  <c:v>0.34890648239691646</c:v>
                </c:pt>
                <c:pt idx="65">
                  <c:v>0.34742744049913915</c:v>
                </c:pt>
                <c:pt idx="66">
                  <c:v>0.34694870127475502</c:v>
                </c:pt>
                <c:pt idx="67">
                  <c:v>0.34557714913428705</c:v>
                </c:pt>
                <c:pt idx="68">
                  <c:v>0.34438809183634805</c:v>
                </c:pt>
                <c:pt idx="69">
                  <c:v>0.34339863270059551</c:v>
                </c:pt>
                <c:pt idx="70">
                  <c:v>0.34161958059350123</c:v>
                </c:pt>
              </c:numCache>
            </c:numRef>
          </c:val>
          <c:smooth val="0"/>
        </c:ser>
        <c:ser>
          <c:idx val="2"/>
          <c:order val="3"/>
          <c:tx>
            <c:strRef>
              <c:f>'Fig 2.15'!$C$17</c:f>
              <c:strCache>
                <c:ptCount val="1"/>
                <c:pt idx="0">
                  <c:v>1,5%</c:v>
                </c:pt>
              </c:strCache>
            </c:strRef>
          </c:tx>
          <c:spPr>
            <a:ln w="22225">
              <a:solidFill>
                <a:schemeClr val="tx1"/>
              </a:solidFill>
            </a:ln>
          </c:spPr>
          <c:marker>
            <c:symbol val="triangle"/>
            <c:size val="4"/>
            <c:spPr>
              <a:solidFill>
                <a:schemeClr val="bg1"/>
              </a:solidFill>
              <a:ln>
                <a:solidFill>
                  <a:schemeClr val="tx1"/>
                </a:solidFill>
              </a:ln>
            </c:spPr>
          </c:marker>
          <c:cat>
            <c:numRef>
              <c:f>'Fig 2.15'!$D$4:$BV$4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2.15'!$D$17:$BV$17</c:f>
              <c:numCache>
                <c:formatCode>0.0%</c:formatCode>
                <c:ptCount val="71"/>
                <c:pt idx="16">
                  <c:v>0.51601905172505269</c:v>
                </c:pt>
                <c:pt idx="17">
                  <c:v>0.51960015595982378</c:v>
                </c:pt>
                <c:pt idx="18">
                  <c:v>0.52084048981931996</c:v>
                </c:pt>
                <c:pt idx="19">
                  <c:v>0.51770233231938689</c:v>
                </c:pt>
                <c:pt idx="20">
                  <c:v>0.51562330918748445</c:v>
                </c:pt>
                <c:pt idx="21">
                  <c:v>0.51031229561004821</c:v>
                </c:pt>
                <c:pt idx="22">
                  <c:v>0.50832030818512908</c:v>
                </c:pt>
                <c:pt idx="23">
                  <c:v>0.50669509378563504</c:v>
                </c:pt>
                <c:pt idx="24">
                  <c:v>0.50343653028732371</c:v>
                </c:pt>
                <c:pt idx="25">
                  <c:v>0.49934270026366834</c:v>
                </c:pt>
                <c:pt idx="26">
                  <c:v>0.49583265991790981</c:v>
                </c:pt>
                <c:pt idx="27">
                  <c:v>0.49266671049142369</c:v>
                </c:pt>
                <c:pt idx="28">
                  <c:v>0.48826484046923135</c:v>
                </c:pt>
                <c:pt idx="29">
                  <c:v>0.48459585396260613</c:v>
                </c:pt>
                <c:pt idx="30">
                  <c:v>0.48047108597376886</c:v>
                </c:pt>
                <c:pt idx="31">
                  <c:v>0.47576571087210401</c:v>
                </c:pt>
                <c:pt idx="32">
                  <c:v>0.47102683934579609</c:v>
                </c:pt>
                <c:pt idx="33">
                  <c:v>0.46856389574537138</c:v>
                </c:pt>
                <c:pt idx="34">
                  <c:v>0.464077369630711</c:v>
                </c:pt>
                <c:pt idx="35">
                  <c:v>0.46010334370356343</c:v>
                </c:pt>
                <c:pt idx="36">
                  <c:v>0.45564908336732657</c:v>
                </c:pt>
                <c:pt idx="37">
                  <c:v>0.45120819529673262</c:v>
                </c:pt>
                <c:pt idx="38">
                  <c:v>0.44710719581289621</c:v>
                </c:pt>
                <c:pt idx="39">
                  <c:v>0.4433413199298149</c:v>
                </c:pt>
                <c:pt idx="40">
                  <c:v>0.43903260020122642</c:v>
                </c:pt>
                <c:pt idx="41">
                  <c:v>0.43428308199665194</c:v>
                </c:pt>
                <c:pt idx="42">
                  <c:v>0.42892399697966327</c:v>
                </c:pt>
                <c:pt idx="43">
                  <c:v>0.4240395101574706</c:v>
                </c:pt>
                <c:pt idx="44">
                  <c:v>0.42068337868580091</c:v>
                </c:pt>
                <c:pt idx="45">
                  <c:v>0.41815019268428605</c:v>
                </c:pt>
                <c:pt idx="46">
                  <c:v>0.41348696325036022</c:v>
                </c:pt>
                <c:pt idx="47">
                  <c:v>0.40929890029920241</c:v>
                </c:pt>
                <c:pt idx="48">
                  <c:v>0.4053127958127084</c:v>
                </c:pt>
                <c:pt idx="49">
                  <c:v>0.40173007132578736</c:v>
                </c:pt>
                <c:pt idx="50">
                  <c:v>0.39814219006065432</c:v>
                </c:pt>
                <c:pt idx="51">
                  <c:v>0.39483482518341023</c:v>
                </c:pt>
                <c:pt idx="52">
                  <c:v>0.39137906954206242</c:v>
                </c:pt>
                <c:pt idx="53">
                  <c:v>0.38932282089658876</c:v>
                </c:pt>
                <c:pt idx="54">
                  <c:v>0.38765328065734866</c:v>
                </c:pt>
                <c:pt idx="55">
                  <c:v>0.38591910483307723</c:v>
                </c:pt>
                <c:pt idx="56">
                  <c:v>0.38425350792395085</c:v>
                </c:pt>
                <c:pt idx="57">
                  <c:v>0.38223956134888509</c:v>
                </c:pt>
                <c:pt idx="58">
                  <c:v>0.38151118775623633</c:v>
                </c:pt>
                <c:pt idx="59">
                  <c:v>0.38013021930082053</c:v>
                </c:pt>
                <c:pt idx="60">
                  <c:v>0.37851849151044148</c:v>
                </c:pt>
                <c:pt idx="61">
                  <c:v>0.37778790169716131</c:v>
                </c:pt>
                <c:pt idx="62">
                  <c:v>0.37724811039527706</c:v>
                </c:pt>
                <c:pt idx="63">
                  <c:v>0.37691558492979543</c:v>
                </c:pt>
                <c:pt idx="64">
                  <c:v>0.37591925837139023</c:v>
                </c:pt>
                <c:pt idx="65">
                  <c:v>0.37463275918952643</c:v>
                </c:pt>
                <c:pt idx="66">
                  <c:v>0.37440876230346204</c:v>
                </c:pt>
                <c:pt idx="67">
                  <c:v>0.37320062269964371</c:v>
                </c:pt>
                <c:pt idx="68">
                  <c:v>0.37216725338168438</c:v>
                </c:pt>
                <c:pt idx="69">
                  <c:v>0.37134222248548232</c:v>
                </c:pt>
                <c:pt idx="70">
                  <c:v>0.36965074579055068</c:v>
                </c:pt>
              </c:numCache>
            </c:numRef>
          </c:val>
          <c:smooth val="0"/>
        </c:ser>
        <c:ser>
          <c:idx val="3"/>
          <c:order val="4"/>
          <c:tx>
            <c:strRef>
              <c:f>'Fig 2.15'!$C$18</c:f>
              <c:strCache>
                <c:ptCount val="1"/>
                <c:pt idx="0">
                  <c:v>1,3%</c:v>
                </c:pt>
              </c:strCache>
            </c:strRef>
          </c:tx>
          <c:spPr>
            <a:ln w="22225">
              <a:solidFill>
                <a:schemeClr val="tx1"/>
              </a:solidFill>
            </a:ln>
          </c:spPr>
          <c:marker>
            <c:symbol val="diamond"/>
            <c:size val="4"/>
            <c:spPr>
              <a:solidFill>
                <a:schemeClr val="tx1"/>
              </a:solidFill>
              <a:ln>
                <a:solidFill>
                  <a:schemeClr val="tx1"/>
                </a:solidFill>
              </a:ln>
            </c:spPr>
          </c:marker>
          <c:cat>
            <c:numRef>
              <c:f>'Fig 2.15'!$D$4:$BV$4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2.15'!$D$18:$BV$18</c:f>
              <c:numCache>
                <c:formatCode>0.0%</c:formatCode>
                <c:ptCount val="71"/>
                <c:pt idx="16">
                  <c:v>0.51601905172505269</c:v>
                </c:pt>
                <c:pt idx="17">
                  <c:v>0.51955561005172601</c:v>
                </c:pt>
                <c:pt idx="18">
                  <c:v>0.52079158572634066</c:v>
                </c:pt>
                <c:pt idx="19">
                  <c:v>0.51765102451829748</c:v>
                </c:pt>
                <c:pt idx="20">
                  <c:v>0.51557752324310768</c:v>
                </c:pt>
                <c:pt idx="21">
                  <c:v>0.51041276630337129</c:v>
                </c:pt>
                <c:pt idx="22">
                  <c:v>0.5085662590825607</c:v>
                </c:pt>
                <c:pt idx="23">
                  <c:v>0.5071864361366365</c:v>
                </c:pt>
                <c:pt idx="24">
                  <c:v>0.5042650821705521</c:v>
                </c:pt>
                <c:pt idx="25">
                  <c:v>0.50059117864862879</c:v>
                </c:pt>
                <c:pt idx="26">
                  <c:v>0.49754214030963057</c:v>
                </c:pt>
                <c:pt idx="27">
                  <c:v>0.49491913576871216</c:v>
                </c:pt>
                <c:pt idx="28">
                  <c:v>0.4911349214961499</c:v>
                </c:pt>
                <c:pt idx="29">
                  <c:v>0.48811428534646889</c:v>
                </c:pt>
                <c:pt idx="30">
                  <c:v>0.48471131807698958</c:v>
                </c:pt>
                <c:pt idx="31">
                  <c:v>0.480743408576772</c:v>
                </c:pt>
                <c:pt idx="32">
                  <c:v>0.47680386014310178</c:v>
                </c:pt>
                <c:pt idx="33">
                  <c:v>0.47514375175066925</c:v>
                </c:pt>
                <c:pt idx="34">
                  <c:v>0.47140430173242442</c:v>
                </c:pt>
                <c:pt idx="35">
                  <c:v>0.46815478079141876</c:v>
                </c:pt>
                <c:pt idx="36">
                  <c:v>0.46439136040451967</c:v>
                </c:pt>
                <c:pt idx="37">
                  <c:v>0.46061370253500328</c:v>
                </c:pt>
                <c:pt idx="38">
                  <c:v>0.45715490445767454</c:v>
                </c:pt>
                <c:pt idx="39">
                  <c:v>0.45401042319337748</c:v>
                </c:pt>
                <c:pt idx="40">
                  <c:v>0.45027756527843638</c:v>
                </c:pt>
                <c:pt idx="41">
                  <c:v>0.44606511945628097</c:v>
                </c:pt>
                <c:pt idx="42">
                  <c:v>0.44120437093174469</c:v>
                </c:pt>
                <c:pt idx="43">
                  <c:v>0.43680186344190985</c:v>
                </c:pt>
                <c:pt idx="44">
                  <c:v>0.43394796366100069</c:v>
                </c:pt>
                <c:pt idx="45">
                  <c:v>0.43192155258232257</c:v>
                </c:pt>
                <c:pt idx="46">
                  <c:v>0.42766852115467335</c:v>
                </c:pt>
                <c:pt idx="47">
                  <c:v>0.42387596724649329</c:v>
                </c:pt>
                <c:pt idx="48">
                  <c:v>0.42026666617343278</c:v>
                </c:pt>
                <c:pt idx="49">
                  <c:v>0.41704601503359323</c:v>
                </c:pt>
                <c:pt idx="50">
                  <c:v>0.41379390008980754</c:v>
                </c:pt>
                <c:pt idx="51">
                  <c:v>0.41081036256573744</c:v>
                </c:pt>
                <c:pt idx="52">
                  <c:v>0.40764351478978689</c:v>
                </c:pt>
                <c:pt idx="53">
                  <c:v>0.40591003585937002</c:v>
                </c:pt>
                <c:pt idx="54">
                  <c:v>0.404556822320223</c:v>
                </c:pt>
                <c:pt idx="55">
                  <c:v>0.40311161552443359</c:v>
                </c:pt>
                <c:pt idx="56">
                  <c:v>0.40171418613160675</c:v>
                </c:pt>
                <c:pt idx="57">
                  <c:v>0.39992824779375485</c:v>
                </c:pt>
                <c:pt idx="58">
                  <c:v>0.39946786641904208</c:v>
                </c:pt>
                <c:pt idx="59">
                  <c:v>0.39830657242754364</c:v>
                </c:pt>
                <c:pt idx="60">
                  <c:v>0.39688461846100687</c:v>
                </c:pt>
                <c:pt idx="61">
                  <c:v>0.39637585612499354</c:v>
                </c:pt>
                <c:pt idx="62">
                  <c:v>0.39604603465052957</c:v>
                </c:pt>
                <c:pt idx="63">
                  <c:v>0.39591070847000148</c:v>
                </c:pt>
                <c:pt idx="64">
                  <c:v>0.39506432404568997</c:v>
                </c:pt>
                <c:pt idx="65">
                  <c:v>0.39389801733804886</c:v>
                </c:pt>
                <c:pt idx="66">
                  <c:v>0.39383635942720985</c:v>
                </c:pt>
                <c:pt idx="67">
                  <c:v>0.39272203412451162</c:v>
                </c:pt>
                <c:pt idx="68">
                  <c:v>0.39177181614626</c:v>
                </c:pt>
                <c:pt idx="69">
                  <c:v>0.39103302537943052</c:v>
                </c:pt>
                <c:pt idx="70">
                  <c:v>0.38937127636133623</c:v>
                </c:pt>
              </c:numCache>
            </c:numRef>
          </c:val>
          <c:smooth val="0"/>
        </c:ser>
        <c:ser>
          <c:idx val="4"/>
          <c:order val="5"/>
          <c:tx>
            <c:strRef>
              <c:f>'Fig 2.15'!$C$19</c:f>
              <c:strCache>
                <c:ptCount val="1"/>
                <c:pt idx="0">
                  <c:v>1%</c:v>
                </c:pt>
              </c:strCache>
            </c:strRef>
          </c:tx>
          <c:spPr>
            <a:ln w="22225">
              <a:solidFill>
                <a:schemeClr val="tx1"/>
              </a:solidFill>
            </a:ln>
          </c:spPr>
          <c:marker>
            <c:symbol val="star"/>
            <c:size val="4"/>
            <c:spPr>
              <a:noFill/>
              <a:ln>
                <a:solidFill>
                  <a:schemeClr val="tx1"/>
                </a:solidFill>
              </a:ln>
            </c:spPr>
          </c:marker>
          <c:cat>
            <c:numRef>
              <c:f>'Fig 2.15'!$D$4:$BV$4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2.15'!$D$19:$BV$19</c:f>
              <c:numCache>
                <c:formatCode>0.0%</c:formatCode>
                <c:ptCount val="71"/>
                <c:pt idx="16">
                  <c:v>0.51601905172505269</c:v>
                </c:pt>
                <c:pt idx="17">
                  <c:v>0.51960032114722976</c:v>
                </c:pt>
                <c:pt idx="18">
                  <c:v>0.52084039488803324</c:v>
                </c:pt>
                <c:pt idx="19">
                  <c:v>0.51770216030934202</c:v>
                </c:pt>
                <c:pt idx="20">
                  <c:v>0.51562320288164698</c:v>
                </c:pt>
                <c:pt idx="21">
                  <c:v>0.51056445217544622</c:v>
                </c:pt>
                <c:pt idx="22">
                  <c:v>0.508965914367281</c:v>
                </c:pt>
                <c:pt idx="23">
                  <c:v>0.50798051519514442</c:v>
                </c:pt>
                <c:pt idx="24">
                  <c:v>0.50553485506925455</c:v>
                </c:pt>
                <c:pt idx="25">
                  <c:v>0.50242010470070109</c:v>
                </c:pt>
                <c:pt idx="26">
                  <c:v>0.50006046656419378</c:v>
                </c:pt>
                <c:pt idx="27">
                  <c:v>0.49821313938048967</c:v>
                </c:pt>
                <c:pt idx="28">
                  <c:v>0.4953176843059614</c:v>
                </c:pt>
                <c:pt idx="29">
                  <c:v>0.49326137973693723</c:v>
                </c:pt>
                <c:pt idx="30">
                  <c:v>0.49093762553154485</c:v>
                </c:pt>
                <c:pt idx="31">
                  <c:v>0.48810086224823113</c:v>
                </c:pt>
                <c:pt idx="32">
                  <c:v>0.48540022302060837</c:v>
                </c:pt>
                <c:pt idx="33">
                  <c:v>0.48497400040475303</c:v>
                </c:pt>
                <c:pt idx="34">
                  <c:v>0.48239396708936738</c:v>
                </c:pt>
                <c:pt idx="35">
                  <c:v>0.48028100310722321</c:v>
                </c:pt>
                <c:pt idx="36">
                  <c:v>0.47761209158979429</c:v>
                </c:pt>
                <c:pt idx="37">
                  <c:v>0.47488479662891087</c:v>
                </c:pt>
                <c:pt idx="38">
                  <c:v>0.47244871991633247</c:v>
                </c:pt>
                <c:pt idx="39">
                  <c:v>0.47029465874702958</c:v>
                </c:pt>
                <c:pt idx="40">
                  <c:v>0.4674947065307008</c:v>
                </c:pt>
                <c:pt idx="41">
                  <c:v>0.46414765802471619</c:v>
                </c:pt>
                <c:pt idx="42">
                  <c:v>0.46009749641870262</c:v>
                </c:pt>
                <c:pt idx="43">
                  <c:v>0.45649174830980505</c:v>
                </c:pt>
                <c:pt idx="44">
                  <c:v>0.45447267855569395</c:v>
                </c:pt>
                <c:pt idx="45">
                  <c:v>0.45327965003380738</c:v>
                </c:pt>
                <c:pt idx="46">
                  <c:v>0.44971960442087061</c:v>
                </c:pt>
                <c:pt idx="47">
                  <c:v>0.44659875526519854</c:v>
                </c:pt>
                <c:pt idx="48">
                  <c:v>0.44362988223204236</c:v>
                </c:pt>
                <c:pt idx="49">
                  <c:v>0.44103204323569567</c:v>
                </c:pt>
                <c:pt idx="50">
                  <c:v>0.43835741491596669</c:v>
                </c:pt>
                <c:pt idx="51">
                  <c:v>0.43593624228667577</c:v>
                </c:pt>
                <c:pt idx="52">
                  <c:v>0.43328193145413341</c:v>
                </c:pt>
                <c:pt idx="53">
                  <c:v>0.4321133236095363</c:v>
                </c:pt>
                <c:pt idx="54">
                  <c:v>0.43131736307091439</c:v>
                </c:pt>
                <c:pt idx="55">
                  <c:v>0.43038390870437154</c:v>
                </c:pt>
                <c:pt idx="56">
                  <c:v>0.42946862751590242</c:v>
                </c:pt>
                <c:pt idx="57">
                  <c:v>0.42808633715812633</c:v>
                </c:pt>
                <c:pt idx="58">
                  <c:v>0.42809472353974776</c:v>
                </c:pt>
                <c:pt idx="59">
                  <c:v>0.42733229035729442</c:v>
                </c:pt>
                <c:pt idx="60">
                  <c:v>0.426265473660078</c:v>
                </c:pt>
                <c:pt idx="61">
                  <c:v>0.42615773581242622</c:v>
                </c:pt>
                <c:pt idx="62">
                  <c:v>0.42619446861986776</c:v>
                </c:pt>
                <c:pt idx="63">
                  <c:v>0.4264328462758406</c:v>
                </c:pt>
                <c:pt idx="64">
                  <c:v>0.42588042380582453</c:v>
                </c:pt>
                <c:pt idx="65">
                  <c:v>0.42496145600296376</c:v>
                </c:pt>
                <c:pt idx="66">
                  <c:v>0.42519290876226917</c:v>
                </c:pt>
                <c:pt idx="67">
                  <c:v>0.42426027989384435</c:v>
                </c:pt>
                <c:pt idx="68">
                  <c:v>0.42349374501108872</c:v>
                </c:pt>
                <c:pt idx="69">
                  <c:v>0.42294479165240961</c:v>
                </c:pt>
                <c:pt idx="70">
                  <c:v>0.42136458818536709</c:v>
                </c:pt>
              </c:numCache>
            </c:numRef>
          </c:val>
          <c:smooth val="0"/>
        </c:ser>
        <c:dLbls>
          <c:showLegendKey val="0"/>
          <c:showVal val="0"/>
          <c:showCatName val="0"/>
          <c:showSerName val="0"/>
          <c:showPercent val="0"/>
          <c:showBubbleSize val="0"/>
        </c:dLbls>
        <c:marker val="1"/>
        <c:smooth val="0"/>
        <c:axId val="124680064"/>
        <c:axId val="124698624"/>
      </c:lineChart>
      <c:catAx>
        <c:axId val="124680064"/>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4698624"/>
        <c:crosses val="autoZero"/>
        <c:auto val="1"/>
        <c:lblAlgn val="ctr"/>
        <c:lblOffset val="100"/>
        <c:tickLblSkip val="10"/>
        <c:noMultiLvlLbl val="0"/>
      </c:catAx>
      <c:valAx>
        <c:axId val="124698624"/>
        <c:scaling>
          <c:orientation val="minMax"/>
          <c:max val="0.60000000000000031"/>
          <c:min val="0.30000000000000016"/>
        </c:scaling>
        <c:delete val="0"/>
        <c:axPos val="l"/>
        <c:majorGridlines/>
        <c:numFmt formatCode="0%" sourceLinked="0"/>
        <c:majorTickMark val="out"/>
        <c:minorTickMark val="none"/>
        <c:tickLblPos val="nextTo"/>
        <c:crossAx val="124680064"/>
        <c:crosses val="autoZero"/>
        <c:crossBetween val="between"/>
        <c:majorUnit val="0.05"/>
      </c:valAx>
    </c:plotArea>
    <c:legend>
      <c:legendPos val="b"/>
      <c:legendEntry>
        <c:idx val="1"/>
        <c:delete val="1"/>
      </c:legendEntry>
      <c:layout>
        <c:manualLayout>
          <c:xMode val="edge"/>
          <c:yMode val="edge"/>
          <c:x val="1.6152222222222203E-2"/>
          <c:y val="0.88251468253968302"/>
          <c:w val="0.9771029629629624"/>
          <c:h val="0.117485317460317"/>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466676040495051E-2"/>
          <c:y val="4.3056666666666722E-2"/>
          <c:w val="0.890277699662542"/>
          <c:h val="0.65650555555555634"/>
        </c:manualLayout>
      </c:layout>
      <c:lineChart>
        <c:grouping val="standard"/>
        <c:varyColors val="0"/>
        <c:ser>
          <c:idx val="5"/>
          <c:order val="0"/>
          <c:tx>
            <c:strRef>
              <c:f>'Fig 2.16'!$B$5</c:f>
              <c:strCache>
                <c:ptCount val="1"/>
                <c:pt idx="0">
                  <c:v>Obs</c:v>
                </c:pt>
              </c:strCache>
            </c:strRef>
          </c:tx>
          <c:spPr>
            <a:ln w="50800">
              <a:solidFill>
                <a:schemeClr val="bg1">
                  <a:lumMod val="50000"/>
                </a:schemeClr>
              </a:solidFill>
            </a:ln>
          </c:spPr>
          <c:marker>
            <c:symbol val="none"/>
          </c:marker>
          <c:cat>
            <c:numRef>
              <c:f>'Fig 2.16'!$C$4:$BU$4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2.16'!$C$5:$BU$5</c:f>
              <c:numCache>
                <c:formatCode>0.0</c:formatCode>
                <c:ptCount val="71"/>
                <c:pt idx="0">
                  <c:v>60.739511626178199</c:v>
                </c:pt>
                <c:pt idx="1">
                  <c:v>60.763321262969711</c:v>
                </c:pt>
                <c:pt idx="2">
                  <c:v>60.763741937900242</c:v>
                </c:pt>
                <c:pt idx="3">
                  <c:v>60.785515137037578</c:v>
                </c:pt>
                <c:pt idx="4">
                  <c:v>60.691335374113535</c:v>
                </c:pt>
                <c:pt idx="5">
                  <c:v>60.649231479827527</c:v>
                </c:pt>
                <c:pt idx="6">
                  <c:v>60.577717811978424</c:v>
                </c:pt>
                <c:pt idx="7">
                  <c:v>60.545829109546361</c:v>
                </c:pt>
                <c:pt idx="8">
                  <c:v>60.482164440882705</c:v>
                </c:pt>
                <c:pt idx="9">
                  <c:v>60.551911896088356</c:v>
                </c:pt>
                <c:pt idx="10">
                  <c:v>60.516216002446228</c:v>
                </c:pt>
                <c:pt idx="11">
                  <c:v>60.766115123025827</c:v>
                </c:pt>
                <c:pt idx="12">
                  <c:v>61.025588770794137</c:v>
                </c:pt>
                <c:pt idx="13">
                  <c:v>61.188651832163195</c:v>
                </c:pt>
                <c:pt idx="14">
                  <c:v>61.357833785352305</c:v>
                </c:pt>
                <c:pt idx="15">
                  <c:v>61.60972483022843</c:v>
                </c:pt>
              </c:numCache>
            </c:numRef>
          </c:val>
          <c:smooth val="0"/>
        </c:ser>
        <c:ser>
          <c:idx val="0"/>
          <c:order val="1"/>
          <c:tx>
            <c:strRef>
              <c:f>'Fig 2.16'!$B$6</c:f>
              <c:strCache>
                <c:ptCount val="1"/>
                <c:pt idx="0">
                  <c:v>Tous scénarios</c:v>
                </c:pt>
              </c:strCache>
            </c:strRef>
          </c:tx>
          <c:spPr>
            <a:ln w="22225">
              <a:solidFill>
                <a:schemeClr val="tx1"/>
              </a:solidFill>
            </a:ln>
          </c:spPr>
          <c:marker>
            <c:symbol val="x"/>
            <c:size val="4"/>
            <c:spPr>
              <a:noFill/>
              <a:ln>
                <a:solidFill>
                  <a:schemeClr val="tx1"/>
                </a:solidFill>
              </a:ln>
            </c:spPr>
          </c:marker>
          <c:cat>
            <c:numRef>
              <c:f>'Fig 2.16'!$C$4:$BU$4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2.16'!$C$6:$BU$6</c:f>
              <c:numCache>
                <c:formatCode>0.0</c:formatCode>
                <c:ptCount val="71"/>
                <c:pt idx="16">
                  <c:v>61.624326273561948</c:v>
                </c:pt>
                <c:pt idx="17">
                  <c:v>61.880745738575392</c:v>
                </c:pt>
                <c:pt idx="18">
                  <c:v>61.974023447411142</c:v>
                </c:pt>
                <c:pt idx="19">
                  <c:v>62.087018372851176</c:v>
                </c:pt>
                <c:pt idx="20">
                  <c:v>62.198243534416989</c:v>
                </c:pt>
                <c:pt idx="21">
                  <c:v>62.308547774136876</c:v>
                </c:pt>
                <c:pt idx="22">
                  <c:v>62.378247850335477</c:v>
                </c:pt>
                <c:pt idx="23">
                  <c:v>62.447694715268327</c:v>
                </c:pt>
                <c:pt idx="24">
                  <c:v>62.525598456640054</c:v>
                </c:pt>
                <c:pt idx="25">
                  <c:v>62.630970992734945</c:v>
                </c:pt>
                <c:pt idx="26">
                  <c:v>62.730787328573015</c:v>
                </c:pt>
                <c:pt idx="27">
                  <c:v>62.843417882232728</c:v>
                </c:pt>
                <c:pt idx="28">
                  <c:v>62.929585543374444</c:v>
                </c:pt>
                <c:pt idx="29">
                  <c:v>63.01298886069403</c:v>
                </c:pt>
                <c:pt idx="30">
                  <c:v>63.093843032063546</c:v>
                </c:pt>
                <c:pt idx="31">
                  <c:v>63.174624544054595</c:v>
                </c:pt>
                <c:pt idx="32">
                  <c:v>63.257848071883757</c:v>
                </c:pt>
                <c:pt idx="33">
                  <c:v>63.342317879862655</c:v>
                </c:pt>
                <c:pt idx="34">
                  <c:v>63.4362667474783</c:v>
                </c:pt>
                <c:pt idx="35">
                  <c:v>63.529104504526565</c:v>
                </c:pt>
                <c:pt idx="36">
                  <c:v>63.611987329618756</c:v>
                </c:pt>
                <c:pt idx="37">
                  <c:v>63.693575664473826</c:v>
                </c:pt>
                <c:pt idx="38">
                  <c:v>63.753535085624705</c:v>
                </c:pt>
                <c:pt idx="39">
                  <c:v>63.804869369956315</c:v>
                </c:pt>
                <c:pt idx="40">
                  <c:v>63.832708121815898</c:v>
                </c:pt>
                <c:pt idx="41">
                  <c:v>63.839584241356768</c:v>
                </c:pt>
                <c:pt idx="42">
                  <c:v>63.84238611331093</c:v>
                </c:pt>
                <c:pt idx="43">
                  <c:v>63.839940632563881</c:v>
                </c:pt>
                <c:pt idx="44">
                  <c:v>63.826548164911742</c:v>
                </c:pt>
                <c:pt idx="45">
                  <c:v>63.823616024149111</c:v>
                </c:pt>
                <c:pt idx="46">
                  <c:v>63.838453581170199</c:v>
                </c:pt>
                <c:pt idx="47">
                  <c:v>63.848670332588767</c:v>
                </c:pt>
                <c:pt idx="48">
                  <c:v>63.861551577593083</c:v>
                </c:pt>
                <c:pt idx="49">
                  <c:v>63.873813789390439</c:v>
                </c:pt>
                <c:pt idx="50">
                  <c:v>63.890921038010212</c:v>
                </c:pt>
                <c:pt idx="51">
                  <c:v>63.916749749169981</c:v>
                </c:pt>
                <c:pt idx="52">
                  <c:v>63.922728950411965</c:v>
                </c:pt>
                <c:pt idx="53">
                  <c:v>63.920651683378352</c:v>
                </c:pt>
                <c:pt idx="54">
                  <c:v>63.903130909887253</c:v>
                </c:pt>
                <c:pt idx="55">
                  <c:v>63.874404684945084</c:v>
                </c:pt>
                <c:pt idx="56">
                  <c:v>63.845740268843478</c:v>
                </c:pt>
                <c:pt idx="57">
                  <c:v>63.797475993929666</c:v>
                </c:pt>
                <c:pt idx="58">
                  <c:v>63.767059338051496</c:v>
                </c:pt>
                <c:pt idx="59">
                  <c:v>63.735973639597255</c:v>
                </c:pt>
                <c:pt idx="60">
                  <c:v>63.707741411985786</c:v>
                </c:pt>
                <c:pt idx="61">
                  <c:v>63.67073468007645</c:v>
                </c:pt>
                <c:pt idx="62">
                  <c:v>63.666345325750427</c:v>
                </c:pt>
                <c:pt idx="63">
                  <c:v>63.669449849473402</c:v>
                </c:pt>
                <c:pt idx="64">
                  <c:v>63.670099722736126</c:v>
                </c:pt>
                <c:pt idx="65">
                  <c:v>63.670228306003963</c:v>
                </c:pt>
                <c:pt idx="66">
                  <c:v>63.665194357295441</c:v>
                </c:pt>
                <c:pt idx="67">
                  <c:v>63.659374379762383</c:v>
                </c:pt>
                <c:pt idx="68">
                  <c:v>63.660174911660782</c:v>
                </c:pt>
                <c:pt idx="69">
                  <c:v>63.665528537121624</c:v>
                </c:pt>
                <c:pt idx="70">
                  <c:v>63.665528537121624</c:v>
                </c:pt>
              </c:numCache>
            </c:numRef>
          </c:val>
          <c:smooth val="0"/>
        </c:ser>
        <c:dLbls>
          <c:showLegendKey val="0"/>
          <c:showVal val="0"/>
          <c:showCatName val="0"/>
          <c:showSerName val="0"/>
          <c:showPercent val="0"/>
          <c:showBubbleSize val="0"/>
        </c:dLbls>
        <c:marker val="1"/>
        <c:smooth val="0"/>
        <c:axId val="124750464"/>
        <c:axId val="124752640"/>
      </c:lineChart>
      <c:catAx>
        <c:axId val="124750464"/>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4752640"/>
        <c:crosses val="autoZero"/>
        <c:auto val="1"/>
        <c:lblAlgn val="ctr"/>
        <c:lblOffset val="100"/>
        <c:tickLblSkip val="5"/>
        <c:noMultiLvlLbl val="0"/>
      </c:catAx>
      <c:valAx>
        <c:axId val="124752640"/>
        <c:scaling>
          <c:orientation val="minMax"/>
          <c:max val="65"/>
          <c:min val="60"/>
        </c:scaling>
        <c:delete val="0"/>
        <c:axPos val="l"/>
        <c:majorGridlines/>
        <c:numFmt formatCode="#,##0" sourceLinked="0"/>
        <c:majorTickMark val="out"/>
        <c:minorTickMark val="none"/>
        <c:tickLblPos val="nextTo"/>
        <c:crossAx val="124750464"/>
        <c:crosses val="autoZero"/>
        <c:crossBetween val="between"/>
        <c:majorUnit val="1"/>
      </c:valAx>
    </c:plotArea>
    <c:legend>
      <c:legendPos val="b"/>
      <c:layout>
        <c:manualLayout>
          <c:xMode val="edge"/>
          <c:yMode val="edge"/>
          <c:x val="1.6152222222222203E-2"/>
          <c:y val="0.88251468253968302"/>
          <c:w val="0.9771029629629624"/>
          <c:h val="0.117485317460317"/>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2.17'!$B$5</c:f>
              <c:strCache>
                <c:ptCount val="1"/>
                <c:pt idx="0">
                  <c:v>Avec taux minimum obligatoire ARRCO</c:v>
                </c:pt>
              </c:strCache>
            </c:strRef>
          </c:tx>
          <c:spPr>
            <a:ln w="38100">
              <a:solidFill>
                <a:schemeClr val="tx2"/>
              </a:solidFill>
            </a:ln>
          </c:spPr>
          <c:marker>
            <c:symbol val="none"/>
          </c:marker>
          <c:cat>
            <c:numRef>
              <c:f>'Fig 2.17'!$C$4:$AG$4</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'Fig 2.17'!$C$5:$AG$5</c:f>
              <c:numCache>
                <c:formatCode>0.00%</c:formatCode>
                <c:ptCount val="31"/>
                <c:pt idx="0">
                  <c:v>0.22699999999999998</c:v>
                </c:pt>
                <c:pt idx="1">
                  <c:v>0.23170000000000002</c:v>
                </c:pt>
                <c:pt idx="2">
                  <c:v>0.23250000000000001</c:v>
                </c:pt>
                <c:pt idx="3">
                  <c:v>0.23250000000000001</c:v>
                </c:pt>
                <c:pt idx="4">
                  <c:v>0.2341</c:v>
                </c:pt>
                <c:pt idx="5">
                  <c:v>0.2341</c:v>
                </c:pt>
                <c:pt idx="6">
                  <c:v>0.2404</c:v>
                </c:pt>
                <c:pt idx="7">
                  <c:v>0.24660000000000001</c:v>
                </c:pt>
                <c:pt idx="8">
                  <c:v>0.25290000000000001</c:v>
                </c:pt>
                <c:pt idx="9">
                  <c:v>0.2591</c:v>
                </c:pt>
                <c:pt idx="10">
                  <c:v>0.2591</c:v>
                </c:pt>
                <c:pt idx="11">
                  <c:v>0.25950000000000001</c:v>
                </c:pt>
                <c:pt idx="12">
                  <c:v>0.25950000000000001</c:v>
                </c:pt>
                <c:pt idx="13">
                  <c:v>0.25950000000000001</c:v>
                </c:pt>
                <c:pt idx="14">
                  <c:v>0.25950000000000001</c:v>
                </c:pt>
                <c:pt idx="15">
                  <c:v>0.25950000000000001</c:v>
                </c:pt>
                <c:pt idx="16">
                  <c:v>0.26150000000000001</c:v>
                </c:pt>
                <c:pt idx="17">
                  <c:v>0.26150000000000001</c:v>
                </c:pt>
                <c:pt idx="18">
                  <c:v>0.26150000000000001</c:v>
                </c:pt>
                <c:pt idx="19">
                  <c:v>0.26150000000000001</c:v>
                </c:pt>
                <c:pt idx="20">
                  <c:v>0.26150000000000001</c:v>
                </c:pt>
                <c:pt idx="21">
                  <c:v>0.26150000000000001</c:v>
                </c:pt>
                <c:pt idx="22">
                  <c:v>0.26150000000000001</c:v>
                </c:pt>
                <c:pt idx="23">
                  <c:v>0.26350000000000001</c:v>
                </c:pt>
                <c:pt idx="24">
                  <c:v>0.26879999999999998</c:v>
                </c:pt>
                <c:pt idx="25">
                  <c:v>0.27200000000000002</c:v>
                </c:pt>
                <c:pt idx="26">
                  <c:v>0.27399999999999997</c:v>
                </c:pt>
                <c:pt idx="27">
                  <c:v>0.27500000000000002</c:v>
                </c:pt>
                <c:pt idx="28">
                  <c:v>0.27500000000000002</c:v>
                </c:pt>
                <c:pt idx="29">
                  <c:v>0.2762</c:v>
                </c:pt>
                <c:pt idx="30">
                  <c:v>0.2762</c:v>
                </c:pt>
              </c:numCache>
            </c:numRef>
          </c:val>
          <c:smooth val="0"/>
        </c:ser>
        <c:ser>
          <c:idx val="1"/>
          <c:order val="1"/>
          <c:tx>
            <c:strRef>
              <c:f>'Fig 2.17'!$B$6</c:f>
              <c:strCache>
                <c:ptCount val="1"/>
                <c:pt idx="0">
                  <c:v>Avec taux moyen ARRCO</c:v>
                </c:pt>
              </c:strCache>
            </c:strRef>
          </c:tx>
          <c:spPr>
            <a:ln w="19050">
              <a:solidFill>
                <a:schemeClr val="bg1">
                  <a:lumMod val="50000"/>
                </a:schemeClr>
              </a:solidFill>
            </a:ln>
          </c:spPr>
          <c:marker>
            <c:symbol val="x"/>
            <c:size val="5"/>
            <c:spPr>
              <a:ln w="19050">
                <a:solidFill>
                  <a:schemeClr val="bg1">
                    <a:lumMod val="50000"/>
                  </a:schemeClr>
                </a:solidFill>
              </a:ln>
            </c:spPr>
          </c:marker>
          <c:cat>
            <c:numRef>
              <c:f>'Fig 2.17'!$C$4:$AG$4</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'Fig 2.17'!$C$6:$AG$6</c:f>
              <c:numCache>
                <c:formatCode>0.00%</c:formatCode>
                <c:ptCount val="31"/>
                <c:pt idx="0">
                  <c:v>0.24399999999999999</c:v>
                </c:pt>
                <c:pt idx="1">
                  <c:v>0.24909999999999999</c:v>
                </c:pt>
                <c:pt idx="2">
                  <c:v>0.25019999999999998</c:v>
                </c:pt>
                <c:pt idx="3">
                  <c:v>0.25019999999999998</c:v>
                </c:pt>
                <c:pt idx="4">
                  <c:v>0.25379999999999997</c:v>
                </c:pt>
                <c:pt idx="5">
                  <c:v>0.25409999999999999</c:v>
                </c:pt>
                <c:pt idx="6">
                  <c:v>0.25650000000000001</c:v>
                </c:pt>
                <c:pt idx="7">
                  <c:v>0.25950000000000001</c:v>
                </c:pt>
                <c:pt idx="8">
                  <c:v>0.26239999999999997</c:v>
                </c:pt>
                <c:pt idx="9">
                  <c:v>0.2651</c:v>
                </c:pt>
                <c:pt idx="10">
                  <c:v>0.26519999999999999</c:v>
                </c:pt>
                <c:pt idx="11">
                  <c:v>0.2656</c:v>
                </c:pt>
                <c:pt idx="12">
                  <c:v>0.26539999999999997</c:v>
                </c:pt>
                <c:pt idx="13">
                  <c:v>0.26539999999999997</c:v>
                </c:pt>
                <c:pt idx="14">
                  <c:v>0.26519999999999999</c:v>
                </c:pt>
                <c:pt idx="15">
                  <c:v>0.2651</c:v>
                </c:pt>
                <c:pt idx="16">
                  <c:v>0.2671</c:v>
                </c:pt>
                <c:pt idx="17">
                  <c:v>0.2671</c:v>
                </c:pt>
                <c:pt idx="18">
                  <c:v>0.2671</c:v>
                </c:pt>
                <c:pt idx="19">
                  <c:v>0.2671</c:v>
                </c:pt>
                <c:pt idx="20">
                  <c:v>0.2671</c:v>
                </c:pt>
                <c:pt idx="21">
                  <c:v>0.2671</c:v>
                </c:pt>
                <c:pt idx="22">
                  <c:v>0.2671</c:v>
                </c:pt>
                <c:pt idx="23">
                  <c:v>0.26910000000000001</c:v>
                </c:pt>
                <c:pt idx="24">
                  <c:v>0.27410000000000001</c:v>
                </c:pt>
                <c:pt idx="25">
                  <c:v>0.27710000000000001</c:v>
                </c:pt>
                <c:pt idx="26">
                  <c:v>0.27910000000000001</c:v>
                </c:pt>
                <c:pt idx="27">
                  <c:v>0.28010000000000002</c:v>
                </c:pt>
                <c:pt idx="28">
                  <c:v>0.28010000000000002</c:v>
                </c:pt>
                <c:pt idx="29">
                  <c:v>0.28139999999999998</c:v>
                </c:pt>
                <c:pt idx="30">
                  <c:v>0.28139999999999998</c:v>
                </c:pt>
              </c:numCache>
            </c:numRef>
          </c:val>
          <c:smooth val="0"/>
        </c:ser>
        <c:dLbls>
          <c:showLegendKey val="0"/>
          <c:showVal val="0"/>
          <c:showCatName val="0"/>
          <c:showSerName val="0"/>
          <c:showPercent val="0"/>
          <c:showBubbleSize val="0"/>
        </c:dLbls>
        <c:marker val="1"/>
        <c:smooth val="0"/>
        <c:axId val="122295808"/>
        <c:axId val="122297728"/>
      </c:lineChart>
      <c:catAx>
        <c:axId val="122295808"/>
        <c:scaling>
          <c:orientation val="minMax"/>
        </c:scaling>
        <c:delete val="0"/>
        <c:axPos val="b"/>
        <c:numFmt formatCode="General" sourceLinked="1"/>
        <c:majorTickMark val="none"/>
        <c:minorTickMark val="none"/>
        <c:tickLblPos val="nextTo"/>
        <c:crossAx val="122297728"/>
        <c:crosses val="autoZero"/>
        <c:auto val="1"/>
        <c:lblAlgn val="ctr"/>
        <c:lblOffset val="100"/>
        <c:noMultiLvlLbl val="0"/>
      </c:catAx>
      <c:valAx>
        <c:axId val="122297728"/>
        <c:scaling>
          <c:orientation val="minMax"/>
          <c:min val="0.2"/>
        </c:scaling>
        <c:delete val="0"/>
        <c:axPos val="l"/>
        <c:majorGridlines/>
        <c:title>
          <c:tx>
            <c:rich>
              <a:bodyPr/>
              <a:lstStyle/>
              <a:p>
                <a:pPr>
                  <a:defRPr/>
                </a:pPr>
                <a:r>
                  <a:rPr lang="fr-FR"/>
                  <a:t>en % du salaire brut</a:t>
                </a:r>
              </a:p>
            </c:rich>
          </c:tx>
          <c:overlay val="0"/>
        </c:title>
        <c:numFmt formatCode="0.00%" sourceLinked="1"/>
        <c:majorTickMark val="none"/>
        <c:minorTickMark val="none"/>
        <c:tickLblPos val="nextTo"/>
        <c:crossAx val="122295808"/>
        <c:crosses val="autoZero"/>
        <c:crossBetween val="between"/>
        <c:majorUnit val="2.0000000000000011E-2"/>
      </c:valAx>
    </c:plotArea>
    <c:legend>
      <c:legendPos val="b"/>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454105470858693"/>
          <c:y val="6.1297541873017614E-2"/>
          <c:w val="0.45840174233540015"/>
          <c:h val="0.73548181792888667"/>
        </c:manualLayout>
      </c:layout>
      <c:barChart>
        <c:barDir val="col"/>
        <c:grouping val="stacked"/>
        <c:varyColors val="0"/>
        <c:ser>
          <c:idx val="0"/>
          <c:order val="0"/>
          <c:tx>
            <c:v>de la hausse entre 2003 et 2070 de l'âge de départ à la retraite</c:v>
          </c:tx>
          <c:spPr>
            <a:solidFill>
              <a:schemeClr val="tx1">
                <a:lumMod val="85000"/>
                <a:lumOff val="15000"/>
              </a:schemeClr>
            </a:solidFill>
          </c:spPr>
          <c:invertIfNegative val="0"/>
          <c:dLbls>
            <c:txPr>
              <a:bodyPr/>
              <a:lstStyle/>
              <a:p>
                <a:pPr>
                  <a:defRPr sz="1100" b="1">
                    <a:solidFill>
                      <a:schemeClr val="bg1"/>
                    </a:solidFill>
                  </a:defRPr>
                </a:pPr>
                <a:endParaRPr lang="fr-FR"/>
              </a:p>
            </c:txPr>
            <c:showLegendKey val="0"/>
            <c:showVal val="1"/>
            <c:showCatName val="0"/>
            <c:showSerName val="0"/>
            <c:showPercent val="0"/>
            <c:showBubbleSize val="0"/>
            <c:showLeaderLines val="0"/>
          </c:dLbls>
          <c:cat>
            <c:numRef>
              <c:f>'Fig 2.18'!$D$4:$G$4</c:f>
              <c:numCache>
                <c:formatCode>0.0%</c:formatCode>
                <c:ptCount val="4"/>
                <c:pt idx="0">
                  <c:v>1.7999999999999999E-2</c:v>
                </c:pt>
                <c:pt idx="1">
                  <c:v>1.4999999999999999E-2</c:v>
                </c:pt>
                <c:pt idx="2">
                  <c:v>1.2999999999999999E-2</c:v>
                </c:pt>
                <c:pt idx="3" formatCode="0%">
                  <c:v>0.01</c:v>
                </c:pt>
              </c:numCache>
            </c:numRef>
          </c:cat>
          <c:val>
            <c:numRef>
              <c:f>'Fig 2.18'!$D$7:$G$7</c:f>
              <c:numCache>
                <c:formatCode>_-* #,##0\ _€_-;\-* #,##0\ _€_-;_-* "-"??\ _€_-;_-@_-</c:formatCode>
                <c:ptCount val="4"/>
                <c:pt idx="0">
                  <c:v>30.044239649211864</c:v>
                </c:pt>
                <c:pt idx="1">
                  <c:v>29.676839480448596</c:v>
                </c:pt>
                <c:pt idx="2">
                  <c:v>29.42275488134689</c:v>
                </c:pt>
                <c:pt idx="3">
                  <c:v>29.054809510689754</c:v>
                </c:pt>
              </c:numCache>
            </c:numRef>
          </c:val>
        </c:ser>
        <c:ser>
          <c:idx val="1"/>
          <c:order val="1"/>
          <c:tx>
            <c:v>de la hausse entre 2003 et 2070 du taux de prélèvement global</c:v>
          </c:tx>
          <c:spPr>
            <a:solidFill>
              <a:schemeClr val="bg1">
                <a:lumMod val="85000"/>
              </a:schemeClr>
            </a:solidFill>
          </c:spPr>
          <c:invertIfNegative val="0"/>
          <c:dLbls>
            <c:txPr>
              <a:bodyPr/>
              <a:lstStyle/>
              <a:p>
                <a:pPr>
                  <a:defRPr sz="1100" b="1"/>
                </a:pPr>
                <a:endParaRPr lang="fr-FR"/>
              </a:p>
            </c:txPr>
            <c:showLegendKey val="0"/>
            <c:showVal val="1"/>
            <c:showCatName val="0"/>
            <c:showSerName val="0"/>
            <c:showPercent val="0"/>
            <c:showBubbleSize val="0"/>
            <c:showLeaderLines val="0"/>
          </c:dLbls>
          <c:cat>
            <c:numRef>
              <c:f>'Fig 2.18'!$D$4:$G$4</c:f>
              <c:numCache>
                <c:formatCode>0.0%</c:formatCode>
                <c:ptCount val="4"/>
                <c:pt idx="0">
                  <c:v>1.7999999999999999E-2</c:v>
                </c:pt>
                <c:pt idx="1">
                  <c:v>1.4999999999999999E-2</c:v>
                </c:pt>
                <c:pt idx="2">
                  <c:v>1.2999999999999999E-2</c:v>
                </c:pt>
                <c:pt idx="3" formatCode="0%">
                  <c:v>0.01</c:v>
                </c:pt>
              </c:numCache>
            </c:numRef>
          </c:cat>
          <c:val>
            <c:numRef>
              <c:f>'Fig 2.18'!$D$8:$G$8</c:f>
              <c:numCache>
                <c:formatCode>_-* #,##0\ _€_-;\-* #,##0\ _€_-;_-* "-"??\ _€_-;_-@_-</c:formatCode>
                <c:ptCount val="4"/>
                <c:pt idx="0">
                  <c:v>13.515043840782287</c:v>
                </c:pt>
                <c:pt idx="1">
                  <c:v>14.307967249319614</c:v>
                </c:pt>
                <c:pt idx="2">
                  <c:v>14.750427164216816</c:v>
                </c:pt>
                <c:pt idx="3">
                  <c:v>14.108830816854484</c:v>
                </c:pt>
              </c:numCache>
            </c:numRef>
          </c:val>
        </c:ser>
        <c:ser>
          <c:idx val="2"/>
          <c:order val="2"/>
          <c:tx>
            <c:v>de la diminution entre 2003 et 2070 de la pension moyenne relative</c:v>
          </c:tx>
          <c:spPr>
            <a:solidFill>
              <a:schemeClr val="bg1">
                <a:lumMod val="50000"/>
              </a:schemeClr>
            </a:solidFill>
          </c:spPr>
          <c:invertIfNegative val="0"/>
          <c:dLbls>
            <c:txPr>
              <a:bodyPr/>
              <a:lstStyle/>
              <a:p>
                <a:pPr>
                  <a:defRPr sz="1100" b="1"/>
                </a:pPr>
                <a:endParaRPr lang="fr-FR"/>
              </a:p>
            </c:txPr>
            <c:showLegendKey val="0"/>
            <c:showVal val="1"/>
            <c:showCatName val="0"/>
            <c:showSerName val="0"/>
            <c:showPercent val="0"/>
            <c:showBubbleSize val="0"/>
            <c:showLeaderLines val="0"/>
          </c:dLbls>
          <c:cat>
            <c:numRef>
              <c:f>'Fig 2.18'!$D$4:$G$4</c:f>
              <c:numCache>
                <c:formatCode>0.0%</c:formatCode>
                <c:ptCount val="4"/>
                <c:pt idx="0">
                  <c:v>1.7999999999999999E-2</c:v>
                </c:pt>
                <c:pt idx="1">
                  <c:v>1.4999999999999999E-2</c:v>
                </c:pt>
                <c:pt idx="2">
                  <c:v>1.2999999999999999E-2</c:v>
                </c:pt>
                <c:pt idx="3" formatCode="0%">
                  <c:v>0.01</c:v>
                </c:pt>
              </c:numCache>
            </c:numRef>
          </c:cat>
          <c:val>
            <c:numRef>
              <c:f>'Fig 2.18'!$D$9:$G$9</c:f>
              <c:numCache>
                <c:formatCode>_-* #,##0\ _€_-;\-* #,##0\ _€_-;_-* "-"??\ _€_-;_-@_-</c:formatCode>
                <c:ptCount val="4"/>
                <c:pt idx="0">
                  <c:v>65.78293826675133</c:v>
                </c:pt>
                <c:pt idx="1">
                  <c:v>55.249763274694551</c:v>
                </c:pt>
                <c:pt idx="2">
                  <c:v>48.072286093095244</c:v>
                </c:pt>
                <c:pt idx="3">
                  <c:v>36.647023931019163</c:v>
                </c:pt>
              </c:numCache>
            </c:numRef>
          </c:val>
        </c:ser>
        <c:ser>
          <c:idx val="3"/>
          <c:order val="3"/>
          <c:tx>
            <c:strRef>
              <c:f>'Fig 2.18'!$B$10</c:f>
              <c:strCache>
                <c:ptCount val="1"/>
                <c:pt idx="0">
                  <c:v>Besoin de financement non-couvert (à législation inchangée)</c:v>
                </c:pt>
              </c:strCache>
            </c:strRef>
          </c:tx>
          <c:spPr>
            <a:pattFill prst="ltUpDiag">
              <a:fgClr>
                <a:schemeClr val="bg1">
                  <a:lumMod val="50000"/>
                </a:schemeClr>
              </a:fgClr>
              <a:bgClr>
                <a:schemeClr val="bg1"/>
              </a:bgClr>
            </a:pattFill>
          </c:spPr>
          <c:invertIfNegative val="0"/>
          <c:cat>
            <c:numRef>
              <c:f>'Fig 2.18'!$D$4:$G$4</c:f>
              <c:numCache>
                <c:formatCode>0.0%</c:formatCode>
                <c:ptCount val="4"/>
                <c:pt idx="0">
                  <c:v>1.7999999999999999E-2</c:v>
                </c:pt>
                <c:pt idx="1">
                  <c:v>1.4999999999999999E-2</c:v>
                </c:pt>
                <c:pt idx="2">
                  <c:v>1.2999999999999999E-2</c:v>
                </c:pt>
                <c:pt idx="3" formatCode="0%">
                  <c:v>0.01</c:v>
                </c:pt>
              </c:numCache>
            </c:numRef>
          </c:cat>
          <c:val>
            <c:numRef>
              <c:f>'Fig 2.18'!$D$10:$G$10</c:f>
              <c:numCache>
                <c:formatCode>_-* #,##0\ _€_-;\-* #,##0\ _€_-;_-* "-"??\ _€_-;_-@_-</c:formatCode>
                <c:ptCount val="4"/>
                <c:pt idx="0">
                  <c:v>-9.3422217567454844</c:v>
                </c:pt>
                <c:pt idx="1">
                  <c:v>0.76542999553723678</c:v>
                </c:pt>
                <c:pt idx="2">
                  <c:v>7.7545318613410519</c:v>
                </c:pt>
                <c:pt idx="3">
                  <c:v>20.189335741436597</c:v>
                </c:pt>
              </c:numCache>
            </c:numRef>
          </c:val>
        </c:ser>
        <c:dLbls>
          <c:showLegendKey val="0"/>
          <c:showVal val="0"/>
          <c:showCatName val="0"/>
          <c:showSerName val="0"/>
          <c:showPercent val="0"/>
          <c:showBubbleSize val="0"/>
        </c:dLbls>
        <c:gapWidth val="18"/>
        <c:overlap val="100"/>
        <c:axId val="127426944"/>
        <c:axId val="127428864"/>
      </c:barChart>
      <c:catAx>
        <c:axId val="127426944"/>
        <c:scaling>
          <c:orientation val="minMax"/>
        </c:scaling>
        <c:delete val="0"/>
        <c:axPos val="b"/>
        <c:title>
          <c:tx>
            <c:rich>
              <a:bodyPr/>
              <a:lstStyle/>
              <a:p>
                <a:pPr>
                  <a:defRPr/>
                </a:pPr>
                <a:r>
                  <a:rPr lang="en-US"/>
                  <a:t>scénario économique</a:t>
                </a:r>
              </a:p>
            </c:rich>
          </c:tx>
          <c:overlay val="0"/>
        </c:title>
        <c:numFmt formatCode="0.0%" sourceLinked="1"/>
        <c:majorTickMark val="out"/>
        <c:minorTickMark val="none"/>
        <c:tickLblPos val="low"/>
        <c:crossAx val="127428864"/>
        <c:crosses val="autoZero"/>
        <c:auto val="1"/>
        <c:lblAlgn val="ctr"/>
        <c:lblOffset val="100"/>
        <c:noMultiLvlLbl val="0"/>
      </c:catAx>
      <c:valAx>
        <c:axId val="127428864"/>
        <c:scaling>
          <c:orientation val="minMax"/>
          <c:max val="120"/>
          <c:min val="0"/>
        </c:scaling>
        <c:delete val="0"/>
        <c:axPos val="l"/>
        <c:majorGridlines/>
        <c:title>
          <c:tx>
            <c:rich>
              <a:bodyPr rot="-5400000" vert="horz"/>
              <a:lstStyle/>
              <a:p>
                <a:pPr>
                  <a:defRPr/>
                </a:pPr>
                <a:r>
                  <a:rPr lang="en-US"/>
                  <a:t>en % de la hausse </a:t>
                </a:r>
                <a:br>
                  <a:rPr lang="en-US"/>
                </a:br>
                <a:r>
                  <a:rPr lang="en-US"/>
                  <a:t>du besoin de financement </a:t>
                </a:r>
                <a:br>
                  <a:rPr lang="en-US"/>
                </a:br>
                <a:r>
                  <a:rPr lang="en-US"/>
                  <a:t>liée au vieillissement</a:t>
                </a:r>
              </a:p>
            </c:rich>
          </c:tx>
          <c:layout>
            <c:manualLayout>
              <c:xMode val="edge"/>
              <c:yMode val="edge"/>
              <c:x val="1.4109683657963799E-2"/>
              <c:y val="0.18398448601568113"/>
            </c:manualLayout>
          </c:layout>
          <c:overlay val="0"/>
        </c:title>
        <c:numFmt formatCode="_-* #,##0\ _€_-;\-* #,##0\ _€_-;_-* &quot;-&quot;??\ _€_-;_-@_-" sourceLinked="1"/>
        <c:majorTickMark val="out"/>
        <c:minorTickMark val="none"/>
        <c:tickLblPos val="nextTo"/>
        <c:crossAx val="127426944"/>
        <c:crosses val="autoZero"/>
        <c:crossBetween val="between"/>
        <c:majorUnit val="20"/>
      </c:valAx>
    </c:plotArea>
    <c:legend>
      <c:legendPos val="r"/>
      <c:layout>
        <c:manualLayout>
          <c:xMode val="edge"/>
          <c:yMode val="edge"/>
          <c:x val="0.64894752517637433"/>
          <c:y val="2.3358814200656601E-2"/>
          <c:w val="0.33686807766050542"/>
          <c:h val="0.976641185799343"/>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82371794871789"/>
          <c:y val="3.2064285714285698E-2"/>
          <c:w val="0.80694444444444535"/>
          <c:h val="0.69883888888888934"/>
        </c:manualLayout>
      </c:layout>
      <c:lineChart>
        <c:grouping val="standard"/>
        <c:varyColors val="0"/>
        <c:ser>
          <c:idx val="0"/>
          <c:order val="0"/>
          <c:tx>
            <c:strRef>
              <c:f>'Fig 2.19'!$C$10</c:f>
              <c:strCache>
                <c:ptCount val="1"/>
                <c:pt idx="0">
                  <c:v>1,8%</c:v>
                </c:pt>
              </c:strCache>
            </c:strRef>
          </c:tx>
          <c:spPr>
            <a:ln w="22225">
              <a:solidFill>
                <a:schemeClr val="tx1"/>
              </a:solidFill>
            </a:ln>
          </c:spPr>
          <c:marker>
            <c:symbol val="circle"/>
            <c:size val="4"/>
            <c:spPr>
              <a:noFill/>
              <a:ln>
                <a:solidFill>
                  <a:schemeClr val="tx1"/>
                </a:solidFill>
              </a:ln>
            </c:spPr>
          </c:marker>
          <c:cat>
            <c:numRef>
              <c:f>'Fig 2.19'!$D$3:$BF$3</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2.19'!$D$10:$BF$10</c:f>
              <c:numCache>
                <c:formatCode>0.0%</c:formatCode>
                <c:ptCount val="55"/>
                <c:pt idx="0">
                  <c:v>0.31889446382919079</c:v>
                </c:pt>
                <c:pt idx="1">
                  <c:v>0.31947890858999739</c:v>
                </c:pt>
                <c:pt idx="2">
                  <c:v>0.32063588823285605</c:v>
                </c:pt>
                <c:pt idx="3">
                  <c:v>0.31921368963412566</c:v>
                </c:pt>
                <c:pt idx="4">
                  <c:v>0.31804594996900054</c:v>
                </c:pt>
                <c:pt idx="5">
                  <c:v>0.31601468005044026</c:v>
                </c:pt>
                <c:pt idx="6">
                  <c:v>0.31577807141102238</c:v>
                </c:pt>
                <c:pt idx="7">
                  <c:v>0.31577341930686548</c:v>
                </c:pt>
                <c:pt idx="8">
                  <c:v>0.31549281325965911</c:v>
                </c:pt>
                <c:pt idx="9">
                  <c:v>0.31451544747185622</c:v>
                </c:pt>
                <c:pt idx="10">
                  <c:v>0.31460265316074071</c:v>
                </c:pt>
                <c:pt idx="11">
                  <c:v>0.31432181646022933</c:v>
                </c:pt>
                <c:pt idx="12">
                  <c:v>0.31363819937180526</c:v>
                </c:pt>
                <c:pt idx="13">
                  <c:v>0.31262814883235396</c:v>
                </c:pt>
                <c:pt idx="14">
                  <c:v>0.31125852854210617</c:v>
                </c:pt>
                <c:pt idx="15">
                  <c:v>0.30955621336772254</c:v>
                </c:pt>
                <c:pt idx="16">
                  <c:v>0.30768240179025724</c:v>
                </c:pt>
                <c:pt idx="17">
                  <c:v>0.30625028298906498</c:v>
                </c:pt>
                <c:pt idx="18">
                  <c:v>0.30479627942165521</c:v>
                </c:pt>
                <c:pt idx="19">
                  <c:v>0.30328715150340807</c:v>
                </c:pt>
                <c:pt idx="20">
                  <c:v>0.30165418512002456</c:v>
                </c:pt>
                <c:pt idx="21">
                  <c:v>0.29997317411995206</c:v>
                </c:pt>
                <c:pt idx="22">
                  <c:v>0.29818394565461159</c:v>
                </c:pt>
                <c:pt idx="23">
                  <c:v>0.29622614714986439</c:v>
                </c:pt>
                <c:pt idx="24">
                  <c:v>0.29429718945049943</c:v>
                </c:pt>
                <c:pt idx="25">
                  <c:v>0.29237337257425089</c:v>
                </c:pt>
                <c:pt idx="26">
                  <c:v>0.29025796283646488</c:v>
                </c:pt>
                <c:pt idx="27">
                  <c:v>0.28831896359825004</c:v>
                </c:pt>
                <c:pt idx="28">
                  <c:v>0.28638511263330091</c:v>
                </c:pt>
                <c:pt idx="29">
                  <c:v>0.28450485228359412</c:v>
                </c:pt>
                <c:pt idx="30">
                  <c:v>0.28271797476644162</c:v>
                </c:pt>
                <c:pt idx="31">
                  <c:v>0.28107810849179699</c:v>
                </c:pt>
                <c:pt idx="32">
                  <c:v>0.27956992998193281</c:v>
                </c:pt>
                <c:pt idx="33">
                  <c:v>0.27812337721515834</c:v>
                </c:pt>
                <c:pt idx="34">
                  <c:v>0.27680768372522885</c:v>
                </c:pt>
                <c:pt idx="35">
                  <c:v>0.27559596701796951</c:v>
                </c:pt>
                <c:pt idx="36">
                  <c:v>0.27453273461565852</c:v>
                </c:pt>
                <c:pt idx="37">
                  <c:v>0.27357687917629037</c:v>
                </c:pt>
                <c:pt idx="38">
                  <c:v>0.27277657117162407</c:v>
                </c:pt>
                <c:pt idx="39">
                  <c:v>0.27209785409010079</c:v>
                </c:pt>
                <c:pt idx="40">
                  <c:v>0.27145381793647505</c:v>
                </c:pt>
                <c:pt idx="41">
                  <c:v>0.27090318512970335</c:v>
                </c:pt>
                <c:pt idx="42">
                  <c:v>0.27036760234767548</c:v>
                </c:pt>
                <c:pt idx="43">
                  <c:v>0.26968601746351134</c:v>
                </c:pt>
                <c:pt idx="44">
                  <c:v>0.26905790007968017</c:v>
                </c:pt>
                <c:pt idx="45">
                  <c:v>0.26859553927020258</c:v>
                </c:pt>
                <c:pt idx="46">
                  <c:v>0.26833973610692224</c:v>
                </c:pt>
                <c:pt idx="47">
                  <c:v>0.26814315986693932</c:v>
                </c:pt>
                <c:pt idx="48">
                  <c:v>0.26805174641177698</c:v>
                </c:pt>
                <c:pt idx="49">
                  <c:v>0.26810461513303852</c:v>
                </c:pt>
                <c:pt idx="50">
                  <c:v>0.26831000746600014</c:v>
                </c:pt>
                <c:pt idx="51">
                  <c:v>0.26863439653827875</c:v>
                </c:pt>
                <c:pt idx="52">
                  <c:v>0.26912057479362234</c:v>
                </c:pt>
                <c:pt idx="53">
                  <c:v>0.26963302010453305</c:v>
                </c:pt>
                <c:pt idx="54">
                  <c:v>0.27036219509129894</c:v>
                </c:pt>
              </c:numCache>
            </c:numRef>
          </c:val>
          <c:smooth val="0"/>
        </c:ser>
        <c:ser>
          <c:idx val="1"/>
          <c:order val="1"/>
          <c:tx>
            <c:strRef>
              <c:f>PtsAbaque!#REF!</c:f>
              <c:strCache>
                <c:ptCount val="1"/>
                <c:pt idx="0">
                  <c:v>#REF!</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 2.19'!$D$3:$BF$3</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PtsAbaque!#REF!</c:f>
              <c:numCache>
                <c:formatCode>General</c:formatCode>
                <c:ptCount val="1"/>
                <c:pt idx="0">
                  <c:v>1</c:v>
                </c:pt>
              </c:numCache>
            </c:numRef>
          </c:val>
          <c:smooth val="0"/>
        </c:ser>
        <c:ser>
          <c:idx val="2"/>
          <c:order val="2"/>
          <c:tx>
            <c:strRef>
              <c:f>'Fig 2.19'!$C$11</c:f>
              <c:strCache>
                <c:ptCount val="1"/>
                <c:pt idx="0">
                  <c:v>1,5%</c:v>
                </c:pt>
              </c:strCache>
            </c:strRef>
          </c:tx>
          <c:spPr>
            <a:ln w="22225">
              <a:solidFill>
                <a:schemeClr val="tx1"/>
              </a:solidFill>
            </a:ln>
          </c:spPr>
          <c:marker>
            <c:symbol val="triangle"/>
            <c:size val="4"/>
            <c:spPr>
              <a:solidFill>
                <a:schemeClr val="bg1"/>
              </a:solidFill>
              <a:ln>
                <a:solidFill>
                  <a:schemeClr val="tx1"/>
                </a:solidFill>
              </a:ln>
            </c:spPr>
          </c:marker>
          <c:cat>
            <c:numRef>
              <c:f>'Fig 2.19'!$D$3:$BF$3</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2.19'!$D$11:$BF$11</c:f>
              <c:numCache>
                <c:formatCode>0.0%</c:formatCode>
                <c:ptCount val="55"/>
                <c:pt idx="0">
                  <c:v>0.31859641801993122</c:v>
                </c:pt>
                <c:pt idx="1">
                  <c:v>0.31918272801780251</c:v>
                </c:pt>
                <c:pt idx="2">
                  <c:v>0.32034271224296906</c:v>
                </c:pt>
                <c:pt idx="3">
                  <c:v>0.31892450577749021</c:v>
                </c:pt>
                <c:pt idx="4">
                  <c:v>0.31776389097989244</c:v>
                </c:pt>
                <c:pt idx="5">
                  <c:v>0.3158016172691373</c:v>
                </c:pt>
                <c:pt idx="6">
                  <c:v>0.31587413608874859</c:v>
                </c:pt>
                <c:pt idx="7">
                  <c:v>0.31619793322089085</c:v>
                </c:pt>
                <c:pt idx="8">
                  <c:v>0.31622165902506771</c:v>
                </c:pt>
                <c:pt idx="9">
                  <c:v>0.31559904014090989</c:v>
                </c:pt>
                <c:pt idx="10">
                  <c:v>0.31613422861287688</c:v>
                </c:pt>
                <c:pt idx="11">
                  <c:v>0.31635157628304911</c:v>
                </c:pt>
                <c:pt idx="12">
                  <c:v>0.31624846291472225</c:v>
                </c:pt>
                <c:pt idx="13">
                  <c:v>0.31589544590470936</c:v>
                </c:pt>
                <c:pt idx="14">
                  <c:v>0.31522676251238652</c:v>
                </c:pt>
                <c:pt idx="15">
                  <c:v>0.31429605445126818</c:v>
                </c:pt>
                <c:pt idx="16">
                  <c:v>0.31322678303340445</c:v>
                </c:pt>
                <c:pt idx="17">
                  <c:v>0.31258813525573836</c:v>
                </c:pt>
                <c:pt idx="18">
                  <c:v>0.31190746854037638</c:v>
                </c:pt>
                <c:pt idx="19">
                  <c:v>0.31114664320253022</c:v>
                </c:pt>
                <c:pt idx="20">
                  <c:v>0.31023989441647165</c:v>
                </c:pt>
                <c:pt idx="21">
                  <c:v>0.30926491261727046</c:v>
                </c:pt>
                <c:pt idx="22">
                  <c:v>0.30815547781628894</c:v>
                </c:pt>
                <c:pt idx="23">
                  <c:v>0.30684725314122174</c:v>
                </c:pt>
                <c:pt idx="24">
                  <c:v>0.30554017704327124</c:v>
                </c:pt>
                <c:pt idx="25">
                  <c:v>0.30421786263200201</c:v>
                </c:pt>
                <c:pt idx="26">
                  <c:v>0.30268117795253613</c:v>
                </c:pt>
                <c:pt idx="27">
                  <c:v>0.30130546601371627</c:v>
                </c:pt>
                <c:pt idx="28">
                  <c:v>0.29991279476997929</c:v>
                </c:pt>
                <c:pt idx="29">
                  <c:v>0.29855649774853288</c:v>
                </c:pt>
                <c:pt idx="30">
                  <c:v>0.29727459951603652</c:v>
                </c:pt>
                <c:pt idx="31">
                  <c:v>0.29612012426460138</c:v>
                </c:pt>
                <c:pt idx="32">
                  <c:v>0.29508369037923293</c:v>
                </c:pt>
                <c:pt idx="33">
                  <c:v>0.2940875826554169</c:v>
                </c:pt>
                <c:pt idx="34">
                  <c:v>0.29320927290890836</c:v>
                </c:pt>
                <c:pt idx="35">
                  <c:v>0.29241982446014259</c:v>
                </c:pt>
                <c:pt idx="36">
                  <c:v>0.29176105134443037</c:v>
                </c:pt>
                <c:pt idx="37">
                  <c:v>0.29119501679389598</c:v>
                </c:pt>
                <c:pt idx="38">
                  <c:v>0.29077540980318967</c:v>
                </c:pt>
                <c:pt idx="39">
                  <c:v>0.29045967567064757</c:v>
                </c:pt>
                <c:pt idx="40">
                  <c:v>0.29016214291671161</c:v>
                </c:pt>
                <c:pt idx="41">
                  <c:v>0.28994081039885389</c:v>
                </c:pt>
                <c:pt idx="42">
                  <c:v>0.28971844514110601</c:v>
                </c:pt>
                <c:pt idx="43">
                  <c:v>0.28932290316372988</c:v>
                </c:pt>
                <c:pt idx="44">
                  <c:v>0.2889671432898574</c:v>
                </c:pt>
                <c:pt idx="45">
                  <c:v>0.28878017977755222</c:v>
                </c:pt>
                <c:pt idx="46">
                  <c:v>0.28879474647160469</c:v>
                </c:pt>
                <c:pt idx="47">
                  <c:v>0.2888511876743981</c:v>
                </c:pt>
                <c:pt idx="48">
                  <c:v>0.28900839064292516</c:v>
                </c:pt>
                <c:pt idx="49">
                  <c:v>0.28930854747455387</c:v>
                </c:pt>
                <c:pt idx="50">
                  <c:v>0.28976177850593443</c:v>
                </c:pt>
                <c:pt idx="51">
                  <c:v>0.29032938713268219</c:v>
                </c:pt>
                <c:pt idx="52">
                  <c:v>0.29105591041264006</c:v>
                </c:pt>
                <c:pt idx="53">
                  <c:v>0.29180675987710986</c:v>
                </c:pt>
                <c:pt idx="54">
                  <c:v>0.29278383204431396</c:v>
                </c:pt>
              </c:numCache>
            </c:numRef>
          </c:val>
          <c:smooth val="0"/>
        </c:ser>
        <c:ser>
          <c:idx val="3"/>
          <c:order val="3"/>
          <c:tx>
            <c:strRef>
              <c:f>'Fig 2.19'!$C$12</c:f>
              <c:strCache>
                <c:ptCount val="1"/>
                <c:pt idx="0">
                  <c:v>1,3%</c:v>
                </c:pt>
              </c:strCache>
            </c:strRef>
          </c:tx>
          <c:spPr>
            <a:ln w="22225">
              <a:solidFill>
                <a:schemeClr val="tx1"/>
              </a:solidFill>
            </a:ln>
          </c:spPr>
          <c:marker>
            <c:symbol val="diamond"/>
            <c:size val="4"/>
            <c:spPr>
              <a:solidFill>
                <a:schemeClr val="tx1"/>
              </a:solidFill>
              <a:ln>
                <a:solidFill>
                  <a:schemeClr val="tx1"/>
                </a:solidFill>
              </a:ln>
            </c:spPr>
          </c:marker>
          <c:cat>
            <c:numRef>
              <c:f>'Fig 2.19'!$D$3:$BF$3</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2.19'!$D$12:$BF$12</c:f>
              <c:numCache>
                <c:formatCode>0.0%</c:formatCode>
                <c:ptCount val="55"/>
                <c:pt idx="0">
                  <c:v>0.31889446382919079</c:v>
                </c:pt>
                <c:pt idx="1">
                  <c:v>0.31947323542482498</c:v>
                </c:pt>
                <c:pt idx="2">
                  <c:v>0.32063031847174728</c:v>
                </c:pt>
                <c:pt idx="3">
                  <c:v>0.31920825610134984</c:v>
                </c:pt>
                <c:pt idx="4">
                  <c:v>0.31804066873924974</c:v>
                </c:pt>
                <c:pt idx="5">
                  <c:v>0.31613440797612485</c:v>
                </c:pt>
                <c:pt idx="6">
                  <c:v>0.31613820394375736</c:v>
                </c:pt>
                <c:pt idx="7">
                  <c:v>0.31649984078128912</c:v>
                </c:pt>
                <c:pt idx="8">
                  <c:v>0.31673591096101938</c:v>
                </c:pt>
                <c:pt idx="9">
                  <c:v>0.31638056409313914</c:v>
                </c:pt>
                <c:pt idx="10">
                  <c:v>0.31721535938085621</c:v>
                </c:pt>
                <c:pt idx="11">
                  <c:v>0.31778818121231645</c:v>
                </c:pt>
                <c:pt idx="12">
                  <c:v>0.31809725974031283</c:v>
                </c:pt>
                <c:pt idx="13">
                  <c:v>0.31817862259399499</c:v>
                </c:pt>
                <c:pt idx="14">
                  <c:v>0.31799791210736544</c:v>
                </c:pt>
                <c:pt idx="15">
                  <c:v>0.31757335800214387</c:v>
                </c:pt>
                <c:pt idx="16">
                  <c:v>0.31705774396085873</c:v>
                </c:pt>
                <c:pt idx="17">
                  <c:v>0.31696775308480846</c:v>
                </c:pt>
                <c:pt idx="18">
                  <c:v>0.31682274241282643</c:v>
                </c:pt>
                <c:pt idx="19">
                  <c:v>0.31658326154547584</c:v>
                </c:pt>
                <c:pt idx="20">
                  <c:v>0.31618560954961505</c:v>
                </c:pt>
                <c:pt idx="21">
                  <c:v>0.31570706073124355</c:v>
                </c:pt>
                <c:pt idx="22">
                  <c:v>0.31507813943215213</c:v>
                </c:pt>
                <c:pt idx="23">
                  <c:v>0.31423168632937482</c:v>
                </c:pt>
                <c:pt idx="24">
                  <c:v>0.31336849538402062</c:v>
                </c:pt>
                <c:pt idx="25">
                  <c:v>0.31247664004381642</c:v>
                </c:pt>
                <c:pt idx="26">
                  <c:v>0.31135541105168901</c:v>
                </c:pt>
                <c:pt idx="27">
                  <c:v>0.31038486317540021</c:v>
                </c:pt>
                <c:pt idx="28">
                  <c:v>0.30938393531248154</c:v>
                </c:pt>
                <c:pt idx="29">
                  <c:v>0.30840788266582464</c:v>
                </c:pt>
                <c:pt idx="30">
                  <c:v>0.30749384610757657</c:v>
                </c:pt>
                <c:pt idx="31">
                  <c:v>0.30669423960267062</c:v>
                </c:pt>
                <c:pt idx="32">
                  <c:v>0.30600309684856281</c:v>
                </c:pt>
                <c:pt idx="33">
                  <c:v>0.30533650499959064</c:v>
                </c:pt>
                <c:pt idx="34">
                  <c:v>0.30477734977517507</c:v>
                </c:pt>
                <c:pt idx="35">
                  <c:v>0.30429803629319108</c:v>
                </c:pt>
                <c:pt idx="36">
                  <c:v>0.30393733754276975</c:v>
                </c:pt>
                <c:pt idx="37">
                  <c:v>0.30365833195001679</c:v>
                </c:pt>
                <c:pt idx="38">
                  <c:v>0.30351702483975768</c:v>
                </c:pt>
                <c:pt idx="39">
                  <c:v>0.30346724985499579</c:v>
                </c:pt>
                <c:pt idx="40">
                  <c:v>0.30342169125490215</c:v>
                </c:pt>
                <c:pt idx="41">
                  <c:v>0.30343791251021596</c:v>
                </c:pt>
                <c:pt idx="42">
                  <c:v>0.30343915785430065</c:v>
                </c:pt>
                <c:pt idx="43">
                  <c:v>0.30324638827858419</c:v>
                </c:pt>
                <c:pt idx="44">
                  <c:v>0.30308172896832192</c:v>
                </c:pt>
                <c:pt idx="45">
                  <c:v>0.30308692729310255</c:v>
                </c:pt>
                <c:pt idx="46">
                  <c:v>0.30328778781330357</c:v>
                </c:pt>
                <c:pt idx="47">
                  <c:v>0.3035153901907649</c:v>
                </c:pt>
                <c:pt idx="48">
                  <c:v>0.30383880474169372</c:v>
                </c:pt>
                <c:pt idx="49">
                  <c:v>0.30430203146652124</c:v>
                </c:pt>
                <c:pt idx="50">
                  <c:v>0.30491722934169607</c:v>
                </c:pt>
                <c:pt idx="51">
                  <c:v>0.30564056903861281</c:v>
                </c:pt>
                <c:pt idx="52">
                  <c:v>0.30651647378931346</c:v>
                </c:pt>
                <c:pt idx="53">
                  <c:v>0.307412870146135</c:v>
                </c:pt>
                <c:pt idx="54">
                  <c:v>0.30853994412562036</c:v>
                </c:pt>
              </c:numCache>
            </c:numRef>
          </c:val>
          <c:smooth val="0"/>
        </c:ser>
        <c:ser>
          <c:idx val="4"/>
          <c:order val="4"/>
          <c:tx>
            <c:strRef>
              <c:f>'Fig 2.19'!$C$13</c:f>
              <c:strCache>
                <c:ptCount val="1"/>
                <c:pt idx="0">
                  <c:v>1%</c:v>
                </c:pt>
              </c:strCache>
            </c:strRef>
          </c:tx>
          <c:spPr>
            <a:ln w="22225">
              <a:solidFill>
                <a:schemeClr val="tx1"/>
              </a:solidFill>
            </a:ln>
          </c:spPr>
          <c:marker>
            <c:symbol val="star"/>
            <c:size val="4"/>
            <c:spPr>
              <a:noFill/>
              <a:ln>
                <a:solidFill>
                  <a:schemeClr val="tx1"/>
                </a:solidFill>
              </a:ln>
            </c:spPr>
          </c:marker>
          <c:cat>
            <c:numRef>
              <c:f>'Fig 2.19'!$D$3:$BF$3</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2.19'!$D$13:$BF$13</c:f>
              <c:numCache>
                <c:formatCode>0.0%</c:formatCode>
                <c:ptCount val="55"/>
                <c:pt idx="0">
                  <c:v>0.31889446382919079</c:v>
                </c:pt>
                <c:pt idx="1">
                  <c:v>0.31947341453739031</c:v>
                </c:pt>
                <c:pt idx="2">
                  <c:v>0.32063049289290158</c:v>
                </c:pt>
                <c:pt idx="3">
                  <c:v>0.31920842327858112</c:v>
                </c:pt>
                <c:pt idx="4">
                  <c:v>0.31804083106067405</c:v>
                </c:pt>
                <c:pt idx="5">
                  <c:v>0.31622838977597117</c:v>
                </c:pt>
                <c:pt idx="6">
                  <c:v>0.3163880097936862</c:v>
                </c:pt>
                <c:pt idx="7">
                  <c:v>0.31699806945634673</c:v>
                </c:pt>
                <c:pt idx="8">
                  <c:v>0.31753776646030302</c:v>
                </c:pt>
                <c:pt idx="9">
                  <c:v>0.31754195928939555</c:v>
                </c:pt>
                <c:pt idx="10">
                  <c:v>0.31882782140133242</c:v>
                </c:pt>
                <c:pt idx="11">
                  <c:v>0.3199115905733978</c:v>
                </c:pt>
                <c:pt idx="12">
                  <c:v>0.3208161872792939</c:v>
                </c:pt>
                <c:pt idx="13">
                  <c:v>0.32154523253502532</c:v>
                </c:pt>
                <c:pt idx="14">
                  <c:v>0.32209597515871219</c:v>
                </c:pt>
                <c:pt idx="15">
                  <c:v>0.32244888623002649</c:v>
                </c:pt>
                <c:pt idx="16">
                  <c:v>0.32279174270157429</c:v>
                </c:pt>
                <c:pt idx="17">
                  <c:v>0.32354551863454706</c:v>
                </c:pt>
                <c:pt idx="18">
                  <c:v>0.32423134657090619</c:v>
                </c:pt>
                <c:pt idx="19">
                  <c:v>0.32480873078635214</c:v>
                </c:pt>
                <c:pt idx="20">
                  <c:v>0.32521554931577723</c:v>
                </c:pt>
                <c:pt idx="21">
                  <c:v>0.32552023555534476</c:v>
                </c:pt>
                <c:pt idx="22">
                  <c:v>0.32565453201189537</c:v>
                </c:pt>
                <c:pt idx="23">
                  <c:v>0.32554246579235391</c:v>
                </c:pt>
                <c:pt idx="24">
                  <c:v>0.32539637649512776</c:v>
                </c:pt>
                <c:pt idx="25">
                  <c:v>0.32519526812473887</c:v>
                </c:pt>
                <c:pt idx="26">
                  <c:v>0.32474486781243445</c:v>
                </c:pt>
                <c:pt idx="27">
                  <c:v>0.32443863751799967</c:v>
                </c:pt>
                <c:pt idx="28">
                  <c:v>0.32408498540578629</c:v>
                </c:pt>
                <c:pt idx="29">
                  <c:v>0.32373163634137858</c:v>
                </c:pt>
                <c:pt idx="30">
                  <c:v>0.32342826036185079</c:v>
                </c:pt>
                <c:pt idx="31">
                  <c:v>0.3232218783586191</c:v>
                </c:pt>
                <c:pt idx="32">
                  <c:v>0.32310857892966616</c:v>
                </c:pt>
                <c:pt idx="33">
                  <c:v>0.32299978674521623</c:v>
                </c:pt>
                <c:pt idx="34">
                  <c:v>0.32297928093531936</c:v>
                </c:pt>
                <c:pt idx="35">
                  <c:v>0.32302687882328546</c:v>
                </c:pt>
                <c:pt idx="36">
                  <c:v>0.32317933480951705</c:v>
                </c:pt>
                <c:pt idx="37">
                  <c:v>0.32339581241947968</c:v>
                </c:pt>
                <c:pt idx="38">
                  <c:v>0.32373764313581582</c:v>
                </c:pt>
                <c:pt idx="39">
                  <c:v>0.32415119964045958</c:v>
                </c:pt>
                <c:pt idx="40">
                  <c:v>0.32454963567572798</c:v>
                </c:pt>
                <c:pt idx="41">
                  <c:v>0.32497605886925751</c:v>
                </c:pt>
                <c:pt idx="42">
                  <c:v>0.32536694018977402</c:v>
                </c:pt>
                <c:pt idx="43">
                  <c:v>0.32553683817015139</c:v>
                </c:pt>
                <c:pt idx="44">
                  <c:v>0.32571981328400151</c:v>
                </c:pt>
                <c:pt idx="45">
                  <c:v>0.32606935825715377</c:v>
                </c:pt>
                <c:pt idx="46">
                  <c:v>0.32659412449681025</c:v>
                </c:pt>
                <c:pt idx="47">
                  <c:v>0.3271427110041491</c:v>
                </c:pt>
                <c:pt idx="48">
                  <c:v>0.32777684434206272</c:v>
                </c:pt>
                <c:pt idx="49">
                  <c:v>0.32854627314495399</c:v>
                </c:pt>
                <c:pt idx="50">
                  <c:v>0.32944978971260075</c:v>
                </c:pt>
                <c:pt idx="51">
                  <c:v>0.33045002058590045</c:v>
                </c:pt>
                <c:pt idx="52">
                  <c:v>0.33160831381136857</c:v>
                </c:pt>
                <c:pt idx="53">
                  <c:v>0.33278247935924576</c:v>
                </c:pt>
                <c:pt idx="54">
                  <c:v>0.33418215313748639</c:v>
                </c:pt>
              </c:numCache>
            </c:numRef>
          </c:val>
          <c:smooth val="0"/>
        </c:ser>
        <c:dLbls>
          <c:showLegendKey val="0"/>
          <c:showVal val="0"/>
          <c:showCatName val="0"/>
          <c:showSerName val="0"/>
          <c:showPercent val="0"/>
          <c:showBubbleSize val="0"/>
        </c:dLbls>
        <c:marker val="1"/>
        <c:smooth val="0"/>
        <c:axId val="122739328"/>
        <c:axId val="126951808"/>
      </c:lineChart>
      <c:catAx>
        <c:axId val="122739328"/>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6951808"/>
        <c:crosses val="autoZero"/>
        <c:auto val="1"/>
        <c:lblAlgn val="ctr"/>
        <c:lblOffset val="100"/>
        <c:tickLblSkip val="10"/>
        <c:noMultiLvlLbl val="0"/>
      </c:catAx>
      <c:valAx>
        <c:axId val="126951808"/>
        <c:scaling>
          <c:orientation val="minMax"/>
          <c:max val="0.35000000000000014"/>
          <c:min val="0.2"/>
        </c:scaling>
        <c:delete val="0"/>
        <c:axPos val="l"/>
        <c:majorGridlines/>
        <c:numFmt formatCode="0%" sourceLinked="0"/>
        <c:majorTickMark val="out"/>
        <c:minorTickMark val="none"/>
        <c:tickLblPos val="nextTo"/>
        <c:crossAx val="122739328"/>
        <c:crosses val="autoZero"/>
        <c:crossBetween val="between"/>
        <c:majorUnit val="0.05"/>
      </c:valAx>
    </c:plotArea>
    <c:legend>
      <c:legendPos val="b"/>
      <c:legendEntry>
        <c:idx val="1"/>
        <c:delete val="1"/>
      </c:legendEntry>
      <c:layout>
        <c:manualLayout>
          <c:xMode val="edge"/>
          <c:yMode val="edge"/>
          <c:x val="1.6152222222222203E-2"/>
          <c:y val="0.88251468253968302"/>
          <c:w val="0.9771029629629624"/>
          <c:h val="0.117485317460317"/>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82371794871789"/>
          <c:y val="3.2064285714285698E-2"/>
          <c:w val="0.80694444444444535"/>
          <c:h val="0.69883888888888934"/>
        </c:manualLayout>
      </c:layout>
      <c:lineChart>
        <c:grouping val="standard"/>
        <c:varyColors val="0"/>
        <c:ser>
          <c:idx val="0"/>
          <c:order val="0"/>
          <c:tx>
            <c:strRef>
              <c:f>'Fig 2.19'!$C$16</c:f>
              <c:strCache>
                <c:ptCount val="1"/>
                <c:pt idx="0">
                  <c:v>1,8%</c:v>
                </c:pt>
              </c:strCache>
            </c:strRef>
          </c:tx>
          <c:spPr>
            <a:ln w="22225">
              <a:solidFill>
                <a:schemeClr val="tx1"/>
              </a:solidFill>
            </a:ln>
          </c:spPr>
          <c:marker>
            <c:symbol val="circle"/>
            <c:size val="4"/>
            <c:spPr>
              <a:noFill/>
              <a:ln>
                <a:solidFill>
                  <a:schemeClr val="tx1"/>
                </a:solidFill>
              </a:ln>
            </c:spPr>
          </c:marker>
          <c:cat>
            <c:numRef>
              <c:f>'Fig 2.19'!$D$3:$BF$3</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2.19'!$D$16:$BF$16</c:f>
              <c:numCache>
                <c:formatCode>_-* #,##0.0\ _€_-;\-* #,##0.0\ _€_-;_-* "-"??\ _€_-;_-@_-</c:formatCode>
                <c:ptCount val="55"/>
                <c:pt idx="0">
                  <c:v>61.905735062637213</c:v>
                </c:pt>
                <c:pt idx="1">
                  <c:v>62.158592914729176</c:v>
                </c:pt>
                <c:pt idx="2">
                  <c:v>62.370285960857025</c:v>
                </c:pt>
                <c:pt idx="3">
                  <c:v>62.453100572947413</c:v>
                </c:pt>
                <c:pt idx="4">
                  <c:v>62.672994004396678</c:v>
                </c:pt>
                <c:pt idx="5">
                  <c:v>62.829237417736685</c:v>
                </c:pt>
                <c:pt idx="6">
                  <c:v>62.949937534684665</c:v>
                </c:pt>
                <c:pt idx="7">
                  <c:v>63.098263697402906</c:v>
                </c:pt>
                <c:pt idx="8">
                  <c:v>63.239617799602229</c:v>
                </c:pt>
                <c:pt idx="9">
                  <c:v>63.388682598917214</c:v>
                </c:pt>
                <c:pt idx="10">
                  <c:v>63.539246966583931</c:v>
                </c:pt>
                <c:pt idx="11">
                  <c:v>63.689469100671268</c:v>
                </c:pt>
                <c:pt idx="12">
                  <c:v>63.785133997607197</c:v>
                </c:pt>
                <c:pt idx="13">
                  <c:v>63.855264140936491</c:v>
                </c:pt>
                <c:pt idx="14">
                  <c:v>63.906950310234272</c:v>
                </c:pt>
                <c:pt idx="15">
                  <c:v>63.938568226112146</c:v>
                </c:pt>
                <c:pt idx="16">
                  <c:v>63.954577824334663</c:v>
                </c:pt>
                <c:pt idx="17">
                  <c:v>63.986045141543663</c:v>
                </c:pt>
                <c:pt idx="18">
                  <c:v>64.020417175819276</c:v>
                </c:pt>
                <c:pt idx="19">
                  <c:v>64.04934154304577</c:v>
                </c:pt>
                <c:pt idx="20">
                  <c:v>64.053893203569928</c:v>
                </c:pt>
                <c:pt idx="21">
                  <c:v>64.059616466867652</c:v>
                </c:pt>
                <c:pt idx="22">
                  <c:v>64.03659796741178</c:v>
                </c:pt>
                <c:pt idx="23">
                  <c:v>63.997388113173834</c:v>
                </c:pt>
                <c:pt idx="24">
                  <c:v>63.922463607260518</c:v>
                </c:pt>
                <c:pt idx="25">
                  <c:v>63.819167801209801</c:v>
                </c:pt>
                <c:pt idx="26">
                  <c:v>63.699093169004669</c:v>
                </c:pt>
                <c:pt idx="27">
                  <c:v>63.579220971965512</c:v>
                </c:pt>
                <c:pt idx="28">
                  <c:v>63.451203186727057</c:v>
                </c:pt>
                <c:pt idx="29">
                  <c:v>63.340562589795489</c:v>
                </c:pt>
                <c:pt idx="30">
                  <c:v>63.242941594142799</c:v>
                </c:pt>
                <c:pt idx="31">
                  <c:v>63.153322946875917</c:v>
                </c:pt>
                <c:pt idx="32">
                  <c:v>63.070594414891772</c:v>
                </c:pt>
                <c:pt idx="33">
                  <c:v>62.995749529916367</c:v>
                </c:pt>
                <c:pt idx="34">
                  <c:v>62.915665085982077</c:v>
                </c:pt>
                <c:pt idx="35">
                  <c:v>62.85986320277128</c:v>
                </c:pt>
                <c:pt idx="36">
                  <c:v>62.787469435375293</c:v>
                </c:pt>
                <c:pt idx="37">
                  <c:v>62.722395346375791</c:v>
                </c:pt>
                <c:pt idx="38">
                  <c:v>62.645767745061377</c:v>
                </c:pt>
                <c:pt idx="39">
                  <c:v>62.555608565770441</c:v>
                </c:pt>
                <c:pt idx="40">
                  <c:v>62.459367192094426</c:v>
                </c:pt>
                <c:pt idx="41">
                  <c:v>62.352816451579756</c:v>
                </c:pt>
                <c:pt idx="42">
                  <c:v>62.267093561877026</c:v>
                </c:pt>
                <c:pt idx="43">
                  <c:v>62.179155828508428</c:v>
                </c:pt>
                <c:pt idx="44">
                  <c:v>62.087851956603686</c:v>
                </c:pt>
                <c:pt idx="45">
                  <c:v>62.025464801651573</c:v>
                </c:pt>
                <c:pt idx="46">
                  <c:v>62.020730769031786</c:v>
                </c:pt>
                <c:pt idx="47">
                  <c:v>62.051823854215804</c:v>
                </c:pt>
                <c:pt idx="48">
                  <c:v>62.067991044305678</c:v>
                </c:pt>
                <c:pt idx="49">
                  <c:v>62.094202295480201</c:v>
                </c:pt>
                <c:pt idx="50">
                  <c:v>62.122945019839605</c:v>
                </c:pt>
                <c:pt idx="51">
                  <c:v>62.150303237357853</c:v>
                </c:pt>
                <c:pt idx="52">
                  <c:v>62.194351558264422</c:v>
                </c:pt>
                <c:pt idx="53">
                  <c:v>62.239438125156376</c:v>
                </c:pt>
                <c:pt idx="54">
                  <c:v>62.301301556252518</c:v>
                </c:pt>
              </c:numCache>
            </c:numRef>
          </c:val>
          <c:smooth val="0"/>
        </c:ser>
        <c:ser>
          <c:idx val="1"/>
          <c:order val="1"/>
          <c:tx>
            <c:strRef>
              <c:f>PtsAbaque!#REF!</c:f>
              <c:strCache>
                <c:ptCount val="1"/>
                <c:pt idx="0">
                  <c:v>#REF!</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 2.19'!$D$3:$BF$3</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PtsAbaque!#REF!</c:f>
              <c:numCache>
                <c:formatCode>General</c:formatCode>
                <c:ptCount val="1"/>
                <c:pt idx="0">
                  <c:v>1</c:v>
                </c:pt>
              </c:numCache>
            </c:numRef>
          </c:val>
          <c:smooth val="0"/>
        </c:ser>
        <c:ser>
          <c:idx val="2"/>
          <c:order val="2"/>
          <c:tx>
            <c:strRef>
              <c:f>'Fig 2.19'!$C$17</c:f>
              <c:strCache>
                <c:ptCount val="1"/>
                <c:pt idx="0">
                  <c:v>1,5%</c:v>
                </c:pt>
              </c:strCache>
            </c:strRef>
          </c:tx>
          <c:spPr>
            <a:ln w="22225">
              <a:solidFill>
                <a:schemeClr val="tx1"/>
              </a:solidFill>
            </a:ln>
          </c:spPr>
          <c:marker>
            <c:symbol val="triangle"/>
            <c:size val="4"/>
            <c:spPr>
              <a:solidFill>
                <a:schemeClr val="bg1"/>
              </a:solidFill>
              <a:ln>
                <a:solidFill>
                  <a:schemeClr val="tx1"/>
                </a:solidFill>
              </a:ln>
            </c:spPr>
          </c:marker>
          <c:cat>
            <c:numRef>
              <c:f>'Fig 2.19'!$D$3:$BF$3</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2.19'!$D$17:$BF$17</c:f>
              <c:numCache>
                <c:formatCode>0.0</c:formatCode>
                <c:ptCount val="55"/>
                <c:pt idx="0">
                  <c:v>61.90599877100793</c:v>
                </c:pt>
                <c:pt idx="1">
                  <c:v>62.158739079010552</c:v>
                </c:pt>
                <c:pt idx="2">
                  <c:v>62.370723302508715</c:v>
                </c:pt>
                <c:pt idx="3">
                  <c:v>62.453707300853608</c:v>
                </c:pt>
                <c:pt idx="4">
                  <c:v>62.673826817514509</c:v>
                </c:pt>
                <c:pt idx="5">
                  <c:v>62.83115376466484</c:v>
                </c:pt>
                <c:pt idx="6">
                  <c:v>62.960536716093927</c:v>
                </c:pt>
                <c:pt idx="7">
                  <c:v>63.119941731693984</c:v>
                </c:pt>
                <c:pt idx="8">
                  <c:v>63.27625785720673</c:v>
                </c:pt>
                <c:pt idx="9">
                  <c:v>63.44328257746298</c:v>
                </c:pt>
                <c:pt idx="10">
                  <c:v>63.615559220918037</c:v>
                </c:pt>
                <c:pt idx="11">
                  <c:v>63.789679895022957</c:v>
                </c:pt>
                <c:pt idx="12">
                  <c:v>63.913776365999958</c:v>
                </c:pt>
                <c:pt idx="13">
                  <c:v>64.016048994717494</c:v>
                </c:pt>
                <c:pt idx="14">
                  <c:v>64.104110604935073</c:v>
                </c:pt>
                <c:pt idx="15">
                  <c:v>64.175529542675903</c:v>
                </c:pt>
                <c:pt idx="16">
                  <c:v>64.236168418478002</c:v>
                </c:pt>
                <c:pt idx="17">
                  <c:v>64.311217199241781</c:v>
                </c:pt>
                <c:pt idx="18">
                  <c:v>64.387675623118952</c:v>
                </c:pt>
                <c:pt idx="19">
                  <c:v>64.457215961257262</c:v>
                </c:pt>
                <c:pt idx="20">
                  <c:v>64.502249022383893</c:v>
                </c:pt>
                <c:pt idx="21">
                  <c:v>64.551897560810687</c:v>
                </c:pt>
                <c:pt idx="22">
                  <c:v>64.577479839280926</c:v>
                </c:pt>
                <c:pt idx="23">
                  <c:v>64.590632098074082</c:v>
                </c:pt>
                <c:pt idx="24">
                  <c:v>64.569803233765398</c:v>
                </c:pt>
                <c:pt idx="25">
                  <c:v>64.524969632841902</c:v>
                </c:pt>
                <c:pt idx="26">
                  <c:v>64.460526782118166</c:v>
                </c:pt>
                <c:pt idx="27">
                  <c:v>64.380789364395838</c:v>
                </c:pt>
                <c:pt idx="28">
                  <c:v>64.284638299735235</c:v>
                </c:pt>
                <c:pt idx="29">
                  <c:v>64.200383803371309</c:v>
                </c:pt>
                <c:pt idx="30">
                  <c:v>64.141896867349857</c:v>
                </c:pt>
                <c:pt idx="31">
                  <c:v>64.085457823406387</c:v>
                </c:pt>
                <c:pt idx="32">
                  <c:v>64.037906493573857</c:v>
                </c:pt>
                <c:pt idx="33">
                  <c:v>64.004843429407472</c:v>
                </c:pt>
                <c:pt idx="34">
                  <c:v>63.966524642241097</c:v>
                </c:pt>
                <c:pt idx="35">
                  <c:v>63.949840057819983</c:v>
                </c:pt>
                <c:pt idx="36">
                  <c:v>63.908634163489623</c:v>
                </c:pt>
                <c:pt idx="37">
                  <c:v>63.873825310768858</c:v>
                </c:pt>
                <c:pt idx="38">
                  <c:v>63.831105011575325</c:v>
                </c:pt>
                <c:pt idx="39">
                  <c:v>63.778643571454083</c:v>
                </c:pt>
                <c:pt idx="40">
                  <c:v>63.727625460711153</c:v>
                </c:pt>
                <c:pt idx="41">
                  <c:v>63.667796377575925</c:v>
                </c:pt>
                <c:pt idx="42">
                  <c:v>63.618879855830883</c:v>
                </c:pt>
                <c:pt idx="43">
                  <c:v>63.565860022655457</c:v>
                </c:pt>
                <c:pt idx="44">
                  <c:v>63.505455180489555</c:v>
                </c:pt>
                <c:pt idx="45">
                  <c:v>63.461231108043087</c:v>
                </c:pt>
                <c:pt idx="46">
                  <c:v>63.459731758633644</c:v>
                </c:pt>
                <c:pt idx="47">
                  <c:v>63.480761693929992</c:v>
                </c:pt>
                <c:pt idx="48">
                  <c:v>63.497624853976667</c:v>
                </c:pt>
                <c:pt idx="49">
                  <c:v>63.529420643660281</c:v>
                </c:pt>
                <c:pt idx="50">
                  <c:v>63.558972140838868</c:v>
                </c:pt>
                <c:pt idx="51">
                  <c:v>63.591838623432039</c:v>
                </c:pt>
                <c:pt idx="52">
                  <c:v>63.640010855373419</c:v>
                </c:pt>
                <c:pt idx="53">
                  <c:v>63.692874665487857</c:v>
                </c:pt>
                <c:pt idx="54">
                  <c:v>63.763184160889352</c:v>
                </c:pt>
              </c:numCache>
            </c:numRef>
          </c:val>
          <c:smooth val="0"/>
        </c:ser>
        <c:ser>
          <c:idx val="3"/>
          <c:order val="3"/>
          <c:tx>
            <c:strRef>
              <c:f>'Fig 2.19'!$C$18</c:f>
              <c:strCache>
                <c:ptCount val="1"/>
                <c:pt idx="0">
                  <c:v>1,3%</c:v>
                </c:pt>
              </c:strCache>
            </c:strRef>
          </c:tx>
          <c:spPr>
            <a:ln w="22225">
              <a:solidFill>
                <a:schemeClr val="tx1"/>
              </a:solidFill>
            </a:ln>
          </c:spPr>
          <c:marker>
            <c:symbol val="diamond"/>
            <c:size val="4"/>
            <c:spPr>
              <a:solidFill>
                <a:schemeClr val="tx1"/>
              </a:solidFill>
              <a:ln>
                <a:solidFill>
                  <a:schemeClr val="tx1"/>
                </a:solidFill>
              </a:ln>
            </c:spPr>
          </c:marker>
          <c:cat>
            <c:numRef>
              <c:f>'Fig 2.19'!$D$3:$BF$3</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2.19'!$D$18:$BF$18</c:f>
              <c:numCache>
                <c:formatCode>0.0</c:formatCode>
                <c:ptCount val="55"/>
                <c:pt idx="0">
                  <c:v>61.905734437993509</c:v>
                </c:pt>
                <c:pt idx="1">
                  <c:v>62.158589040481743</c:v>
                </c:pt>
                <c:pt idx="2">
                  <c:v>62.370571954834546</c:v>
                </c:pt>
                <c:pt idx="3">
                  <c:v>62.453686857630871</c:v>
                </c:pt>
                <c:pt idx="4">
                  <c:v>62.673863105565523</c:v>
                </c:pt>
                <c:pt idx="5">
                  <c:v>62.831896003496972</c:v>
                </c:pt>
                <c:pt idx="6">
                  <c:v>62.945436105697326</c:v>
                </c:pt>
                <c:pt idx="7">
                  <c:v>63.112597685149986</c:v>
                </c:pt>
                <c:pt idx="8">
                  <c:v>63.278871716481177</c:v>
                </c:pt>
                <c:pt idx="9">
                  <c:v>63.457958027875257</c:v>
                </c:pt>
                <c:pt idx="10">
                  <c:v>63.644594720420642</c:v>
                </c:pt>
                <c:pt idx="11">
                  <c:v>63.834779150292171</c:v>
                </c:pt>
                <c:pt idx="12">
                  <c:v>63.978079406918987</c:v>
                </c:pt>
                <c:pt idx="13">
                  <c:v>64.101409421692793</c:v>
                </c:pt>
                <c:pt idx="14">
                  <c:v>64.212881304255703</c:v>
                </c:pt>
                <c:pt idx="15">
                  <c:v>64.3101184937575</c:v>
                </c:pt>
                <c:pt idx="16">
                  <c:v>64.399626964524487</c:v>
                </c:pt>
                <c:pt idx="17">
                  <c:v>64.503208689451426</c:v>
                </c:pt>
                <c:pt idx="18">
                  <c:v>64.607151116276484</c:v>
                </c:pt>
                <c:pt idx="19">
                  <c:v>64.703098407386875</c:v>
                </c:pt>
                <c:pt idx="20">
                  <c:v>64.774679782343085</c:v>
                </c:pt>
                <c:pt idx="21">
                  <c:v>64.852979330267857</c:v>
                </c:pt>
                <c:pt idx="22">
                  <c:v>64.909804369493344</c:v>
                </c:pt>
                <c:pt idx="23">
                  <c:v>64.956696681397446</c:v>
                </c:pt>
                <c:pt idx="24">
                  <c:v>64.970981616206529</c:v>
                </c:pt>
                <c:pt idx="25">
                  <c:v>64.964059253703937</c:v>
                </c:pt>
                <c:pt idx="26">
                  <c:v>64.935372036293501</c:v>
                </c:pt>
                <c:pt idx="27">
                  <c:v>64.882116947998654</c:v>
                </c:pt>
                <c:pt idx="28">
                  <c:v>64.807226775116007</c:v>
                </c:pt>
                <c:pt idx="29">
                  <c:v>64.740819780321843</c:v>
                </c:pt>
                <c:pt idx="30">
                  <c:v>64.708176011948538</c:v>
                </c:pt>
                <c:pt idx="31">
                  <c:v>64.675050420923426</c:v>
                </c:pt>
                <c:pt idx="32">
                  <c:v>64.650784582621327</c:v>
                </c:pt>
                <c:pt idx="33">
                  <c:v>64.644901310053186</c:v>
                </c:pt>
                <c:pt idx="34">
                  <c:v>64.634061336119501</c:v>
                </c:pt>
                <c:pt idx="35">
                  <c:v>64.643433302873476</c:v>
                </c:pt>
                <c:pt idx="36">
                  <c:v>64.622759409234419</c:v>
                </c:pt>
                <c:pt idx="37">
                  <c:v>64.608628968069368</c:v>
                </c:pt>
                <c:pt idx="38">
                  <c:v>64.588266539880692</c:v>
                </c:pt>
                <c:pt idx="39">
                  <c:v>64.560931661997046</c:v>
                </c:pt>
                <c:pt idx="40">
                  <c:v>64.539883353058713</c:v>
                </c:pt>
                <c:pt idx="41">
                  <c:v>64.510707300322096</c:v>
                </c:pt>
                <c:pt idx="42">
                  <c:v>64.485729285190558</c:v>
                </c:pt>
                <c:pt idx="43">
                  <c:v>64.456075287305566</c:v>
                </c:pt>
                <c:pt idx="44">
                  <c:v>64.416014249492321</c:v>
                </c:pt>
                <c:pt idx="45">
                  <c:v>64.383948314656635</c:v>
                </c:pt>
                <c:pt idx="46">
                  <c:v>64.38501072128841</c:v>
                </c:pt>
                <c:pt idx="47">
                  <c:v>64.399828255691077</c:v>
                </c:pt>
                <c:pt idx="48">
                  <c:v>64.41771316749805</c:v>
                </c:pt>
                <c:pt idx="49">
                  <c:v>64.453352335208677</c:v>
                </c:pt>
                <c:pt idx="50">
                  <c:v>64.484485093407613</c:v>
                </c:pt>
                <c:pt idx="51">
                  <c:v>64.520835990429845</c:v>
                </c:pt>
                <c:pt idx="52">
                  <c:v>64.571818910667062</c:v>
                </c:pt>
                <c:pt idx="53">
                  <c:v>64.629711370241907</c:v>
                </c:pt>
                <c:pt idx="54">
                  <c:v>64.70567002992901</c:v>
                </c:pt>
              </c:numCache>
            </c:numRef>
          </c:val>
          <c:smooth val="0"/>
        </c:ser>
        <c:ser>
          <c:idx val="4"/>
          <c:order val="4"/>
          <c:tx>
            <c:strRef>
              <c:f>'Fig 2.19'!$C$19</c:f>
              <c:strCache>
                <c:ptCount val="1"/>
                <c:pt idx="0">
                  <c:v>1%</c:v>
                </c:pt>
              </c:strCache>
            </c:strRef>
          </c:tx>
          <c:spPr>
            <a:ln w="22225">
              <a:solidFill>
                <a:schemeClr val="tx1"/>
              </a:solidFill>
            </a:ln>
          </c:spPr>
          <c:marker>
            <c:symbol val="star"/>
            <c:size val="4"/>
            <c:spPr>
              <a:noFill/>
              <a:ln>
                <a:solidFill>
                  <a:schemeClr val="tx1"/>
                </a:solidFill>
              </a:ln>
            </c:spPr>
          </c:marker>
          <c:cat>
            <c:numRef>
              <c:f>'Fig 2.19'!$D$3:$BF$3</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2.19'!$D$19:$BF$19</c:f>
              <c:numCache>
                <c:formatCode>0.0</c:formatCode>
                <c:ptCount val="55"/>
                <c:pt idx="0">
                  <c:v>61.905734437993509</c:v>
                </c:pt>
                <c:pt idx="1">
                  <c:v>62.155874252096147</c:v>
                </c:pt>
                <c:pt idx="2">
                  <c:v>62.369561803155108</c:v>
                </c:pt>
                <c:pt idx="3">
                  <c:v>62.452142839262741</c:v>
                </c:pt>
                <c:pt idx="4">
                  <c:v>62.671740327667727</c:v>
                </c:pt>
                <c:pt idx="5">
                  <c:v>62.829977729883552</c:v>
                </c:pt>
                <c:pt idx="6">
                  <c:v>62.974523808811981</c:v>
                </c:pt>
                <c:pt idx="7">
                  <c:v>63.153123567961593</c:v>
                </c:pt>
                <c:pt idx="8">
                  <c:v>63.333836510605025</c:v>
                </c:pt>
                <c:pt idx="9">
                  <c:v>63.530926352622622</c:v>
                </c:pt>
                <c:pt idx="10">
                  <c:v>63.738132752938441</c:v>
                </c:pt>
                <c:pt idx="11">
                  <c:v>63.951597697478604</c:v>
                </c:pt>
                <c:pt idx="12">
                  <c:v>64.122942843273393</c:v>
                </c:pt>
                <c:pt idx="13">
                  <c:v>64.277418288347732</c:v>
                </c:pt>
                <c:pt idx="14">
                  <c:v>64.425777189392065</c:v>
                </c:pt>
                <c:pt idx="15">
                  <c:v>64.562712134421716</c:v>
                </c:pt>
                <c:pt idx="16">
                  <c:v>64.696935082567592</c:v>
                </c:pt>
                <c:pt idx="17">
                  <c:v>64.843711686158201</c:v>
                </c:pt>
                <c:pt idx="18">
                  <c:v>64.989192827661171</c:v>
                </c:pt>
                <c:pt idx="19">
                  <c:v>65.125546047573181</c:v>
                </c:pt>
                <c:pt idx="20">
                  <c:v>65.237589096829325</c:v>
                </c:pt>
                <c:pt idx="21">
                  <c:v>65.360248382245032</c:v>
                </c:pt>
                <c:pt idx="22">
                  <c:v>65.466180483616768</c:v>
                </c:pt>
                <c:pt idx="23">
                  <c:v>65.565960114427199</c:v>
                </c:pt>
                <c:pt idx="24">
                  <c:v>65.6353846669181</c:v>
                </c:pt>
                <c:pt idx="25">
                  <c:v>65.687561807262455</c:v>
                </c:pt>
                <c:pt idx="26">
                  <c:v>65.714536330854671</c:v>
                </c:pt>
                <c:pt idx="27">
                  <c:v>65.702476188350133</c:v>
                </c:pt>
                <c:pt idx="28">
                  <c:v>65.660156941945061</c:v>
                </c:pt>
                <c:pt idx="29">
                  <c:v>65.620622280049417</c:v>
                </c:pt>
                <c:pt idx="30">
                  <c:v>65.628432716869227</c:v>
                </c:pt>
                <c:pt idx="31">
                  <c:v>65.630740486785896</c:v>
                </c:pt>
                <c:pt idx="32">
                  <c:v>65.643343012140249</c:v>
                </c:pt>
                <c:pt idx="33">
                  <c:v>65.681215815108686</c:v>
                </c:pt>
                <c:pt idx="34">
                  <c:v>65.714135182814928</c:v>
                </c:pt>
                <c:pt idx="35">
                  <c:v>65.765150970768943</c:v>
                </c:pt>
                <c:pt idx="36">
                  <c:v>65.779540957165935</c:v>
                </c:pt>
                <c:pt idx="37">
                  <c:v>65.798602671998665</c:v>
                </c:pt>
                <c:pt idx="38">
                  <c:v>65.815513131687851</c:v>
                </c:pt>
                <c:pt idx="39">
                  <c:v>65.829696194212502</c:v>
                </c:pt>
                <c:pt idx="40">
                  <c:v>65.858384311663684</c:v>
                </c:pt>
                <c:pt idx="41">
                  <c:v>65.880067857490431</c:v>
                </c:pt>
                <c:pt idx="42">
                  <c:v>65.895336876382615</c:v>
                </c:pt>
                <c:pt idx="43">
                  <c:v>65.905059883686988</c:v>
                </c:pt>
                <c:pt idx="44">
                  <c:v>65.901139168277723</c:v>
                </c:pt>
                <c:pt idx="45">
                  <c:v>65.891701487285445</c:v>
                </c:pt>
                <c:pt idx="46">
                  <c:v>65.899030993176311</c:v>
                </c:pt>
                <c:pt idx="47">
                  <c:v>65.906467237395958</c:v>
                </c:pt>
                <c:pt idx="48">
                  <c:v>65.929279207706116</c:v>
                </c:pt>
                <c:pt idx="49">
                  <c:v>65.97496748685785</c:v>
                </c:pt>
                <c:pt idx="50">
                  <c:v>66.010799542128055</c:v>
                </c:pt>
                <c:pt idx="51">
                  <c:v>66.056720659391033</c:v>
                </c:pt>
                <c:pt idx="52">
                  <c:v>66.116668598109982</c:v>
                </c:pt>
                <c:pt idx="53">
                  <c:v>66.187606385238837</c:v>
                </c:pt>
                <c:pt idx="54">
                  <c:v>66.277072849003574</c:v>
                </c:pt>
              </c:numCache>
            </c:numRef>
          </c:val>
          <c:smooth val="0"/>
        </c:ser>
        <c:dLbls>
          <c:showLegendKey val="0"/>
          <c:showVal val="0"/>
          <c:showCatName val="0"/>
          <c:showSerName val="0"/>
          <c:showPercent val="0"/>
          <c:showBubbleSize val="0"/>
        </c:dLbls>
        <c:marker val="1"/>
        <c:smooth val="0"/>
        <c:axId val="127478784"/>
        <c:axId val="127489152"/>
      </c:lineChart>
      <c:catAx>
        <c:axId val="127478784"/>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7489152"/>
        <c:crosses val="autoZero"/>
        <c:auto val="1"/>
        <c:lblAlgn val="ctr"/>
        <c:lblOffset val="100"/>
        <c:tickLblSkip val="10"/>
        <c:noMultiLvlLbl val="0"/>
      </c:catAx>
      <c:valAx>
        <c:axId val="127489152"/>
        <c:scaling>
          <c:orientation val="minMax"/>
          <c:max val="70"/>
          <c:min val="60"/>
        </c:scaling>
        <c:delete val="0"/>
        <c:axPos val="l"/>
        <c:majorGridlines/>
        <c:numFmt formatCode="#,##0" sourceLinked="0"/>
        <c:majorTickMark val="out"/>
        <c:minorTickMark val="none"/>
        <c:tickLblPos val="nextTo"/>
        <c:crossAx val="127478784"/>
        <c:crosses val="autoZero"/>
        <c:crossBetween val="between"/>
        <c:majorUnit val="1"/>
      </c:valAx>
    </c:plotArea>
    <c:legend>
      <c:legendPos val="b"/>
      <c:legendEntry>
        <c:idx val="1"/>
        <c:delete val="1"/>
      </c:legendEntry>
      <c:layout>
        <c:manualLayout>
          <c:xMode val="edge"/>
          <c:yMode val="edge"/>
          <c:x val="1.6152222222222203E-2"/>
          <c:y val="0.88251468253968302"/>
          <c:w val="0.9771029629629624"/>
          <c:h val="0.117485317460317"/>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449922958397532E-2"/>
          <c:y val="3.2064285714285698E-2"/>
          <c:w val="0.87331821194618275"/>
          <c:h val="0.75761684290731168"/>
        </c:manualLayout>
      </c:layout>
      <c:lineChart>
        <c:grouping val="standard"/>
        <c:varyColors val="0"/>
        <c:ser>
          <c:idx val="5"/>
          <c:order val="0"/>
          <c:tx>
            <c:strRef>
              <c:f>'Fig 2.2'!$C$5</c:f>
              <c:strCache>
                <c:ptCount val="1"/>
                <c:pt idx="0">
                  <c:v>Obs</c:v>
                </c:pt>
              </c:strCache>
            </c:strRef>
          </c:tx>
          <c:spPr>
            <a:ln w="50800">
              <a:solidFill>
                <a:schemeClr val="bg1">
                  <a:lumMod val="50000"/>
                </a:schemeClr>
              </a:solidFill>
            </a:ln>
          </c:spPr>
          <c:marker>
            <c:symbol val="none"/>
          </c:marker>
          <c:cat>
            <c:numRef>
              <c:f>'Fig 2.2'!$D$4:$BV$4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2.2'!$D$5:$BT$5</c:f>
              <c:numCache>
                <c:formatCode>0.0%</c:formatCode>
                <c:ptCount val="69"/>
                <c:pt idx="2">
                  <c:v>0.11936765112976799</c:v>
                </c:pt>
                <c:pt idx="3">
                  <c:v>0.12204331807254845</c:v>
                </c:pt>
                <c:pt idx="4">
                  <c:v>0.12225593926809177</c:v>
                </c:pt>
                <c:pt idx="5">
                  <c:v>0.12236965218693006</c:v>
                </c:pt>
                <c:pt idx="6">
                  <c:v>0.12298516295271764</c:v>
                </c:pt>
                <c:pt idx="7">
                  <c:v>0.12337003705190115</c:v>
                </c:pt>
                <c:pt idx="8">
                  <c:v>0.12352426690187174</c:v>
                </c:pt>
                <c:pt idx="9">
                  <c:v>0.12815200092158058</c:v>
                </c:pt>
                <c:pt idx="10">
                  <c:v>0.12607589128684346</c:v>
                </c:pt>
                <c:pt idx="11">
                  <c:v>0.12823378240981542</c:v>
                </c:pt>
                <c:pt idx="12">
                  <c:v>0.13224084608937473</c:v>
                </c:pt>
                <c:pt idx="13">
                  <c:v>0.13577262943272914</c:v>
                </c:pt>
                <c:pt idx="14">
                  <c:v>0.13727381531602245</c:v>
                </c:pt>
                <c:pt idx="15">
                  <c:v>0.1373438985343558</c:v>
                </c:pt>
                <c:pt idx="16">
                  <c:v>0.13773780146091708</c:v>
                </c:pt>
              </c:numCache>
            </c:numRef>
          </c:val>
          <c:smooth val="0"/>
        </c:ser>
        <c:ser>
          <c:idx val="0"/>
          <c:order val="1"/>
          <c:tx>
            <c:strRef>
              <c:f>RessourcesDépenses!#REF!</c:f>
              <c:strCache>
                <c:ptCount val="1"/>
                <c:pt idx="0">
                  <c:v>#REF!</c:v>
                </c:pt>
              </c:strCache>
            </c:strRef>
          </c:tx>
          <c:spPr>
            <a:ln w="22225">
              <a:solidFill>
                <a:schemeClr val="tx1"/>
              </a:solidFill>
            </a:ln>
          </c:spPr>
          <c:marker>
            <c:symbol val="x"/>
            <c:size val="4"/>
            <c:spPr>
              <a:noFill/>
              <a:ln>
                <a:solidFill>
                  <a:schemeClr val="tx1"/>
                </a:solidFill>
              </a:ln>
            </c:spPr>
          </c:marker>
          <c:cat>
            <c:numRef>
              <c:f>'Fig 2.2'!$D$4:$BV$4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RessourcesDépenses!#REF!</c:f>
              <c:numCache>
                <c:formatCode>General</c:formatCode>
                <c:ptCount val="1"/>
                <c:pt idx="0">
                  <c:v>1</c:v>
                </c:pt>
              </c:numCache>
            </c:numRef>
          </c:val>
          <c:smooth val="0"/>
        </c:ser>
        <c:ser>
          <c:idx val="1"/>
          <c:order val="2"/>
          <c:tx>
            <c:strRef>
              <c:f>'Fig 2.2'!$C$6</c:f>
              <c:strCache>
                <c:ptCount val="1"/>
                <c:pt idx="0">
                  <c:v>1,8%</c:v>
                </c:pt>
              </c:strCache>
            </c:strRef>
          </c:tx>
          <c:spPr>
            <a:ln w="22225">
              <a:solidFill>
                <a:sysClr val="windowText" lastClr="000000"/>
              </a:solidFill>
            </a:ln>
          </c:spPr>
          <c:marker>
            <c:symbol val="circle"/>
            <c:size val="4"/>
            <c:spPr>
              <a:solidFill>
                <a:schemeClr val="bg1">
                  <a:lumMod val="65000"/>
                </a:schemeClr>
              </a:solidFill>
              <a:ln>
                <a:solidFill>
                  <a:sysClr val="windowText" lastClr="000000"/>
                </a:solidFill>
              </a:ln>
            </c:spPr>
          </c:marker>
          <c:cat>
            <c:numRef>
              <c:f>'Fig 2.2'!$D$4:$BV$4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2.2'!$D$6:$BV$6</c:f>
              <c:numCache>
                <c:formatCode>0.0%</c:formatCode>
                <c:ptCount val="71"/>
                <c:pt idx="16">
                  <c:v>0.13773780146091708</c:v>
                </c:pt>
                <c:pt idx="17">
                  <c:v>0.13637928650561079</c:v>
                </c:pt>
                <c:pt idx="18">
                  <c:v>0.13558080283190224</c:v>
                </c:pt>
                <c:pt idx="19">
                  <c:v>0.13547769605667634</c:v>
                </c:pt>
                <c:pt idx="20">
                  <c:v>0.13443270972536223</c:v>
                </c:pt>
                <c:pt idx="21">
                  <c:v>0.13322724601312991</c:v>
                </c:pt>
                <c:pt idx="22">
                  <c:v>0.13270365154559025</c:v>
                </c:pt>
                <c:pt idx="23">
                  <c:v>0.13204580331521229</c:v>
                </c:pt>
                <c:pt idx="24">
                  <c:v>0.13140982050115074</c:v>
                </c:pt>
                <c:pt idx="25">
                  <c:v>0.1306661577981432</c:v>
                </c:pt>
                <c:pt idx="26">
                  <c:v>0.13027579608038509</c:v>
                </c:pt>
                <c:pt idx="27">
                  <c:v>0.1298352155497145</c:v>
                </c:pt>
                <c:pt idx="28">
                  <c:v>0.12949683028020015</c:v>
                </c:pt>
                <c:pt idx="29">
                  <c:v>0.12921546985212373</c:v>
                </c:pt>
                <c:pt idx="30">
                  <c:v>0.12892832295027992</c:v>
                </c:pt>
                <c:pt idx="31">
                  <c:v>0.12867297249147858</c:v>
                </c:pt>
                <c:pt idx="32">
                  <c:v>0.1284771258342752</c:v>
                </c:pt>
                <c:pt idx="33">
                  <c:v>0.12832231971366664</c:v>
                </c:pt>
                <c:pt idx="34">
                  <c:v>0.1281882235818563</c:v>
                </c:pt>
                <c:pt idx="35">
                  <c:v>0.12804726092703592</c:v>
                </c:pt>
                <c:pt idx="36">
                  <c:v>0.12796499358156896</c:v>
                </c:pt>
                <c:pt idx="37">
                  <c:v>0.12786082325773701</c:v>
                </c:pt>
                <c:pt idx="38">
                  <c:v>0.12775439939445432</c:v>
                </c:pt>
                <c:pt idx="39">
                  <c:v>0.12761307288396667</c:v>
                </c:pt>
                <c:pt idx="40">
                  <c:v>0.12753143645691595</c:v>
                </c:pt>
                <c:pt idx="41">
                  <c:v>0.12746594768033559</c:v>
                </c:pt>
                <c:pt idx="42">
                  <c:v>0.1273535953034651</c:v>
                </c:pt>
                <c:pt idx="43">
                  <c:v>0.12728417237770459</c:v>
                </c:pt>
                <c:pt idx="44">
                  <c:v>0.12721291291458312</c:v>
                </c:pt>
                <c:pt idx="45">
                  <c:v>0.12713718330887966</c:v>
                </c:pt>
                <c:pt idx="46">
                  <c:v>0.12708529483740641</c:v>
                </c:pt>
                <c:pt idx="47">
                  <c:v>0.1270163854015629</c:v>
                </c:pt>
                <c:pt idx="48">
                  <c:v>0.12696839673688251</c:v>
                </c:pt>
                <c:pt idx="49">
                  <c:v>0.12684103802740021</c:v>
                </c:pt>
                <c:pt idx="50">
                  <c:v>0.12681994203178429</c:v>
                </c:pt>
                <c:pt idx="51">
                  <c:v>0.12674631137539852</c:v>
                </c:pt>
                <c:pt idx="52">
                  <c:v>0.12675361527387691</c:v>
                </c:pt>
                <c:pt idx="53">
                  <c:v>0.12670072357627019</c:v>
                </c:pt>
                <c:pt idx="54">
                  <c:v>0.12666259910850669</c:v>
                </c:pt>
                <c:pt idx="55">
                  <c:v>0.1266489690389565</c:v>
                </c:pt>
                <c:pt idx="56">
                  <c:v>0.12662706329466256</c:v>
                </c:pt>
                <c:pt idx="57">
                  <c:v>0.12656070829425628</c:v>
                </c:pt>
                <c:pt idx="58">
                  <c:v>0.12654540539463502</c:v>
                </c:pt>
                <c:pt idx="59">
                  <c:v>0.12646766715910485</c:v>
                </c:pt>
                <c:pt idx="60">
                  <c:v>0.12646926830894736</c:v>
                </c:pt>
                <c:pt idx="61">
                  <c:v>0.12640297581413545</c:v>
                </c:pt>
                <c:pt idx="62">
                  <c:v>0.12637674898901402</c:v>
                </c:pt>
                <c:pt idx="63">
                  <c:v>0.12628792268013547</c:v>
                </c:pt>
                <c:pt idx="64">
                  <c:v>0.12624282171561022</c:v>
                </c:pt>
                <c:pt idx="65">
                  <c:v>0.12614942580807947</c:v>
                </c:pt>
                <c:pt idx="66">
                  <c:v>0.12609794288886131</c:v>
                </c:pt>
                <c:pt idx="67">
                  <c:v>0.12607764444367944</c:v>
                </c:pt>
                <c:pt idx="68">
                  <c:v>0.12606722844881166</c:v>
                </c:pt>
                <c:pt idx="69">
                  <c:v>0.12605846005054794</c:v>
                </c:pt>
                <c:pt idx="70">
                  <c:v>0.12600359096698535</c:v>
                </c:pt>
              </c:numCache>
            </c:numRef>
          </c:val>
          <c:smooth val="0"/>
        </c:ser>
        <c:ser>
          <c:idx val="2"/>
          <c:order val="3"/>
          <c:tx>
            <c:strRef>
              <c:f>'Fig 2.2'!$C$7</c:f>
              <c:strCache>
                <c:ptCount val="1"/>
                <c:pt idx="0">
                  <c:v>1,5%</c:v>
                </c:pt>
              </c:strCache>
            </c:strRef>
          </c:tx>
          <c:spPr>
            <a:ln w="22225">
              <a:solidFill>
                <a:sysClr val="windowText" lastClr="000000"/>
              </a:solidFill>
            </a:ln>
          </c:spPr>
          <c:marker>
            <c:symbol val="triangle"/>
            <c:size val="4"/>
            <c:spPr>
              <a:solidFill>
                <a:schemeClr val="bg1"/>
              </a:solidFill>
              <a:ln>
                <a:solidFill>
                  <a:sysClr val="windowText" lastClr="000000"/>
                </a:solidFill>
              </a:ln>
            </c:spPr>
          </c:marker>
          <c:cat>
            <c:numRef>
              <c:f>'Fig 2.2'!$D$4:$BV$4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2.2'!$D$7:$BV$7</c:f>
              <c:numCache>
                <c:formatCode>0.0%</c:formatCode>
                <c:ptCount val="71"/>
                <c:pt idx="16">
                  <c:v>0.13760669798815969</c:v>
                </c:pt>
                <c:pt idx="17">
                  <c:v>0.13625156012299525</c:v>
                </c:pt>
                <c:pt idx="18">
                  <c:v>0.13545301837321333</c:v>
                </c:pt>
                <c:pt idx="19">
                  <c:v>0.13534974397266325</c:v>
                </c:pt>
                <c:pt idx="20">
                  <c:v>0.13430638909095208</c:v>
                </c:pt>
                <c:pt idx="21">
                  <c:v>0.13312120105491326</c:v>
                </c:pt>
                <c:pt idx="22">
                  <c:v>0.13265478677501188</c:v>
                </c:pt>
                <c:pt idx="23">
                  <c:v>0.13205445884575517</c:v>
                </c:pt>
                <c:pt idx="24">
                  <c:v>0.13142037096022502</c:v>
                </c:pt>
                <c:pt idx="25">
                  <c:v>0.13068946237155019</c:v>
                </c:pt>
                <c:pt idx="26">
                  <c:v>0.13030285185361046</c:v>
                </c:pt>
                <c:pt idx="27">
                  <c:v>0.12986625351955419</c:v>
                </c:pt>
                <c:pt idx="28">
                  <c:v>0.12953577854490844</c:v>
                </c:pt>
                <c:pt idx="29">
                  <c:v>0.1292542269461423</c:v>
                </c:pt>
                <c:pt idx="30">
                  <c:v>0.128988432693454</c:v>
                </c:pt>
                <c:pt idx="31">
                  <c:v>0.12873916265007293</c:v>
                </c:pt>
                <c:pt idx="32">
                  <c:v>0.1285556630517207</c:v>
                </c:pt>
                <c:pt idx="33">
                  <c:v>0.12841274139481104</c:v>
                </c:pt>
                <c:pt idx="34">
                  <c:v>0.12829135628189003</c:v>
                </c:pt>
                <c:pt idx="35">
                  <c:v>0.12816339573836602</c:v>
                </c:pt>
                <c:pt idx="36">
                  <c:v>0.12809363713667976</c:v>
                </c:pt>
                <c:pt idx="37">
                  <c:v>0.12800444891526619</c:v>
                </c:pt>
                <c:pt idx="38">
                  <c:v>0.12792486051197155</c:v>
                </c:pt>
                <c:pt idx="39">
                  <c:v>0.12780056907055012</c:v>
                </c:pt>
                <c:pt idx="40">
                  <c:v>0.12773508898604874</c:v>
                </c:pt>
                <c:pt idx="41">
                  <c:v>0.12768432950681888</c:v>
                </c:pt>
                <c:pt idx="42">
                  <c:v>0.12758474663689823</c:v>
                </c:pt>
                <c:pt idx="43">
                  <c:v>0.12753234202817909</c:v>
                </c:pt>
                <c:pt idx="44">
                  <c:v>0.12747733476212142</c:v>
                </c:pt>
                <c:pt idx="45">
                  <c:v>0.12741897775244701</c:v>
                </c:pt>
                <c:pt idx="46">
                  <c:v>0.1273850946636674</c:v>
                </c:pt>
                <c:pt idx="47">
                  <c:v>0.12733932141030824</c:v>
                </c:pt>
                <c:pt idx="48">
                  <c:v>0.12731117553083224</c:v>
                </c:pt>
                <c:pt idx="49">
                  <c:v>0.12720264799328407</c:v>
                </c:pt>
                <c:pt idx="50">
                  <c:v>0.12720047106606214</c:v>
                </c:pt>
                <c:pt idx="51">
                  <c:v>0.12714673813424165</c:v>
                </c:pt>
                <c:pt idx="52">
                  <c:v>0.12717566960173157</c:v>
                </c:pt>
                <c:pt idx="53">
                  <c:v>0.12714533530755934</c:v>
                </c:pt>
                <c:pt idx="54">
                  <c:v>0.12712979022100576</c:v>
                </c:pt>
                <c:pt idx="55">
                  <c:v>0.12713857714718849</c:v>
                </c:pt>
                <c:pt idx="56">
                  <c:v>0.12714012446599388</c:v>
                </c:pt>
                <c:pt idx="57">
                  <c:v>0.12710773833319128</c:v>
                </c:pt>
                <c:pt idx="58">
                  <c:v>0.12711395839911158</c:v>
                </c:pt>
                <c:pt idx="59">
                  <c:v>0.1270715138343419</c:v>
                </c:pt>
                <c:pt idx="60">
                  <c:v>0.12709883472520953</c:v>
                </c:pt>
                <c:pt idx="61">
                  <c:v>0.12705944611132552</c:v>
                </c:pt>
                <c:pt idx="62">
                  <c:v>0.12705812456738008</c:v>
                </c:pt>
                <c:pt idx="63">
                  <c:v>0.12699449817957981</c:v>
                </c:pt>
                <c:pt idx="64">
                  <c:v>0.12697627835225034</c:v>
                </c:pt>
                <c:pt idx="65">
                  <c:v>0.12690843120075082</c:v>
                </c:pt>
                <c:pt idx="66">
                  <c:v>0.12688766096956705</c:v>
                </c:pt>
                <c:pt idx="67">
                  <c:v>0.12689621694936185</c:v>
                </c:pt>
                <c:pt idx="68">
                  <c:v>0.12691408671566445</c:v>
                </c:pt>
                <c:pt idx="69">
                  <c:v>0.12693795752585585</c:v>
                </c:pt>
                <c:pt idx="70">
                  <c:v>0.12691436249613158</c:v>
                </c:pt>
              </c:numCache>
            </c:numRef>
          </c:val>
          <c:smooth val="0"/>
        </c:ser>
        <c:ser>
          <c:idx val="3"/>
          <c:order val="4"/>
          <c:tx>
            <c:strRef>
              <c:f>'Fig 2.2'!$C$8</c:f>
              <c:strCache>
                <c:ptCount val="1"/>
                <c:pt idx="0">
                  <c:v>1,3%</c:v>
                </c:pt>
              </c:strCache>
            </c:strRef>
          </c:tx>
          <c:spPr>
            <a:ln w="22225">
              <a:solidFill>
                <a:sysClr val="windowText" lastClr="000000"/>
              </a:solidFill>
            </a:ln>
          </c:spPr>
          <c:marker>
            <c:symbol val="diamond"/>
            <c:size val="4"/>
            <c:spPr>
              <a:solidFill>
                <a:schemeClr val="tx1"/>
              </a:solidFill>
              <a:ln>
                <a:solidFill>
                  <a:sysClr val="windowText" lastClr="000000"/>
                </a:solidFill>
              </a:ln>
            </c:spPr>
          </c:marker>
          <c:cat>
            <c:numRef>
              <c:f>'Fig 2.2'!$D$4:$BV$4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2.2'!$D$8:$BV$8</c:f>
              <c:numCache>
                <c:formatCode>0.0%</c:formatCode>
                <c:ptCount val="71"/>
                <c:pt idx="16">
                  <c:v>0.13773780708160382</c:v>
                </c:pt>
                <c:pt idx="17">
                  <c:v>0.13637689903825453</c:v>
                </c:pt>
                <c:pt idx="18">
                  <c:v>0.13557595060049843</c:v>
                </c:pt>
                <c:pt idx="19">
                  <c:v>0.13547034201173758</c:v>
                </c:pt>
                <c:pt idx="20">
                  <c:v>0.13442306265267573</c:v>
                </c:pt>
                <c:pt idx="21">
                  <c:v>0.1332551027389246</c:v>
                </c:pt>
                <c:pt idx="22">
                  <c:v>0.13289190378186477</c:v>
                </c:pt>
                <c:pt idx="23">
                  <c:v>0.13224124538128201</c:v>
                </c:pt>
                <c:pt idx="24">
                  <c:v>0.13161126023622297</c:v>
                </c:pt>
                <c:pt idx="25">
                  <c:v>0.13087734705836954</c:v>
                </c:pt>
                <c:pt idx="26">
                  <c:v>0.13049339651500724</c:v>
                </c:pt>
                <c:pt idx="27">
                  <c:v>0.13006640296105082</c:v>
                </c:pt>
                <c:pt idx="28">
                  <c:v>0.12974563453861859</c:v>
                </c:pt>
                <c:pt idx="29">
                  <c:v>0.12946901673522976</c:v>
                </c:pt>
                <c:pt idx="30">
                  <c:v>0.12920433502228565</c:v>
                </c:pt>
                <c:pt idx="31">
                  <c:v>0.12897373609788601</c:v>
                </c:pt>
                <c:pt idx="32">
                  <c:v>0.12880102908840085</c:v>
                </c:pt>
                <c:pt idx="33">
                  <c:v>0.1286662222348138</c:v>
                </c:pt>
                <c:pt idx="34">
                  <c:v>0.12855363996294897</c:v>
                </c:pt>
                <c:pt idx="35">
                  <c:v>0.12843580353357181</c:v>
                </c:pt>
                <c:pt idx="36">
                  <c:v>0.12837403345123141</c:v>
                </c:pt>
                <c:pt idx="37">
                  <c:v>0.12829361776595755</c:v>
                </c:pt>
                <c:pt idx="38">
                  <c:v>0.12822443020835045</c:v>
                </c:pt>
                <c:pt idx="39">
                  <c:v>0.12811091808850081</c:v>
                </c:pt>
                <c:pt idx="40">
                  <c:v>0.12805352332454356</c:v>
                </c:pt>
                <c:pt idx="41">
                  <c:v>0.12800932051226374</c:v>
                </c:pt>
                <c:pt idx="42">
                  <c:v>0.12791774823176882</c:v>
                </c:pt>
                <c:pt idx="43">
                  <c:v>0.12787298223330248</c:v>
                </c:pt>
                <c:pt idx="44">
                  <c:v>0.12782532570281402</c:v>
                </c:pt>
                <c:pt idx="45">
                  <c:v>0.12777412924971943</c:v>
                </c:pt>
                <c:pt idx="46">
                  <c:v>0.1277479260368003</c:v>
                </c:pt>
                <c:pt idx="47">
                  <c:v>0.12770438766118983</c:v>
                </c:pt>
                <c:pt idx="48">
                  <c:v>0.12768490738080088</c:v>
                </c:pt>
                <c:pt idx="49">
                  <c:v>0.12758558616146762</c:v>
                </c:pt>
                <c:pt idx="50">
                  <c:v>0.12758998193717225</c:v>
                </c:pt>
                <c:pt idx="51">
                  <c:v>0.12754210273398905</c:v>
                </c:pt>
                <c:pt idx="52">
                  <c:v>0.1275816264987403</c:v>
                </c:pt>
                <c:pt idx="53">
                  <c:v>0.12755673232406237</c:v>
                </c:pt>
                <c:pt idx="54">
                  <c:v>0.12754981235594495</c:v>
                </c:pt>
                <c:pt idx="55">
                  <c:v>0.12756504103215865</c:v>
                </c:pt>
                <c:pt idx="56">
                  <c:v>0.12757273569296035</c:v>
                </c:pt>
                <c:pt idx="57">
                  <c:v>0.12754643648805217</c:v>
                </c:pt>
                <c:pt idx="58">
                  <c:v>0.12755979410761195</c:v>
                </c:pt>
                <c:pt idx="59">
                  <c:v>0.12752095365830252</c:v>
                </c:pt>
                <c:pt idx="60">
                  <c:v>0.12755613089615761</c:v>
                </c:pt>
                <c:pt idx="61">
                  <c:v>0.1275246428763761</c:v>
                </c:pt>
                <c:pt idx="62">
                  <c:v>0.12752909704914386</c:v>
                </c:pt>
                <c:pt idx="63">
                  <c:v>0.12747181862504672</c:v>
                </c:pt>
                <c:pt idx="64">
                  <c:v>0.12745866529279448</c:v>
                </c:pt>
                <c:pt idx="65">
                  <c:v>0.12739640264622079</c:v>
                </c:pt>
                <c:pt idx="66">
                  <c:v>0.12737872519453461</c:v>
                </c:pt>
                <c:pt idx="67">
                  <c:v>0.12739579123674838</c:v>
                </c:pt>
                <c:pt idx="68">
                  <c:v>0.12741889486216565</c:v>
                </c:pt>
                <c:pt idx="69">
                  <c:v>0.12745090765400938</c:v>
                </c:pt>
                <c:pt idx="70">
                  <c:v>0.12743296739972265</c:v>
                </c:pt>
              </c:numCache>
            </c:numRef>
          </c:val>
          <c:smooth val="0"/>
        </c:ser>
        <c:ser>
          <c:idx val="4"/>
          <c:order val="5"/>
          <c:tx>
            <c:strRef>
              <c:f>'Fig 2.2'!$C$9</c:f>
              <c:strCache>
                <c:ptCount val="1"/>
                <c:pt idx="0">
                  <c:v>1%</c:v>
                </c:pt>
              </c:strCache>
            </c:strRef>
          </c:tx>
          <c:spPr>
            <a:ln w="22225">
              <a:solidFill>
                <a:sysClr val="windowText" lastClr="000000"/>
              </a:solidFill>
            </a:ln>
          </c:spPr>
          <c:marker>
            <c:symbol val="star"/>
            <c:size val="4"/>
            <c:spPr>
              <a:noFill/>
              <a:ln>
                <a:solidFill>
                  <a:sysClr val="windowText" lastClr="000000"/>
                </a:solidFill>
              </a:ln>
            </c:spPr>
          </c:marker>
          <c:cat>
            <c:numRef>
              <c:f>'Fig 2.2'!$D$4:$BV$4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2.2'!$D$9:$BV$9</c:f>
              <c:numCache>
                <c:formatCode>0.0%</c:formatCode>
                <c:ptCount val="71"/>
                <c:pt idx="16">
                  <c:v>0.13773780708160382</c:v>
                </c:pt>
                <c:pt idx="17">
                  <c:v>0.13640100835774868</c:v>
                </c:pt>
                <c:pt idx="18">
                  <c:v>0.13558484424506159</c:v>
                </c:pt>
                <c:pt idx="19">
                  <c:v>0.13548370736803828</c:v>
                </c:pt>
                <c:pt idx="20">
                  <c:v>0.13444124218625944</c:v>
                </c:pt>
                <c:pt idx="21">
                  <c:v>0.13329749599270865</c:v>
                </c:pt>
                <c:pt idx="22">
                  <c:v>0.13273936615533172</c:v>
                </c:pt>
                <c:pt idx="23">
                  <c:v>0.13209649820593977</c:v>
                </c:pt>
                <c:pt idx="24">
                  <c:v>0.13147189939346415</c:v>
                </c:pt>
                <c:pt idx="25">
                  <c:v>0.13075125396219248</c:v>
                </c:pt>
                <c:pt idx="26">
                  <c:v>0.13037759021772344</c:v>
                </c:pt>
                <c:pt idx="27">
                  <c:v>0.12997126811858328</c:v>
                </c:pt>
                <c:pt idx="28">
                  <c:v>0.12965915519275073</c:v>
                </c:pt>
                <c:pt idx="29">
                  <c:v>0.12940009145265274</c:v>
                </c:pt>
                <c:pt idx="30">
                  <c:v>0.12913628571811811</c:v>
                </c:pt>
                <c:pt idx="31">
                  <c:v>0.12890661965254482</c:v>
                </c:pt>
                <c:pt idx="32">
                  <c:v>0.12875353487014005</c:v>
                </c:pt>
                <c:pt idx="33">
                  <c:v>0.12862276197830189</c:v>
                </c:pt>
                <c:pt idx="34">
                  <c:v>0.12851533054165457</c:v>
                </c:pt>
                <c:pt idx="35">
                  <c:v>0.128401396341742</c:v>
                </c:pt>
                <c:pt idx="36">
                  <c:v>0.12834241550351705</c:v>
                </c:pt>
                <c:pt idx="37">
                  <c:v>0.12826160503350675</c:v>
                </c:pt>
                <c:pt idx="38">
                  <c:v>0.12819205522803492</c:v>
                </c:pt>
                <c:pt idx="39">
                  <c:v>0.12808050402583021</c:v>
                </c:pt>
                <c:pt idx="40">
                  <c:v>0.12802335786174998</c:v>
                </c:pt>
                <c:pt idx="41">
                  <c:v>0.12797781794829441</c:v>
                </c:pt>
                <c:pt idx="42">
                  <c:v>0.12788611637252259</c:v>
                </c:pt>
                <c:pt idx="43">
                  <c:v>0.12783813084611576</c:v>
                </c:pt>
                <c:pt idx="44">
                  <c:v>0.12778843838837597</c:v>
                </c:pt>
                <c:pt idx="45">
                  <c:v>0.12773308595324104</c:v>
                </c:pt>
                <c:pt idx="46">
                  <c:v>0.12770298788532458</c:v>
                </c:pt>
                <c:pt idx="47">
                  <c:v>0.12765441149566939</c:v>
                </c:pt>
                <c:pt idx="48">
                  <c:v>0.12763017493122017</c:v>
                </c:pt>
                <c:pt idx="49">
                  <c:v>0.1275257560472145</c:v>
                </c:pt>
                <c:pt idx="50">
                  <c:v>0.12752288966470515</c:v>
                </c:pt>
                <c:pt idx="51">
                  <c:v>0.1274667197879826</c:v>
                </c:pt>
                <c:pt idx="52">
                  <c:v>0.12749244845208796</c:v>
                </c:pt>
                <c:pt idx="53">
                  <c:v>0.12746034991513996</c:v>
                </c:pt>
                <c:pt idx="54">
                  <c:v>0.12744347447738877</c:v>
                </c:pt>
                <c:pt idx="55">
                  <c:v>0.12744795587688154</c:v>
                </c:pt>
                <c:pt idx="56">
                  <c:v>0.12744451594614514</c:v>
                </c:pt>
                <c:pt idx="57">
                  <c:v>0.12740493909826572</c:v>
                </c:pt>
                <c:pt idx="58">
                  <c:v>0.12740619920750151</c:v>
                </c:pt>
                <c:pt idx="59">
                  <c:v>0.12735316927026935</c:v>
                </c:pt>
                <c:pt idx="60">
                  <c:v>0.12737332278245439</c:v>
                </c:pt>
                <c:pt idx="61">
                  <c:v>0.12732658920062914</c:v>
                </c:pt>
                <c:pt idx="62">
                  <c:v>0.1273134492648961</c:v>
                </c:pt>
                <c:pt idx="63">
                  <c:v>0.12724517595670978</c:v>
                </c:pt>
                <c:pt idx="64">
                  <c:v>0.12721556409528625</c:v>
                </c:pt>
                <c:pt idx="65">
                  <c:v>0.12713614533934925</c:v>
                </c:pt>
                <c:pt idx="66">
                  <c:v>0.12710153818008349</c:v>
                </c:pt>
                <c:pt idx="67">
                  <c:v>0.1271006081759303</c:v>
                </c:pt>
                <c:pt idx="68">
                  <c:v>0.12710415855277696</c:v>
                </c:pt>
                <c:pt idx="69">
                  <c:v>0.12711987878627706</c:v>
                </c:pt>
                <c:pt idx="70">
                  <c:v>0.12708242613972537</c:v>
                </c:pt>
              </c:numCache>
            </c:numRef>
          </c:val>
          <c:smooth val="0"/>
        </c:ser>
        <c:dLbls>
          <c:showLegendKey val="0"/>
          <c:showVal val="0"/>
          <c:showCatName val="0"/>
          <c:showSerName val="0"/>
          <c:showPercent val="0"/>
          <c:showBubbleSize val="0"/>
        </c:dLbls>
        <c:marker val="1"/>
        <c:smooth val="0"/>
        <c:axId val="117013504"/>
        <c:axId val="117019776"/>
      </c:lineChart>
      <c:catAx>
        <c:axId val="117013504"/>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17019776"/>
        <c:crosses val="autoZero"/>
        <c:auto val="1"/>
        <c:lblAlgn val="ctr"/>
        <c:lblOffset val="100"/>
        <c:tickLblSkip val="5"/>
        <c:noMultiLvlLbl val="0"/>
      </c:catAx>
      <c:valAx>
        <c:axId val="117019776"/>
        <c:scaling>
          <c:orientation val="minMax"/>
          <c:max val="0.15000000000000008"/>
          <c:min val="0.11"/>
        </c:scaling>
        <c:delete val="0"/>
        <c:axPos val="l"/>
        <c:majorGridlines/>
        <c:title>
          <c:tx>
            <c:rich>
              <a:bodyPr rot="-5400000" vert="horz"/>
              <a:lstStyle/>
              <a:p>
                <a:pPr>
                  <a:defRPr/>
                </a:pPr>
                <a:r>
                  <a:rPr lang="en-US"/>
                  <a:t>en % du PIB</a:t>
                </a:r>
              </a:p>
            </c:rich>
          </c:tx>
          <c:overlay val="0"/>
        </c:title>
        <c:numFmt formatCode="0%" sourceLinked="0"/>
        <c:majorTickMark val="out"/>
        <c:minorTickMark val="none"/>
        <c:tickLblPos val="nextTo"/>
        <c:crossAx val="117013504"/>
        <c:crosses val="autoZero"/>
        <c:crossBetween val="between"/>
        <c:majorUnit val="1.0000000000000005E-2"/>
      </c:valAx>
    </c:plotArea>
    <c:legend>
      <c:legendPos val="b"/>
      <c:legendEntry>
        <c:idx val="1"/>
        <c:delete val="1"/>
      </c:legendEntry>
      <c:layout>
        <c:manualLayout>
          <c:xMode val="edge"/>
          <c:yMode val="edge"/>
          <c:x val="1.6152222222222203E-2"/>
          <c:y val="0.88251468253968302"/>
          <c:w val="0.9771029629629624"/>
          <c:h val="0.117485317460317"/>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82371794871789"/>
          <c:y val="3.2064285714285698E-2"/>
          <c:w val="0.80694444444444535"/>
          <c:h val="0.69883888888888934"/>
        </c:manualLayout>
      </c:layout>
      <c:lineChart>
        <c:grouping val="standard"/>
        <c:varyColors val="0"/>
        <c:ser>
          <c:idx val="0"/>
          <c:order val="0"/>
          <c:tx>
            <c:strRef>
              <c:f>'Fig 2.19'!$C$4</c:f>
              <c:strCache>
                <c:ptCount val="1"/>
                <c:pt idx="0">
                  <c:v>1,8%</c:v>
                </c:pt>
              </c:strCache>
            </c:strRef>
          </c:tx>
          <c:spPr>
            <a:ln w="22225">
              <a:solidFill>
                <a:schemeClr val="tx1"/>
              </a:solidFill>
            </a:ln>
          </c:spPr>
          <c:marker>
            <c:symbol val="circle"/>
            <c:size val="4"/>
            <c:spPr>
              <a:noFill/>
              <a:ln>
                <a:solidFill>
                  <a:schemeClr val="tx1"/>
                </a:solidFill>
              </a:ln>
            </c:spPr>
          </c:marker>
          <c:cat>
            <c:numRef>
              <c:f>'Fig 2.19'!$D$3:$BF$3</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2.19'!$D$4:$BF$4</c:f>
              <c:numCache>
                <c:formatCode>0.0%</c:formatCode>
                <c:ptCount val="55"/>
                <c:pt idx="0">
                  <c:v>0.50479980300750016</c:v>
                </c:pt>
                <c:pt idx="1">
                  <c:v>0.50435442857860968</c:v>
                </c:pt>
                <c:pt idx="2">
                  <c:v>0.50375595725237532</c:v>
                </c:pt>
                <c:pt idx="3">
                  <c:v>0.50354388874386924</c:v>
                </c:pt>
                <c:pt idx="4">
                  <c:v>0.50044300659801655</c:v>
                </c:pt>
                <c:pt idx="5">
                  <c:v>0.49389306142836525</c:v>
                </c:pt>
                <c:pt idx="6">
                  <c:v>0.4901517981583427</c:v>
                </c:pt>
                <c:pt idx="7">
                  <c:v>0.48586422883477759</c:v>
                </c:pt>
                <c:pt idx="8">
                  <c:v>0.48040140986919727</c:v>
                </c:pt>
                <c:pt idx="9">
                  <c:v>0.47473906200990751</c:v>
                </c:pt>
                <c:pt idx="10">
                  <c:v>0.46921097009103208</c:v>
                </c:pt>
                <c:pt idx="11">
                  <c:v>0.46429288791062651</c:v>
                </c:pt>
                <c:pt idx="12">
                  <c:v>0.45910436020989492</c:v>
                </c:pt>
                <c:pt idx="13">
                  <c:v>0.45515232869096944</c:v>
                </c:pt>
                <c:pt idx="14">
                  <c:v>0.45125767305840353</c:v>
                </c:pt>
                <c:pt idx="15">
                  <c:v>0.44722882350310955</c:v>
                </c:pt>
                <c:pt idx="16">
                  <c:v>0.44363679679136514</c:v>
                </c:pt>
                <c:pt idx="17">
                  <c:v>0.44169701577666992</c:v>
                </c:pt>
                <c:pt idx="18">
                  <c:v>0.43796026377051317</c:v>
                </c:pt>
                <c:pt idx="19">
                  <c:v>0.43479722649183805</c:v>
                </c:pt>
                <c:pt idx="20">
                  <c:v>0.43155844885638039</c:v>
                </c:pt>
                <c:pt idx="21">
                  <c:v>0.42834229229583426</c:v>
                </c:pt>
                <c:pt idx="22">
                  <c:v>0.42564798885726129</c:v>
                </c:pt>
                <c:pt idx="23">
                  <c:v>0.42340886225400826</c:v>
                </c:pt>
                <c:pt idx="24">
                  <c:v>0.42083627406062163</c:v>
                </c:pt>
                <c:pt idx="25">
                  <c:v>0.41787851030414985</c:v>
                </c:pt>
                <c:pt idx="26">
                  <c:v>0.41447008032468052</c:v>
                </c:pt>
                <c:pt idx="27">
                  <c:v>0.41139028056323262</c:v>
                </c:pt>
                <c:pt idx="28">
                  <c:v>0.40979568519807502</c:v>
                </c:pt>
                <c:pt idx="29">
                  <c:v>0.40894261673890586</c:v>
                </c:pt>
                <c:pt idx="30">
                  <c:v>0.40596041034801811</c:v>
                </c:pt>
                <c:pt idx="31">
                  <c:v>0.40322185143063988</c:v>
                </c:pt>
                <c:pt idx="32">
                  <c:v>0.40054804363120217</c:v>
                </c:pt>
                <c:pt idx="33">
                  <c:v>0.39795046744015861</c:v>
                </c:pt>
                <c:pt idx="34">
                  <c:v>0.39552618968470127</c:v>
                </c:pt>
                <c:pt idx="35">
                  <c:v>0.39307315722122438</c:v>
                </c:pt>
                <c:pt idx="36">
                  <c:v>0.3905370464500606</c:v>
                </c:pt>
                <c:pt idx="37">
                  <c:v>0.38908624250758278</c:v>
                </c:pt>
                <c:pt idx="38">
                  <c:v>0.38785685704013784</c:v>
                </c:pt>
                <c:pt idx="39">
                  <c:v>0.38651649205908178</c:v>
                </c:pt>
                <c:pt idx="40">
                  <c:v>0.38518929176692079</c:v>
                </c:pt>
                <c:pt idx="41">
                  <c:v>0.38329070226300416</c:v>
                </c:pt>
                <c:pt idx="42">
                  <c:v>0.38282148530669191</c:v>
                </c:pt>
                <c:pt idx="43">
                  <c:v>0.38174886586350743</c:v>
                </c:pt>
                <c:pt idx="44">
                  <c:v>0.38062010324879342</c:v>
                </c:pt>
                <c:pt idx="45">
                  <c:v>0.37994364527442043</c:v>
                </c:pt>
                <c:pt idx="46">
                  <c:v>0.37931730748233428</c:v>
                </c:pt>
                <c:pt idx="47">
                  <c:v>0.37864624076083231</c:v>
                </c:pt>
                <c:pt idx="48">
                  <c:v>0.3772996194809029</c:v>
                </c:pt>
                <c:pt idx="49">
                  <c:v>0.37536072162513462</c:v>
                </c:pt>
                <c:pt idx="50">
                  <c:v>0.37441900578724108</c:v>
                </c:pt>
                <c:pt idx="51">
                  <c:v>0.37241235473884843</c:v>
                </c:pt>
                <c:pt idx="52">
                  <c:v>0.37042062610000437</c:v>
                </c:pt>
                <c:pt idx="53">
                  <c:v>0.36862426027334455</c:v>
                </c:pt>
                <c:pt idx="54">
                  <c:v>0.36556025929457725</c:v>
                </c:pt>
              </c:numCache>
            </c:numRef>
          </c:val>
          <c:smooth val="0"/>
        </c:ser>
        <c:ser>
          <c:idx val="2"/>
          <c:order val="1"/>
          <c:tx>
            <c:strRef>
              <c:f>'Fig 2.19'!$C$5</c:f>
              <c:strCache>
                <c:ptCount val="1"/>
                <c:pt idx="0">
                  <c:v>1,5%</c:v>
                </c:pt>
              </c:strCache>
            </c:strRef>
          </c:tx>
          <c:spPr>
            <a:ln w="22225">
              <a:solidFill>
                <a:schemeClr val="tx1"/>
              </a:solidFill>
            </a:ln>
          </c:spPr>
          <c:marker>
            <c:symbol val="triangle"/>
            <c:size val="4"/>
            <c:spPr>
              <a:solidFill>
                <a:schemeClr val="bg1"/>
              </a:solidFill>
              <a:ln>
                <a:solidFill>
                  <a:schemeClr val="tx1"/>
                </a:solidFill>
              </a:ln>
            </c:spPr>
          </c:marker>
          <c:cat>
            <c:numRef>
              <c:f>'Fig 2.19'!$D$3:$BF$3</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2.19'!$D$5:$BF$5</c:f>
              <c:numCache>
                <c:formatCode>0.0%</c:formatCode>
                <c:ptCount val="55"/>
                <c:pt idx="0">
                  <c:v>0.50479110649152281</c:v>
                </c:pt>
                <c:pt idx="1">
                  <c:v>0.50434973361847835</c:v>
                </c:pt>
                <c:pt idx="2">
                  <c:v>0.50374211892602416</c:v>
                </c:pt>
                <c:pt idx="3">
                  <c:v>0.50352492733905618</c:v>
                </c:pt>
                <c:pt idx="4">
                  <c:v>0.50041700701884129</c:v>
                </c:pt>
                <c:pt idx="5">
                  <c:v>0.49393148473067811</c:v>
                </c:pt>
                <c:pt idx="6">
                  <c:v>0.49015748459022868</c:v>
                </c:pt>
                <c:pt idx="7">
                  <c:v>0.48585940072320827</c:v>
                </c:pt>
                <c:pt idx="8">
                  <c:v>0.48040556181819472</c:v>
                </c:pt>
                <c:pt idx="9">
                  <c:v>0.47474546242447191</c:v>
                </c:pt>
                <c:pt idx="10">
                  <c:v>0.46923330073378067</c:v>
                </c:pt>
                <c:pt idx="11">
                  <c:v>0.46433162059913813</c:v>
                </c:pt>
                <c:pt idx="12">
                  <c:v>0.45917270887945616</c:v>
                </c:pt>
                <c:pt idx="13">
                  <c:v>0.45526649683561032</c:v>
                </c:pt>
                <c:pt idx="14">
                  <c:v>0.45140452552730753</c:v>
                </c:pt>
                <c:pt idx="15">
                  <c:v>0.44744294216345631</c:v>
                </c:pt>
                <c:pt idx="16">
                  <c:v>0.44389482502627597</c:v>
                </c:pt>
                <c:pt idx="17">
                  <c:v>0.44199480874755787</c:v>
                </c:pt>
                <c:pt idx="18">
                  <c:v>0.43829895704723631</c:v>
                </c:pt>
                <c:pt idx="19">
                  <c:v>0.43517679593798975</c:v>
                </c:pt>
                <c:pt idx="20">
                  <c:v>0.43197539360584636</c:v>
                </c:pt>
                <c:pt idx="21">
                  <c:v>0.42880268478395167</c:v>
                </c:pt>
                <c:pt idx="22">
                  <c:v>0.42614936426990663</c:v>
                </c:pt>
                <c:pt idx="23">
                  <c:v>0.42396042725494326</c:v>
                </c:pt>
                <c:pt idx="24">
                  <c:v>0.42143427164299224</c:v>
                </c:pt>
                <c:pt idx="25">
                  <c:v>0.4185158118009768</c:v>
                </c:pt>
                <c:pt idx="26">
                  <c:v>0.4151387983479366</c:v>
                </c:pt>
                <c:pt idx="27">
                  <c:v>0.41210345445963087</c:v>
                </c:pt>
                <c:pt idx="28">
                  <c:v>0.41055169024827964</c:v>
                </c:pt>
                <c:pt idx="29">
                  <c:v>0.4097440343733566</c:v>
                </c:pt>
                <c:pt idx="30">
                  <c:v>0.40680338107300157</c:v>
                </c:pt>
                <c:pt idx="31">
                  <c:v>0.40412352353600467</c:v>
                </c:pt>
                <c:pt idx="32">
                  <c:v>0.40149709268648959</c:v>
                </c:pt>
                <c:pt idx="33">
                  <c:v>0.39894376912490925</c:v>
                </c:pt>
                <c:pt idx="34">
                  <c:v>0.39656209126992092</c:v>
                </c:pt>
                <c:pt idx="35">
                  <c:v>0.39415374862638097</c:v>
                </c:pt>
                <c:pt idx="36">
                  <c:v>0.39166638081719074</c:v>
                </c:pt>
                <c:pt idx="37">
                  <c:v>0.39027068662023429</c:v>
                </c:pt>
                <c:pt idx="38">
                  <c:v>0.38909641545197571</c:v>
                </c:pt>
                <c:pt idx="39">
                  <c:v>0.38781002774480744</c:v>
                </c:pt>
                <c:pt idx="40">
                  <c:v>0.38653726131827226</c:v>
                </c:pt>
                <c:pt idx="41">
                  <c:v>0.38468833208484043</c:v>
                </c:pt>
                <c:pt idx="42">
                  <c:v>0.38427431061575884</c:v>
                </c:pt>
                <c:pt idx="43">
                  <c:v>0.38326010995155474</c:v>
                </c:pt>
                <c:pt idx="44">
                  <c:v>0.3821973823983143</c:v>
                </c:pt>
                <c:pt idx="45">
                  <c:v>0.38159225396324231</c:v>
                </c:pt>
                <c:pt idx="46">
                  <c:v>0.38103104718051489</c:v>
                </c:pt>
                <c:pt idx="47">
                  <c:v>0.38042699855701745</c:v>
                </c:pt>
                <c:pt idx="48">
                  <c:v>0.37914846826277354</c:v>
                </c:pt>
                <c:pt idx="49">
                  <c:v>0.37727085227127916</c:v>
                </c:pt>
                <c:pt idx="50">
                  <c:v>0.37640996615689482</c:v>
                </c:pt>
                <c:pt idx="51">
                  <c:v>0.37447156283949334</c:v>
                </c:pt>
                <c:pt idx="52">
                  <c:v>0.37254641345694833</c:v>
                </c:pt>
                <c:pt idx="53">
                  <c:v>0.3708298135977901</c:v>
                </c:pt>
                <c:pt idx="54">
                  <c:v>0.36783453838707386</c:v>
                </c:pt>
              </c:numCache>
            </c:numRef>
          </c:val>
          <c:smooth val="0"/>
        </c:ser>
        <c:ser>
          <c:idx val="3"/>
          <c:order val="2"/>
          <c:tx>
            <c:strRef>
              <c:f>'Fig 2.19'!$C$6</c:f>
              <c:strCache>
                <c:ptCount val="1"/>
                <c:pt idx="0">
                  <c:v>1,3%</c:v>
                </c:pt>
              </c:strCache>
            </c:strRef>
          </c:tx>
          <c:spPr>
            <a:ln w="22225">
              <a:solidFill>
                <a:schemeClr val="tx1"/>
              </a:solidFill>
            </a:ln>
          </c:spPr>
          <c:marker>
            <c:symbol val="diamond"/>
            <c:size val="4"/>
            <c:spPr>
              <a:solidFill>
                <a:schemeClr val="tx1"/>
              </a:solidFill>
              <a:ln>
                <a:solidFill>
                  <a:schemeClr val="tx1"/>
                </a:solidFill>
              </a:ln>
            </c:spPr>
          </c:marker>
          <c:cat>
            <c:numRef>
              <c:f>'Fig 2.19'!$D$3:$BF$3</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2.19'!$D$6:$BF$6</c:f>
              <c:numCache>
                <c:formatCode>0.0%</c:formatCode>
                <c:ptCount val="55"/>
                <c:pt idx="0">
                  <c:v>0.50479982360693998</c:v>
                </c:pt>
                <c:pt idx="1">
                  <c:v>0.5043114066242852</c:v>
                </c:pt>
                <c:pt idx="2">
                  <c:v>0.50369972974135224</c:v>
                </c:pt>
                <c:pt idx="3">
                  <c:v>0.50347567878421973</c:v>
                </c:pt>
                <c:pt idx="4">
                  <c:v>0.50037141894668458</c:v>
                </c:pt>
                <c:pt idx="5">
                  <c:v>0.49400563119550273</c:v>
                </c:pt>
                <c:pt idx="6">
                  <c:v>0.49086214233889419</c:v>
                </c:pt>
                <c:pt idx="7">
                  <c:v>0.48655625301672811</c:v>
                </c:pt>
                <c:pt idx="8">
                  <c:v>0.48111673362875168</c:v>
                </c:pt>
                <c:pt idx="9">
                  <c:v>0.47549213893670111</c:v>
                </c:pt>
                <c:pt idx="10">
                  <c:v>0.46998650329929326</c:v>
                </c:pt>
                <c:pt idx="11">
                  <c:v>0.46511708131506568</c:v>
                </c:pt>
                <c:pt idx="12">
                  <c:v>0.45998858149879635</c:v>
                </c:pt>
                <c:pt idx="13">
                  <c:v>0.45609722621412496</c:v>
                </c:pt>
                <c:pt idx="14">
                  <c:v>0.4522817517744504</c:v>
                </c:pt>
                <c:pt idx="15">
                  <c:v>0.44833846473765171</c:v>
                </c:pt>
                <c:pt idx="16">
                  <c:v>0.44482476260051307</c:v>
                </c:pt>
                <c:pt idx="17">
                  <c:v>0.44295074503456644</c:v>
                </c:pt>
                <c:pt idx="18">
                  <c:v>0.43927888409859034</c:v>
                </c:pt>
                <c:pt idx="19">
                  <c:v>0.4361854550022583</c:v>
                </c:pt>
                <c:pt idx="20">
                  <c:v>0.43300335939442253</c:v>
                </c:pt>
                <c:pt idx="21">
                  <c:v>0.42985106814803786</c:v>
                </c:pt>
                <c:pt idx="22">
                  <c:v>0.42722442213863171</c:v>
                </c:pt>
                <c:pt idx="23">
                  <c:v>0.42506453979347381</c:v>
                </c:pt>
                <c:pt idx="24">
                  <c:v>0.4225571513400474</c:v>
                </c:pt>
                <c:pt idx="25">
                  <c:v>0.41965032103677291</c:v>
                </c:pt>
                <c:pt idx="26">
                  <c:v>0.41628837993059747</c:v>
                </c:pt>
                <c:pt idx="27">
                  <c:v>0.41326692359317929</c:v>
                </c:pt>
                <c:pt idx="28">
                  <c:v>0.41173089476795449</c:v>
                </c:pt>
                <c:pt idx="29">
                  <c:v>0.41093927412990938</c:v>
                </c:pt>
                <c:pt idx="30">
                  <c:v>0.4080085693079567</c:v>
                </c:pt>
                <c:pt idx="31">
                  <c:v>0.40532261985892848</c:v>
                </c:pt>
                <c:pt idx="32">
                  <c:v>0.40271041916482248</c:v>
                </c:pt>
                <c:pt idx="33">
                  <c:v>0.40017395829270708</c:v>
                </c:pt>
                <c:pt idx="34">
                  <c:v>0.39779962597264101</c:v>
                </c:pt>
                <c:pt idx="35">
                  <c:v>0.39539593760140535</c:v>
                </c:pt>
                <c:pt idx="36">
                  <c:v>0.39292668736706371</c:v>
                </c:pt>
                <c:pt idx="37">
                  <c:v>0.39153723554751874</c:v>
                </c:pt>
                <c:pt idx="38">
                  <c:v>0.39037914109962063</c:v>
                </c:pt>
                <c:pt idx="39">
                  <c:v>0.38910183948446164</c:v>
                </c:pt>
                <c:pt idx="40">
                  <c:v>0.3878356873055569</c:v>
                </c:pt>
                <c:pt idx="41">
                  <c:v>0.38599361071925931</c:v>
                </c:pt>
                <c:pt idx="42">
                  <c:v>0.38559495292541784</c:v>
                </c:pt>
                <c:pt idx="43">
                  <c:v>0.38458424536072466</c:v>
                </c:pt>
                <c:pt idx="44">
                  <c:v>0.38353718342288512</c:v>
                </c:pt>
                <c:pt idx="45">
                  <c:v>0.38294942380489899</c:v>
                </c:pt>
                <c:pt idx="46">
                  <c:v>0.38239906558315706</c:v>
                </c:pt>
                <c:pt idx="47">
                  <c:v>0.38180815639577198</c:v>
                </c:pt>
                <c:pt idx="48">
                  <c:v>0.38053604129129942</c:v>
                </c:pt>
                <c:pt idx="49">
                  <c:v>0.37866442942363182</c:v>
                </c:pt>
                <c:pt idx="50">
                  <c:v>0.37780541288908637</c:v>
                </c:pt>
                <c:pt idx="51">
                  <c:v>0.37588012618941824</c:v>
                </c:pt>
                <c:pt idx="52">
                  <c:v>0.37395885912529064</c:v>
                </c:pt>
                <c:pt idx="53">
                  <c:v>0.37225513703242585</c:v>
                </c:pt>
                <c:pt idx="54">
                  <c:v>0.36926142222094044</c:v>
                </c:pt>
              </c:numCache>
            </c:numRef>
          </c:val>
          <c:smooth val="0"/>
        </c:ser>
        <c:ser>
          <c:idx val="4"/>
          <c:order val="3"/>
          <c:tx>
            <c:strRef>
              <c:f>'Fig 2.19'!$C$7</c:f>
              <c:strCache>
                <c:ptCount val="1"/>
                <c:pt idx="0">
                  <c:v>1%</c:v>
                </c:pt>
              </c:strCache>
            </c:strRef>
          </c:tx>
          <c:spPr>
            <a:ln w="22225">
              <a:solidFill>
                <a:schemeClr val="tx1"/>
              </a:solidFill>
            </a:ln>
          </c:spPr>
          <c:marker>
            <c:symbol val="star"/>
            <c:size val="4"/>
            <c:spPr>
              <a:noFill/>
              <a:ln>
                <a:solidFill>
                  <a:schemeClr val="tx1"/>
                </a:solidFill>
              </a:ln>
            </c:spPr>
          </c:marker>
          <c:cat>
            <c:numRef>
              <c:f>'Fig 2.19'!$D$3:$BF$3</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2.19'!$D$7:$BF$7</c:f>
              <c:numCache>
                <c:formatCode>0.0%</c:formatCode>
                <c:ptCount val="55"/>
                <c:pt idx="0">
                  <c:v>0.50479982360693998</c:v>
                </c:pt>
                <c:pt idx="1">
                  <c:v>0.50444368514528604</c:v>
                </c:pt>
                <c:pt idx="2">
                  <c:v>0.50377970826909857</c:v>
                </c:pt>
                <c:pt idx="3">
                  <c:v>0.50357482780779905</c:v>
                </c:pt>
                <c:pt idx="4">
                  <c:v>0.50048317272027965</c:v>
                </c:pt>
                <c:pt idx="5">
                  <c:v>0.49421215832983567</c:v>
                </c:pt>
                <c:pt idx="6">
                  <c:v>0.49034683731121265</c:v>
                </c:pt>
                <c:pt idx="7">
                  <c:v>0.48607112782726108</c:v>
                </c:pt>
                <c:pt idx="8">
                  <c:v>0.48065413027424109</c:v>
                </c:pt>
                <c:pt idx="9">
                  <c:v>0.47503483085422443</c:v>
                </c:pt>
                <c:pt idx="10">
                  <c:v>0.46957089470819519</c:v>
                </c:pt>
                <c:pt idx="11">
                  <c:v>0.46473347517883512</c:v>
                </c:pt>
                <c:pt idx="12">
                  <c:v>0.45964023429593004</c:v>
                </c:pt>
                <c:pt idx="13">
                  <c:v>0.45576938431390551</c:v>
                </c:pt>
                <c:pt idx="14">
                  <c:v>0.45196136164862877</c:v>
                </c:pt>
                <c:pt idx="15">
                  <c:v>0.44802583896268505</c:v>
                </c:pt>
                <c:pt idx="16">
                  <c:v>0.444540177986332</c:v>
                </c:pt>
                <c:pt idx="17">
                  <c:v>0.4426812195623977</c:v>
                </c:pt>
                <c:pt idx="18">
                  <c:v>0.43902878080688507</c:v>
                </c:pt>
                <c:pt idx="19">
                  <c:v>0.43594943363700273</c:v>
                </c:pt>
                <c:pt idx="20">
                  <c:v>0.43277623045719021</c:v>
                </c:pt>
                <c:pt idx="21">
                  <c:v>0.42962124488549752</c:v>
                </c:pt>
                <c:pt idx="22">
                  <c:v>0.42699067639930921</c:v>
                </c:pt>
                <c:pt idx="23">
                  <c:v>0.4248344902062825</c:v>
                </c:pt>
                <c:pt idx="24">
                  <c:v>0.42232400162014283</c:v>
                </c:pt>
                <c:pt idx="25">
                  <c:v>0.41940894157049902</c:v>
                </c:pt>
                <c:pt idx="26">
                  <c:v>0.41604351147594792</c:v>
                </c:pt>
                <c:pt idx="27">
                  <c:v>0.41300721420936259</c:v>
                </c:pt>
                <c:pt idx="28">
                  <c:v>0.41145970972954898</c:v>
                </c:pt>
                <c:pt idx="29">
                  <c:v>0.41064890093648831</c:v>
                </c:pt>
                <c:pt idx="30">
                  <c:v>0.40769978130055606</c:v>
                </c:pt>
                <c:pt idx="31">
                  <c:v>0.40499140844601261</c:v>
                </c:pt>
                <c:pt idx="32">
                  <c:v>0.40235739179681396</c:v>
                </c:pt>
                <c:pt idx="33">
                  <c:v>0.3997982952602826</c:v>
                </c:pt>
                <c:pt idx="34">
                  <c:v>0.3973945481813973</c:v>
                </c:pt>
                <c:pt idx="35">
                  <c:v>0.39495847450440241</c:v>
                </c:pt>
                <c:pt idx="36">
                  <c:v>0.39243957630729176</c:v>
                </c:pt>
                <c:pt idx="37">
                  <c:v>0.39101983796164769</c:v>
                </c:pt>
                <c:pt idx="38">
                  <c:v>0.38982347698372011</c:v>
                </c:pt>
                <c:pt idx="39">
                  <c:v>0.38850512441307239</c:v>
                </c:pt>
                <c:pt idx="40">
                  <c:v>0.38719474684349481</c:v>
                </c:pt>
                <c:pt idx="41">
                  <c:v>0.38530628705239245</c:v>
                </c:pt>
                <c:pt idx="42">
                  <c:v>0.38486364495026198</c:v>
                </c:pt>
                <c:pt idx="43">
                  <c:v>0.38380349193239993</c:v>
                </c:pt>
                <c:pt idx="44">
                  <c:v>0.38270520848941819</c:v>
                </c:pt>
                <c:pt idx="45">
                  <c:v>0.38206478060146637</c:v>
                </c:pt>
                <c:pt idx="46">
                  <c:v>0.38145439338013915</c:v>
                </c:pt>
                <c:pt idx="47">
                  <c:v>0.38082316147705159</c:v>
                </c:pt>
                <c:pt idx="48">
                  <c:v>0.37949630926711753</c:v>
                </c:pt>
                <c:pt idx="49">
                  <c:v>0.37757024012793383</c:v>
                </c:pt>
                <c:pt idx="50">
                  <c:v>0.37665444746636406</c:v>
                </c:pt>
                <c:pt idx="51">
                  <c:v>0.37467369710633214</c:v>
                </c:pt>
                <c:pt idx="52">
                  <c:v>0.37269351444828736</c:v>
                </c:pt>
                <c:pt idx="53">
                  <c:v>0.37093991807536575</c:v>
                </c:pt>
                <c:pt idx="54">
                  <c:v>0.36789226772927047</c:v>
                </c:pt>
              </c:numCache>
            </c:numRef>
          </c:val>
          <c:smooth val="0"/>
        </c:ser>
        <c:dLbls>
          <c:showLegendKey val="0"/>
          <c:showVal val="0"/>
          <c:showCatName val="0"/>
          <c:showSerName val="0"/>
          <c:showPercent val="0"/>
          <c:showBubbleSize val="0"/>
        </c:dLbls>
        <c:marker val="1"/>
        <c:smooth val="0"/>
        <c:axId val="127519744"/>
        <c:axId val="127521920"/>
      </c:lineChart>
      <c:catAx>
        <c:axId val="127519744"/>
        <c:scaling>
          <c:orientation val="minMax"/>
        </c:scaling>
        <c:delete val="0"/>
        <c:axPos val="b"/>
        <c:numFmt formatCode="General" sourceLinked="1"/>
        <c:majorTickMark val="out"/>
        <c:minorTickMark val="none"/>
        <c:tickLblPos val="low"/>
        <c:txPr>
          <a:bodyPr rot="-5400000" vert="horz"/>
          <a:lstStyle/>
          <a:p>
            <a:pPr>
              <a:defRPr/>
            </a:pPr>
            <a:endParaRPr lang="fr-FR"/>
          </a:p>
        </c:txPr>
        <c:crossAx val="127521920"/>
        <c:crosses val="autoZero"/>
        <c:auto val="1"/>
        <c:lblAlgn val="ctr"/>
        <c:lblOffset val="100"/>
        <c:tickLblSkip val="10"/>
        <c:noMultiLvlLbl val="0"/>
      </c:catAx>
      <c:valAx>
        <c:axId val="127521920"/>
        <c:scaling>
          <c:orientation val="minMax"/>
          <c:min val="0.30000000000000016"/>
        </c:scaling>
        <c:delete val="0"/>
        <c:axPos val="l"/>
        <c:majorGridlines/>
        <c:numFmt formatCode="0%" sourceLinked="0"/>
        <c:majorTickMark val="out"/>
        <c:minorTickMark val="none"/>
        <c:tickLblPos val="low"/>
        <c:crossAx val="127519744"/>
        <c:crosses val="autoZero"/>
        <c:crossBetween val="between"/>
        <c:majorUnit val="0.05"/>
      </c:valAx>
    </c:plotArea>
    <c:legend>
      <c:legendPos val="b"/>
      <c:layout>
        <c:manualLayout>
          <c:xMode val="edge"/>
          <c:yMode val="edge"/>
          <c:x val="1.6152222222222203E-2"/>
          <c:y val="0.88251468253968302"/>
          <c:w val="0.9771029629629624"/>
          <c:h val="0.117485317460317"/>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68795567220764"/>
          <c:y val="3.2064285714285698E-2"/>
          <c:w val="0.77608048993875767"/>
          <c:h val="0.69883888888888934"/>
        </c:manualLayout>
      </c:layout>
      <c:lineChart>
        <c:grouping val="standard"/>
        <c:varyColors val="0"/>
        <c:ser>
          <c:idx val="0"/>
          <c:order val="0"/>
          <c:tx>
            <c:strRef>
              <c:f>'Fig 2.19'!$C$61</c:f>
              <c:strCache>
                <c:ptCount val="1"/>
                <c:pt idx="0">
                  <c:v>1,8%</c:v>
                </c:pt>
              </c:strCache>
            </c:strRef>
          </c:tx>
          <c:spPr>
            <a:ln w="22225">
              <a:solidFill>
                <a:schemeClr val="tx1"/>
              </a:solidFill>
            </a:ln>
          </c:spPr>
          <c:marker>
            <c:symbol val="circle"/>
            <c:size val="4"/>
            <c:spPr>
              <a:noFill/>
              <a:ln>
                <a:solidFill>
                  <a:schemeClr val="tx1"/>
                </a:solidFill>
              </a:ln>
            </c:spPr>
          </c:marker>
          <c:cat>
            <c:numRef>
              <c:f>'Fig 2.19'!$D$48:$BF$48</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2.19'!$D$61:$BF$61</c:f>
              <c:numCache>
                <c:formatCode>_-* #,##0.0\ _€_-;\-* #,##0.0\ _€_-;_-* "-"??\ _€_-;_-@_-</c:formatCode>
                <c:ptCount val="55"/>
                <c:pt idx="0">
                  <c:v>0.28140878907526456</c:v>
                </c:pt>
                <c:pt idx="1">
                  <c:v>0.2778471761537844</c:v>
                </c:pt>
                <c:pt idx="2">
                  <c:v>0.39626251344588326</c:v>
                </c:pt>
                <c:pt idx="3">
                  <c:v>0.36608220009623693</c:v>
                </c:pt>
                <c:pt idx="4">
                  <c:v>0.47475046997968917</c:v>
                </c:pt>
                <c:pt idx="5">
                  <c:v>0.52068964359980896</c:v>
                </c:pt>
                <c:pt idx="6">
                  <c:v>0.5716896843491881</c:v>
                </c:pt>
                <c:pt idx="7">
                  <c:v>0.6505689821345797</c:v>
                </c:pt>
                <c:pt idx="8">
                  <c:v>0.71401934296217462</c:v>
                </c:pt>
                <c:pt idx="9">
                  <c:v>0.75771160618226929</c:v>
                </c:pt>
                <c:pt idx="10">
                  <c:v>0.80845963801091614</c:v>
                </c:pt>
                <c:pt idx="11">
                  <c:v>0.84605121843853937</c:v>
                </c:pt>
                <c:pt idx="12">
                  <c:v>0.85554845423275339</c:v>
                </c:pt>
                <c:pt idx="13">
                  <c:v>0.84227528024246112</c:v>
                </c:pt>
                <c:pt idx="14">
                  <c:v>0.81310727817072603</c:v>
                </c:pt>
                <c:pt idx="15">
                  <c:v>0.76394368205755114</c:v>
                </c:pt>
                <c:pt idx="16">
                  <c:v>0.6967297524509064</c:v>
                </c:pt>
                <c:pt idx="17">
                  <c:v>0.64372726168100769</c:v>
                </c:pt>
                <c:pt idx="18">
                  <c:v>0.58415042834097619</c:v>
                </c:pt>
                <c:pt idx="19">
                  <c:v>0.52023703851920544</c:v>
                </c:pt>
                <c:pt idx="20">
                  <c:v>0.4419058739511712</c:v>
                </c:pt>
                <c:pt idx="21">
                  <c:v>0.36604080239382597</c:v>
                </c:pt>
                <c:pt idx="22">
                  <c:v>0.28306288178707462</c:v>
                </c:pt>
                <c:pt idx="23">
                  <c:v>0.19251874321751927</c:v>
                </c:pt>
                <c:pt idx="24">
                  <c:v>8.9755485444619865E-2</c:v>
                </c:pt>
                <c:pt idx="25">
                  <c:v>-2.0416440146966863E-2</c:v>
                </c:pt>
                <c:pt idx="26">
                  <c:v>-0.14329294430626049</c:v>
                </c:pt>
                <c:pt idx="27">
                  <c:v>-0.26071966059836882</c:v>
                </c:pt>
                <c:pt idx="28">
                  <c:v>-0.37534497818468537</c:v>
                </c:pt>
                <c:pt idx="29">
                  <c:v>-0.48305343435362147</c:v>
                </c:pt>
                <c:pt idx="30">
                  <c:v>-0.59551198702740038</c:v>
                </c:pt>
                <c:pt idx="31">
                  <c:v>-0.69534738571285004</c:v>
                </c:pt>
                <c:pt idx="32">
                  <c:v>-0.79095716270131078</c:v>
                </c:pt>
                <c:pt idx="33">
                  <c:v>-0.87806425947407263</c:v>
                </c:pt>
                <c:pt idx="34">
                  <c:v>-0.9752559520281352</c:v>
                </c:pt>
                <c:pt idx="35">
                  <c:v>-1.0568865463987009</c:v>
                </c:pt>
                <c:pt idx="36">
                  <c:v>-1.1352595150366724</c:v>
                </c:pt>
                <c:pt idx="37">
                  <c:v>-1.1982563370025616</c:v>
                </c:pt>
                <c:pt idx="38">
                  <c:v>-1.2573631648258754</c:v>
                </c:pt>
                <c:pt idx="39">
                  <c:v>-1.3187961191746425</c:v>
                </c:pt>
                <c:pt idx="40">
                  <c:v>-1.3863730767490523</c:v>
                </c:pt>
                <c:pt idx="41">
                  <c:v>-1.4446595423499105</c:v>
                </c:pt>
                <c:pt idx="42">
                  <c:v>-1.49996577617447</c:v>
                </c:pt>
                <c:pt idx="43">
                  <c:v>-1.5568178110888269</c:v>
                </c:pt>
                <c:pt idx="44">
                  <c:v>-1.6198894553821006</c:v>
                </c:pt>
                <c:pt idx="45">
                  <c:v>-1.6452698784248767</c:v>
                </c:pt>
                <c:pt idx="46">
                  <c:v>-1.6456145567186411</c:v>
                </c:pt>
                <c:pt idx="47">
                  <c:v>-1.6176259952575975</c:v>
                </c:pt>
                <c:pt idx="48">
                  <c:v>-1.6021086784304472</c:v>
                </c:pt>
                <c:pt idx="49">
                  <c:v>-1.576026010523762</c:v>
                </c:pt>
                <c:pt idx="50">
                  <c:v>-1.5422493374558357</c:v>
                </c:pt>
                <c:pt idx="51">
                  <c:v>-1.5090711424045296</c:v>
                </c:pt>
                <c:pt idx="52">
                  <c:v>-1.4658233533963596</c:v>
                </c:pt>
                <c:pt idx="53">
                  <c:v>-1.426090411965248</c:v>
                </c:pt>
                <c:pt idx="54">
                  <c:v>-1.3642269808691054</c:v>
                </c:pt>
              </c:numCache>
            </c:numRef>
          </c:val>
          <c:smooth val="0"/>
        </c:ser>
        <c:ser>
          <c:idx val="2"/>
          <c:order val="1"/>
          <c:tx>
            <c:strRef>
              <c:f>'Fig 2.19'!$C$62</c:f>
              <c:strCache>
                <c:ptCount val="1"/>
                <c:pt idx="0">
                  <c:v>1,5%</c:v>
                </c:pt>
              </c:strCache>
            </c:strRef>
          </c:tx>
          <c:spPr>
            <a:ln w="22225">
              <a:solidFill>
                <a:schemeClr val="tx1"/>
              </a:solidFill>
            </a:ln>
          </c:spPr>
          <c:marker>
            <c:symbol val="triangle"/>
            <c:size val="4"/>
            <c:spPr>
              <a:solidFill>
                <a:schemeClr val="bg1"/>
              </a:solidFill>
              <a:ln>
                <a:solidFill>
                  <a:schemeClr val="tx1"/>
                </a:solidFill>
              </a:ln>
            </c:spPr>
          </c:marker>
          <c:cat>
            <c:numRef>
              <c:f>'Fig 2.19'!$D$48:$BF$48</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2.19'!$D$62:$BF$62</c:f>
              <c:numCache>
                <c:formatCode>_-* #,##0.0\ _€_-;\-* #,##0.0\ _€_-;_-* "-"??\ _€_-;_-@_-</c:formatCode>
                <c:ptCount val="55"/>
                <c:pt idx="0">
                  <c:v>0.28167249744598166</c:v>
                </c:pt>
                <c:pt idx="1">
                  <c:v>0.27799334043515955</c:v>
                </c:pt>
                <c:pt idx="2">
                  <c:v>0.39669985509757311</c:v>
                </c:pt>
                <c:pt idx="3">
                  <c:v>0.36668892800243214</c:v>
                </c:pt>
                <c:pt idx="4">
                  <c:v>0.47558328309752085</c:v>
                </c:pt>
                <c:pt idx="5">
                  <c:v>0.52260599052796408</c:v>
                </c:pt>
                <c:pt idx="6">
                  <c:v>0.58228886575844996</c:v>
                </c:pt>
                <c:pt idx="7">
                  <c:v>0.67224701642565776</c:v>
                </c:pt>
                <c:pt idx="8">
                  <c:v>0.75065940056667557</c:v>
                </c:pt>
                <c:pt idx="9">
                  <c:v>0.812311584728036</c:v>
                </c:pt>
                <c:pt idx="10">
                  <c:v>0.88477189234502163</c:v>
                </c:pt>
                <c:pt idx="11">
                  <c:v>0.94626201279022837</c:v>
                </c:pt>
                <c:pt idx="12">
                  <c:v>0.98419082262551427</c:v>
                </c:pt>
                <c:pt idx="13">
                  <c:v>1.0030601340234639</c:v>
                </c:pt>
                <c:pt idx="14">
                  <c:v>1.0102675728715269</c:v>
                </c:pt>
                <c:pt idx="15">
                  <c:v>1.0009049986213086</c:v>
                </c:pt>
                <c:pt idx="16">
                  <c:v>0.97832034659424494</c:v>
                </c:pt>
                <c:pt idx="17">
                  <c:v>0.96889931937912621</c:v>
                </c:pt>
                <c:pt idx="18">
                  <c:v>0.95140887564065224</c:v>
                </c:pt>
                <c:pt idx="19">
                  <c:v>0.92811145673069717</c:v>
                </c:pt>
                <c:pt idx="20">
                  <c:v>0.89026169276513656</c:v>
                </c:pt>
                <c:pt idx="21">
                  <c:v>0.85832189633686085</c:v>
                </c:pt>
                <c:pt idx="22">
                  <c:v>0.823944753656221</c:v>
                </c:pt>
                <c:pt idx="23">
                  <c:v>0.78576272811776704</c:v>
                </c:pt>
                <c:pt idx="24">
                  <c:v>0.73709511194950039</c:v>
                </c:pt>
                <c:pt idx="25">
                  <c:v>0.68538539148513422</c:v>
                </c:pt>
                <c:pt idx="26">
                  <c:v>0.61814066880723573</c:v>
                </c:pt>
                <c:pt idx="27">
                  <c:v>0.54084873183195725</c:v>
                </c:pt>
                <c:pt idx="28">
                  <c:v>0.45809013482349314</c:v>
                </c:pt>
                <c:pt idx="29">
                  <c:v>0.37676777922219884</c:v>
                </c:pt>
                <c:pt idx="30">
                  <c:v>0.30344328617965743</c:v>
                </c:pt>
                <c:pt idx="31">
                  <c:v>0.23678749081761907</c:v>
                </c:pt>
                <c:pt idx="32">
                  <c:v>0.1763549159807738</c:v>
                </c:pt>
                <c:pt idx="33">
                  <c:v>0.13102964001703299</c:v>
                </c:pt>
                <c:pt idx="34">
                  <c:v>7.5603604230884969E-2</c:v>
                </c:pt>
                <c:pt idx="35">
                  <c:v>3.3090308650002953E-2</c:v>
                </c:pt>
                <c:pt idx="36">
                  <c:v>-1.409478692234245E-2</c:v>
                </c:pt>
                <c:pt idx="37">
                  <c:v>-4.6826372609494626E-2</c:v>
                </c:pt>
                <c:pt idx="38">
                  <c:v>-7.2025898311927961E-2</c:v>
                </c:pt>
                <c:pt idx="39">
                  <c:v>-9.5761113491001026E-2</c:v>
                </c:pt>
                <c:pt idx="40">
                  <c:v>-0.11811480813232578</c:v>
                </c:pt>
                <c:pt idx="41">
                  <c:v>-0.12967961635374081</c:v>
                </c:pt>
                <c:pt idx="42">
                  <c:v>-0.14817948222061261</c:v>
                </c:pt>
                <c:pt idx="43">
                  <c:v>-0.17011361694179783</c:v>
                </c:pt>
                <c:pt idx="44">
                  <c:v>-0.20228623149623104</c:v>
                </c:pt>
                <c:pt idx="45">
                  <c:v>-0.20950357203336267</c:v>
                </c:pt>
                <c:pt idx="46">
                  <c:v>-0.2066135671167828</c:v>
                </c:pt>
                <c:pt idx="47">
                  <c:v>-0.18868815554341012</c:v>
                </c:pt>
                <c:pt idx="48">
                  <c:v>-0.17247486875945839</c:v>
                </c:pt>
                <c:pt idx="49">
                  <c:v>-0.14080766234368269</c:v>
                </c:pt>
                <c:pt idx="50">
                  <c:v>-0.10622221645657248</c:v>
                </c:pt>
                <c:pt idx="51">
                  <c:v>-6.7535756330343588E-2</c:v>
                </c:pt>
                <c:pt idx="52">
                  <c:v>-2.0164056287363508E-2</c:v>
                </c:pt>
                <c:pt idx="53">
                  <c:v>2.7346128366232847E-2</c:v>
                </c:pt>
                <c:pt idx="54">
                  <c:v>9.7655623767728628E-2</c:v>
                </c:pt>
              </c:numCache>
            </c:numRef>
          </c:val>
          <c:smooth val="0"/>
        </c:ser>
        <c:ser>
          <c:idx val="3"/>
          <c:order val="2"/>
          <c:tx>
            <c:strRef>
              <c:f>'Fig 2.19'!$C$63</c:f>
              <c:strCache>
                <c:ptCount val="1"/>
                <c:pt idx="0">
                  <c:v>1,3%</c:v>
                </c:pt>
              </c:strCache>
            </c:strRef>
          </c:tx>
          <c:spPr>
            <a:ln w="22225">
              <a:solidFill>
                <a:schemeClr val="tx1"/>
              </a:solidFill>
            </a:ln>
          </c:spPr>
          <c:marker>
            <c:symbol val="diamond"/>
            <c:size val="4"/>
            <c:spPr>
              <a:solidFill>
                <a:schemeClr val="tx1"/>
              </a:solidFill>
              <a:ln>
                <a:solidFill>
                  <a:schemeClr val="tx1"/>
                </a:solidFill>
              </a:ln>
            </c:spPr>
          </c:marker>
          <c:cat>
            <c:numRef>
              <c:f>'Fig 2.19'!$D$48:$BF$48</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2.19'!$D$63:$BF$63</c:f>
              <c:numCache>
                <c:formatCode>_-* #,##0.0\ _€_-;\-* #,##0.0\ _€_-;_-* "-"??\ _€_-;_-@_-</c:formatCode>
                <c:ptCount val="55"/>
                <c:pt idx="0">
                  <c:v>0.28140816443156069</c:v>
                </c:pt>
                <c:pt idx="1">
                  <c:v>0.27784330190635131</c:v>
                </c:pt>
                <c:pt idx="2">
                  <c:v>0.39654850742340386</c:v>
                </c:pt>
                <c:pt idx="3">
                  <c:v>0.36666848477969438</c:v>
                </c:pt>
                <c:pt idx="4">
                  <c:v>0.4756195711485347</c:v>
                </c:pt>
                <c:pt idx="5">
                  <c:v>0.52334822936009573</c:v>
                </c:pt>
                <c:pt idx="6">
                  <c:v>0.5671882553618488</c:v>
                </c:pt>
                <c:pt idx="7">
                  <c:v>0.66490296988165909</c:v>
                </c:pt>
                <c:pt idx="8">
                  <c:v>0.75327325984112292</c:v>
                </c:pt>
                <c:pt idx="9">
                  <c:v>0.8269870351403128</c:v>
                </c:pt>
                <c:pt idx="10">
                  <c:v>0.9138073918476266</c:v>
                </c:pt>
                <c:pt idx="11">
                  <c:v>0.99136126805944258</c:v>
                </c:pt>
                <c:pt idx="12">
                  <c:v>1.0484938635445431</c:v>
                </c:pt>
                <c:pt idx="13">
                  <c:v>1.0884205609987632</c:v>
                </c:pt>
                <c:pt idx="14">
                  <c:v>1.1190382721921566</c:v>
                </c:pt>
                <c:pt idx="15">
                  <c:v>1.1354939497029051</c:v>
                </c:pt>
                <c:pt idx="16">
                  <c:v>1.1417788926407297</c:v>
                </c:pt>
                <c:pt idx="17">
                  <c:v>1.1608908095887713</c:v>
                </c:pt>
                <c:pt idx="18">
                  <c:v>1.170884368798184</c:v>
                </c:pt>
                <c:pt idx="19">
                  <c:v>1.1739939028603104</c:v>
                </c:pt>
                <c:pt idx="20">
                  <c:v>1.162692452724329</c:v>
                </c:pt>
                <c:pt idx="21">
                  <c:v>1.1594036657940308</c:v>
                </c:pt>
                <c:pt idx="22">
                  <c:v>1.1562692838686388</c:v>
                </c:pt>
                <c:pt idx="23">
                  <c:v>1.1518273114411315</c:v>
                </c:pt>
                <c:pt idx="24">
                  <c:v>1.1382734943906314</c:v>
                </c:pt>
                <c:pt idx="25">
                  <c:v>1.124475012347169</c:v>
                </c:pt>
                <c:pt idx="26">
                  <c:v>1.0929859229825709</c:v>
                </c:pt>
                <c:pt idx="27">
                  <c:v>1.042176315434773</c:v>
                </c:pt>
                <c:pt idx="28">
                  <c:v>0.98067861020426506</c:v>
                </c:pt>
                <c:pt idx="29">
                  <c:v>0.9172037561727322</c:v>
                </c:pt>
                <c:pt idx="30">
                  <c:v>0.86972243077833866</c:v>
                </c:pt>
                <c:pt idx="31">
                  <c:v>0.82638008833465904</c:v>
                </c:pt>
                <c:pt idx="32">
                  <c:v>0.78923300502824389</c:v>
                </c:pt>
                <c:pt idx="33">
                  <c:v>0.77108752066274633</c:v>
                </c:pt>
                <c:pt idx="34">
                  <c:v>0.74314029810928872</c:v>
                </c:pt>
                <c:pt idx="35">
                  <c:v>0.72668355370349502</c:v>
                </c:pt>
                <c:pt idx="36">
                  <c:v>0.70003045882245374</c:v>
                </c:pt>
                <c:pt idx="37">
                  <c:v>0.68797728469101571</c:v>
                </c:pt>
                <c:pt idx="38">
                  <c:v>0.68513562999343947</c:v>
                </c:pt>
                <c:pt idx="39">
                  <c:v>0.68652697705196175</c:v>
                </c:pt>
                <c:pt idx="40">
                  <c:v>0.6941430842152343</c:v>
                </c:pt>
                <c:pt idx="41">
                  <c:v>0.71323130639243004</c:v>
                </c:pt>
                <c:pt idx="42">
                  <c:v>0.71866994713906251</c:v>
                </c:pt>
                <c:pt idx="43">
                  <c:v>0.72010164770831153</c:v>
                </c:pt>
                <c:pt idx="44">
                  <c:v>0.70827283750653436</c:v>
                </c:pt>
                <c:pt idx="45">
                  <c:v>0.71321363458018538</c:v>
                </c:pt>
                <c:pt idx="46">
                  <c:v>0.71866539553798248</c:v>
                </c:pt>
                <c:pt idx="47">
                  <c:v>0.73037840621767458</c:v>
                </c:pt>
                <c:pt idx="48">
                  <c:v>0.74761344476192448</c:v>
                </c:pt>
                <c:pt idx="49">
                  <c:v>0.78312402920471413</c:v>
                </c:pt>
                <c:pt idx="50">
                  <c:v>0.81929073611217262</c:v>
                </c:pt>
                <c:pt idx="51">
                  <c:v>0.86146161066746174</c:v>
                </c:pt>
                <c:pt idx="52">
                  <c:v>0.91164399900628013</c:v>
                </c:pt>
                <c:pt idx="53">
                  <c:v>0.96418283312028308</c:v>
                </c:pt>
                <c:pt idx="54">
                  <c:v>1.0401414928073862</c:v>
                </c:pt>
              </c:numCache>
            </c:numRef>
          </c:val>
          <c:smooth val="0"/>
        </c:ser>
        <c:ser>
          <c:idx val="4"/>
          <c:order val="3"/>
          <c:tx>
            <c:strRef>
              <c:f>'Fig 2.19'!$C$64</c:f>
              <c:strCache>
                <c:ptCount val="1"/>
                <c:pt idx="0">
                  <c:v>1%</c:v>
                </c:pt>
              </c:strCache>
            </c:strRef>
          </c:tx>
          <c:spPr>
            <a:ln w="22225">
              <a:solidFill>
                <a:schemeClr val="tx1"/>
              </a:solidFill>
            </a:ln>
          </c:spPr>
          <c:marker>
            <c:symbol val="star"/>
            <c:size val="4"/>
            <c:spPr>
              <a:noFill/>
              <a:ln>
                <a:solidFill>
                  <a:schemeClr val="tx1"/>
                </a:solidFill>
              </a:ln>
            </c:spPr>
          </c:marker>
          <c:cat>
            <c:numRef>
              <c:f>'Fig 2.19'!$D$48:$BF$48</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2.19'!$D$64:$BF$64</c:f>
              <c:numCache>
                <c:formatCode>_-* #,##0.0\ _€_-;\-* #,##0.0\ _€_-;_-* "-"??\ _€_-;_-@_-</c:formatCode>
                <c:ptCount val="55"/>
                <c:pt idx="0">
                  <c:v>0.28140816443156069</c:v>
                </c:pt>
                <c:pt idx="1">
                  <c:v>0.27512851352075529</c:v>
                </c:pt>
                <c:pt idx="2">
                  <c:v>0.39553835574396601</c:v>
                </c:pt>
                <c:pt idx="3">
                  <c:v>0.36512446641156515</c:v>
                </c:pt>
                <c:pt idx="4">
                  <c:v>0.47349679325073879</c:v>
                </c:pt>
                <c:pt idx="5">
                  <c:v>0.52142995574667594</c:v>
                </c:pt>
                <c:pt idx="6">
                  <c:v>0.59627595847650383</c:v>
                </c:pt>
                <c:pt idx="7">
                  <c:v>0.70542885269326661</c:v>
                </c:pt>
                <c:pt idx="8">
                  <c:v>0.8082380539649705</c:v>
                </c:pt>
                <c:pt idx="9">
                  <c:v>0.89995535988767728</c:v>
                </c:pt>
                <c:pt idx="10">
                  <c:v>1.0073454243654254</c:v>
                </c:pt>
                <c:pt idx="11">
                  <c:v>1.1081798152458759</c:v>
                </c:pt>
                <c:pt idx="12">
                  <c:v>1.193357299898949</c:v>
                </c:pt>
                <c:pt idx="13">
                  <c:v>1.2644294276537025</c:v>
                </c:pt>
                <c:pt idx="14">
                  <c:v>1.3319341573285186</c:v>
                </c:pt>
                <c:pt idx="15">
                  <c:v>1.388087590367121</c:v>
                </c:pt>
                <c:pt idx="16">
                  <c:v>1.4390870106838349</c:v>
                </c:pt>
                <c:pt idx="17">
                  <c:v>1.5013938062955461</c:v>
                </c:pt>
                <c:pt idx="18">
                  <c:v>1.5529260801828713</c:v>
                </c:pt>
                <c:pt idx="19">
                  <c:v>1.5964415430466161</c:v>
                </c:pt>
                <c:pt idx="20">
                  <c:v>1.6256017672105685</c:v>
                </c:pt>
                <c:pt idx="21">
                  <c:v>1.6666727177712062</c:v>
                </c:pt>
                <c:pt idx="22">
                  <c:v>1.7126453979920626</c:v>
                </c:pt>
                <c:pt idx="23">
                  <c:v>1.7610907444708843</c:v>
                </c:pt>
                <c:pt idx="24">
                  <c:v>1.8026765451022015</c:v>
                </c:pt>
                <c:pt idx="25">
                  <c:v>1.847977565905687</c:v>
                </c:pt>
                <c:pt idx="26">
                  <c:v>1.8721502175437408</c:v>
                </c:pt>
                <c:pt idx="27">
                  <c:v>1.862535555786252</c:v>
                </c:pt>
                <c:pt idx="28">
                  <c:v>1.8336087770333194</c:v>
                </c:pt>
                <c:pt idx="29">
                  <c:v>1.7970062559003068</c:v>
                </c:pt>
                <c:pt idx="30">
                  <c:v>1.7899791356990278</c:v>
                </c:pt>
                <c:pt idx="31">
                  <c:v>1.7820701541971289</c:v>
                </c:pt>
                <c:pt idx="32">
                  <c:v>1.7817914345471664</c:v>
                </c:pt>
                <c:pt idx="33">
                  <c:v>1.8074020257182468</c:v>
                </c:pt>
                <c:pt idx="34">
                  <c:v>1.8232141448047159</c:v>
                </c:pt>
                <c:pt idx="35">
                  <c:v>1.8484012215989623</c:v>
                </c:pt>
                <c:pt idx="36">
                  <c:v>1.8568120067539695</c:v>
                </c:pt>
                <c:pt idx="37">
                  <c:v>1.877950988620313</c:v>
                </c:pt>
                <c:pt idx="38">
                  <c:v>1.9123822218005984</c:v>
                </c:pt>
                <c:pt idx="39">
                  <c:v>1.9552915092674183</c:v>
                </c:pt>
                <c:pt idx="40">
                  <c:v>2.0126440428202059</c:v>
                </c:pt>
                <c:pt idx="41">
                  <c:v>2.082591863560765</c:v>
                </c:pt>
                <c:pt idx="42">
                  <c:v>2.128277538331119</c:v>
                </c:pt>
                <c:pt idx="43">
                  <c:v>2.1690862440897334</c:v>
                </c:pt>
                <c:pt idx="44">
                  <c:v>2.1933977562919367</c:v>
                </c:pt>
                <c:pt idx="45">
                  <c:v>2.2209668072089954</c:v>
                </c:pt>
                <c:pt idx="46">
                  <c:v>2.2326856674258835</c:v>
                </c:pt>
                <c:pt idx="47">
                  <c:v>2.2370173879225561</c:v>
                </c:pt>
                <c:pt idx="48">
                  <c:v>2.2591794849699909</c:v>
                </c:pt>
                <c:pt idx="49">
                  <c:v>2.3047391808538862</c:v>
                </c:pt>
                <c:pt idx="50">
                  <c:v>2.345605184832614</c:v>
                </c:pt>
                <c:pt idx="51">
                  <c:v>2.3973462796286498</c:v>
                </c:pt>
                <c:pt idx="52">
                  <c:v>2.4564936864491997</c:v>
                </c:pt>
                <c:pt idx="53">
                  <c:v>2.5220778481172133</c:v>
                </c:pt>
                <c:pt idx="54">
                  <c:v>2.6115443118819499</c:v>
                </c:pt>
              </c:numCache>
            </c:numRef>
          </c:val>
          <c:smooth val="0"/>
        </c:ser>
        <c:dLbls>
          <c:showLegendKey val="0"/>
          <c:showVal val="0"/>
          <c:showCatName val="0"/>
          <c:showSerName val="0"/>
          <c:showPercent val="0"/>
          <c:showBubbleSize val="0"/>
        </c:dLbls>
        <c:marker val="1"/>
        <c:smooth val="0"/>
        <c:axId val="127638528"/>
        <c:axId val="127648896"/>
      </c:lineChart>
      <c:catAx>
        <c:axId val="127638528"/>
        <c:scaling>
          <c:orientation val="minMax"/>
        </c:scaling>
        <c:delete val="0"/>
        <c:axPos val="b"/>
        <c:numFmt formatCode="General" sourceLinked="1"/>
        <c:majorTickMark val="out"/>
        <c:minorTickMark val="none"/>
        <c:tickLblPos val="low"/>
        <c:txPr>
          <a:bodyPr rot="-5400000" vert="horz"/>
          <a:lstStyle/>
          <a:p>
            <a:pPr>
              <a:defRPr/>
            </a:pPr>
            <a:endParaRPr lang="fr-FR"/>
          </a:p>
        </c:txPr>
        <c:crossAx val="127648896"/>
        <c:crosses val="autoZero"/>
        <c:auto val="1"/>
        <c:lblAlgn val="ctr"/>
        <c:lblOffset val="100"/>
        <c:tickLblSkip val="10"/>
        <c:noMultiLvlLbl val="0"/>
      </c:catAx>
      <c:valAx>
        <c:axId val="127648896"/>
        <c:scaling>
          <c:orientation val="minMax"/>
          <c:max val="4"/>
          <c:min val="-4"/>
        </c:scaling>
        <c:delete val="0"/>
        <c:axPos val="l"/>
        <c:majorGridlines/>
        <c:title>
          <c:tx>
            <c:rich>
              <a:bodyPr rot="-5400000" vert="horz"/>
              <a:lstStyle/>
              <a:p>
                <a:pPr>
                  <a:defRPr/>
                </a:pPr>
                <a:r>
                  <a:rPr lang="en-US"/>
                  <a:t>En année</a:t>
                </a:r>
              </a:p>
            </c:rich>
          </c:tx>
          <c:overlay val="0"/>
        </c:title>
        <c:numFmt formatCode="#,##0" sourceLinked="0"/>
        <c:majorTickMark val="out"/>
        <c:minorTickMark val="none"/>
        <c:tickLblPos val="nextTo"/>
        <c:crossAx val="127638528"/>
        <c:crosses val="autoZero"/>
        <c:crossBetween val="between"/>
        <c:majorUnit val="1"/>
      </c:valAx>
    </c:plotArea>
    <c:legend>
      <c:legendPos val="b"/>
      <c:layout>
        <c:manualLayout>
          <c:xMode val="edge"/>
          <c:yMode val="edge"/>
          <c:x val="1.6152222222222203E-2"/>
          <c:y val="0.88251468253968302"/>
          <c:w val="0.9771029629629624"/>
          <c:h val="0.117485317460317"/>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958089668616"/>
          <c:y val="3.2064285714285698E-2"/>
          <c:w val="0.76980994152046789"/>
          <c:h val="0.69883888888888934"/>
        </c:manualLayout>
      </c:layout>
      <c:lineChart>
        <c:grouping val="standard"/>
        <c:varyColors val="0"/>
        <c:ser>
          <c:idx val="0"/>
          <c:order val="0"/>
          <c:tx>
            <c:strRef>
              <c:f>'Fig 2.19'!$C$49</c:f>
              <c:strCache>
                <c:ptCount val="1"/>
                <c:pt idx="0">
                  <c:v>1,8%</c:v>
                </c:pt>
              </c:strCache>
            </c:strRef>
          </c:tx>
          <c:spPr>
            <a:ln w="22225">
              <a:solidFill>
                <a:schemeClr val="tx1"/>
              </a:solidFill>
            </a:ln>
          </c:spPr>
          <c:marker>
            <c:symbol val="circle"/>
            <c:size val="4"/>
            <c:spPr>
              <a:noFill/>
              <a:ln>
                <a:solidFill>
                  <a:schemeClr val="tx1"/>
                </a:solidFill>
              </a:ln>
            </c:spPr>
          </c:marker>
          <c:cat>
            <c:numRef>
              <c:f>'Fig 2.19'!$D$48:$BF$48</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2.19'!$D$49:$BF$49</c:f>
              <c:numCache>
                <c:formatCode>_-* #,##0.0\ _€_-;\-* #,##0.0\ _€_-;_-* "-"??\ _€_-;_-@_-</c:formatCode>
                <c:ptCount val="55"/>
                <c:pt idx="0">
                  <c:v>-1.1219248717552546</c:v>
                </c:pt>
                <c:pt idx="1">
                  <c:v>-1.5245634552334835</c:v>
                </c:pt>
                <c:pt idx="2">
                  <c:v>-1.7084171016195668</c:v>
                </c:pt>
                <c:pt idx="3">
                  <c:v>-1.4157975195754062</c:v>
                </c:pt>
                <c:pt idx="4">
                  <c:v>-1.5179838028453787</c:v>
                </c:pt>
                <c:pt idx="5">
                  <c:v>-1.6317942313398532</c:v>
                </c:pt>
                <c:pt idx="6">
                  <c:v>-1.7822734531230111</c:v>
                </c:pt>
                <c:pt idx="7">
                  <c:v>-2.0142544790810746</c:v>
                </c:pt>
                <c:pt idx="8">
                  <c:v>-2.1867277686829496</c:v>
                </c:pt>
                <c:pt idx="9">
                  <c:v>-2.2882434844030826</c:v>
                </c:pt>
                <c:pt idx="10">
                  <c:v>-2.4213293943046779</c:v>
                </c:pt>
                <c:pt idx="11">
                  <c:v>-2.5207659733143117</c:v>
                </c:pt>
                <c:pt idx="12">
                  <c:v>-2.5126996082317561</c:v>
                </c:pt>
                <c:pt idx="13">
                  <c:v>-2.4429692094215696</c:v>
                </c:pt>
                <c:pt idx="14">
                  <c:v>-2.3165037648423095</c:v>
                </c:pt>
                <c:pt idx="15">
                  <c:v>-2.1364050772630776</c:v>
                </c:pt>
                <c:pt idx="16">
                  <c:v>-1.9057263528949306</c:v>
                </c:pt>
                <c:pt idx="17">
                  <c:v>-1.7374991636938333</c:v>
                </c:pt>
                <c:pt idx="18">
                  <c:v>-1.5548548608960218</c:v>
                </c:pt>
                <c:pt idx="19">
                  <c:v>-1.3699817758267159</c:v>
                </c:pt>
                <c:pt idx="20">
                  <c:v>-1.150076733001967</c:v>
                </c:pt>
                <c:pt idx="21">
                  <c:v>-0.93345876159893493</c:v>
                </c:pt>
                <c:pt idx="22">
                  <c:v>-0.70214245813521359</c:v>
                </c:pt>
                <c:pt idx="23">
                  <c:v>-0.46227397239737655</c:v>
                </c:pt>
                <c:pt idx="24">
                  <c:v>-0.20827382330475785</c:v>
                </c:pt>
                <c:pt idx="25">
                  <c:v>4.5575840095970932E-2</c:v>
                </c:pt>
                <c:pt idx="26">
                  <c:v>0.30960440067147488</c:v>
                </c:pt>
                <c:pt idx="27">
                  <c:v>0.55661330673400755</c:v>
                </c:pt>
                <c:pt idx="28">
                  <c:v>0.80187231959918392</c:v>
                </c:pt>
                <c:pt idx="29">
                  <c:v>1.0394956667278734</c:v>
                </c:pt>
                <c:pt idx="30">
                  <c:v>1.2633593932936904</c:v>
                </c:pt>
                <c:pt idx="31">
                  <c:v>1.4618590800215827</c:v>
                </c:pt>
                <c:pt idx="32">
                  <c:v>1.6439932655375245</c:v>
                </c:pt>
                <c:pt idx="33">
                  <c:v>1.7914533269042892</c:v>
                </c:pt>
                <c:pt idx="34">
                  <c:v>1.9532824619388975</c:v>
                </c:pt>
                <c:pt idx="35">
                  <c:v>2.0822313891951865</c:v>
                </c:pt>
                <c:pt idx="36">
                  <c:v>2.2127296577128845</c:v>
                </c:pt>
                <c:pt idx="37">
                  <c:v>2.3167586226526851</c:v>
                </c:pt>
                <c:pt idx="38">
                  <c:v>2.4038172169466705</c:v>
                </c:pt>
                <c:pt idx="39">
                  <c:v>2.4823407262214374</c:v>
                </c:pt>
                <c:pt idx="40">
                  <c:v>2.5528399113853908</c:v>
                </c:pt>
                <c:pt idx="41">
                  <c:v>2.5957781556803212</c:v>
                </c:pt>
                <c:pt idx="42">
                  <c:v>2.6591782564681097</c:v>
                </c:pt>
                <c:pt idx="43">
                  <c:v>2.7210117623313721</c:v>
                </c:pt>
                <c:pt idx="44">
                  <c:v>2.7964658776349793</c:v>
                </c:pt>
                <c:pt idx="45">
                  <c:v>2.8337648447348585</c:v>
                </c:pt>
                <c:pt idx="46">
                  <c:v>2.8557568801481992</c:v>
                </c:pt>
                <c:pt idx="47">
                  <c:v>2.8512882829896427</c:v>
                </c:pt>
                <c:pt idx="48">
                  <c:v>2.8393137083986488</c:v>
                </c:pt>
                <c:pt idx="49">
                  <c:v>2.7933281125995464</c:v>
                </c:pt>
                <c:pt idx="50">
                  <c:v>2.7470304512486052</c:v>
                </c:pt>
                <c:pt idx="51">
                  <c:v>2.6835205604561381</c:v>
                </c:pt>
                <c:pt idx="52">
                  <c:v>2.6032534263656331</c:v>
                </c:pt>
                <c:pt idx="53">
                  <c:v>2.5225627572749048</c:v>
                </c:pt>
                <c:pt idx="54">
                  <c:v>2.3940678701076052</c:v>
                </c:pt>
              </c:numCache>
            </c:numRef>
          </c:val>
          <c:smooth val="0"/>
        </c:ser>
        <c:ser>
          <c:idx val="2"/>
          <c:order val="1"/>
          <c:tx>
            <c:strRef>
              <c:f>'Fig 2.19'!$C$50</c:f>
              <c:strCache>
                <c:ptCount val="1"/>
                <c:pt idx="0">
                  <c:v>1,5%</c:v>
                </c:pt>
              </c:strCache>
            </c:strRef>
          </c:tx>
          <c:spPr>
            <a:ln w="22225">
              <a:solidFill>
                <a:schemeClr val="tx1"/>
              </a:solidFill>
            </a:ln>
          </c:spPr>
          <c:marker>
            <c:symbol val="triangle"/>
            <c:size val="4"/>
            <c:spPr>
              <a:solidFill>
                <a:schemeClr val="bg1"/>
              </a:solidFill>
              <a:ln>
                <a:solidFill>
                  <a:schemeClr val="tx1"/>
                </a:solidFill>
              </a:ln>
            </c:spPr>
          </c:marker>
          <c:cat>
            <c:numRef>
              <c:f>'Fig 2.19'!$D$48:$BF$48</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2.19'!$D$50:$BF$50</c:f>
              <c:numCache>
                <c:formatCode>_-* #,##0.0\ _€_-;\-* #,##0.0\ _€_-;_-* "-"??\ _€_-;_-@_-</c:formatCode>
                <c:ptCount val="55"/>
                <c:pt idx="0">
                  <c:v>-1.1227945233529866</c:v>
                </c:pt>
                <c:pt idx="1">
                  <c:v>-1.5250422341345384</c:v>
                </c:pt>
                <c:pt idx="2">
                  <c:v>-1.7098370893295822</c:v>
                </c:pt>
                <c:pt idx="3">
                  <c:v>-1.4177404980330692</c:v>
                </c:pt>
                <c:pt idx="4">
                  <c:v>-1.520630216864312</c:v>
                </c:pt>
                <c:pt idx="5">
                  <c:v>-1.6380810879370102</c:v>
                </c:pt>
                <c:pt idx="6">
                  <c:v>-1.8162823594900388</c:v>
                </c:pt>
                <c:pt idx="7">
                  <c:v>-2.0835693062426799</c:v>
                </c:pt>
                <c:pt idx="8">
                  <c:v>-2.3030968469129007</c:v>
                </c:pt>
                <c:pt idx="9">
                  <c:v>-2.4597237839196424</c:v>
                </c:pt>
                <c:pt idx="10">
                  <c:v>-2.6599359184129128</c:v>
                </c:pt>
                <c:pt idx="11">
                  <c:v>-2.8335089892285552</c:v>
                </c:pt>
                <c:pt idx="12">
                  <c:v>-2.909213158977515</c:v>
                </c:pt>
                <c:pt idx="13">
                  <c:v>-2.9329357126995816</c:v>
                </c:pt>
                <c:pt idx="14">
                  <c:v>-2.9066560446461338</c:v>
                </c:pt>
                <c:pt idx="15">
                  <c:v>-2.8322768708647743</c:v>
                </c:pt>
                <c:pt idx="16">
                  <c:v>-2.7132014319520081</c:v>
                </c:pt>
                <c:pt idx="17">
                  <c:v>-2.6569086997813542</c:v>
                </c:pt>
                <c:pt idx="18">
                  <c:v>-2.577841258347469</c:v>
                </c:pt>
                <c:pt idx="19">
                  <c:v>-2.4926547765573659</c:v>
                </c:pt>
                <c:pt idx="20">
                  <c:v>-2.3673689761480219</c:v>
                </c:pt>
                <c:pt idx="21">
                  <c:v>-2.2405510512780964</c:v>
                </c:pt>
                <c:pt idx="22">
                  <c:v>-2.0957831542989638</c:v>
                </c:pt>
                <c:pt idx="23">
                  <c:v>-1.9380892674871646</c:v>
                </c:pt>
                <c:pt idx="24">
                  <c:v>-1.7598328558234186</c:v>
                </c:pt>
                <c:pt idx="25">
                  <c:v>-1.5767270195675138</c:v>
                </c:pt>
                <c:pt idx="26">
                  <c:v>-1.378519863172663</c:v>
                </c:pt>
                <c:pt idx="27">
                  <c:v>-1.1936055697839763</c:v>
                </c:pt>
                <c:pt idx="28">
                  <c:v>-1.0131688437521333</c:v>
                </c:pt>
                <c:pt idx="29">
                  <c:v>-0.84061583109294702</c:v>
                </c:pt>
                <c:pt idx="30">
                  <c:v>-0.66835821773586446</c:v>
                </c:pt>
                <c:pt idx="31">
                  <c:v>-0.51753767631976899</c:v>
                </c:pt>
                <c:pt idx="32">
                  <c:v>-0.38157031262187502</c:v>
                </c:pt>
                <c:pt idx="33">
                  <c:v>-0.27863022008781257</c:v>
                </c:pt>
                <c:pt idx="34">
                  <c:v>-0.15800987907333308</c:v>
                </c:pt>
                <c:pt idx="35">
                  <c:v>-6.8107655702924319E-2</c:v>
                </c:pt>
                <c:pt idx="36">
                  <c:v>2.873112751282747E-2</c:v>
                </c:pt>
                <c:pt idx="37">
                  <c:v>9.47865723645549E-2</c:v>
                </c:pt>
                <c:pt idx="38">
                  <c:v>0.14431347946270989</c:v>
                </c:pt>
                <c:pt idx="39">
                  <c:v>0.18909229117302573</c:v>
                </c:pt>
                <c:pt idx="40">
                  <c:v>0.22837533943214083</c:v>
                </c:pt>
                <c:pt idx="41">
                  <c:v>0.24487707359553212</c:v>
                </c:pt>
                <c:pt idx="42">
                  <c:v>0.2763122859522511</c:v>
                </c:pt>
                <c:pt idx="43">
                  <c:v>0.31298906507341684</c:v>
                </c:pt>
                <c:pt idx="44">
                  <c:v>0.36788908878727966</c:v>
                </c:pt>
                <c:pt idx="45">
                  <c:v>0.3804352266080997</c:v>
                </c:pt>
                <c:pt idx="46">
                  <c:v>0.37829367852378226</c:v>
                </c:pt>
                <c:pt idx="47">
                  <c:v>0.35114136272219554</c:v>
                </c:pt>
                <c:pt idx="48">
                  <c:v>0.322920989138332</c:v>
                </c:pt>
                <c:pt idx="49">
                  <c:v>0.2638093081752686</c:v>
                </c:pt>
                <c:pt idx="50">
                  <c:v>0.20012038534327559</c:v>
                </c:pt>
                <c:pt idx="51">
                  <c:v>0.12709401398495856</c:v>
                </c:pt>
                <c:pt idx="52">
                  <c:v>3.7916007526398232E-2</c:v>
                </c:pt>
                <c:pt idx="53">
                  <c:v>-5.1240888769221726E-2</c:v>
                </c:pt>
                <c:pt idx="54">
                  <c:v>-0.18162074034768239</c:v>
                </c:pt>
              </c:numCache>
            </c:numRef>
          </c:val>
          <c:smooth val="0"/>
        </c:ser>
        <c:ser>
          <c:idx val="3"/>
          <c:order val="2"/>
          <c:tx>
            <c:strRef>
              <c:f>'Fig 2.19'!$C$51</c:f>
              <c:strCache>
                <c:ptCount val="1"/>
                <c:pt idx="0">
                  <c:v>1,3%</c:v>
                </c:pt>
              </c:strCache>
            </c:strRef>
          </c:tx>
          <c:spPr>
            <a:ln w="22225">
              <a:solidFill>
                <a:schemeClr val="tx1"/>
              </a:solidFill>
            </a:ln>
          </c:spPr>
          <c:marker>
            <c:symbol val="diamond"/>
            <c:size val="4"/>
            <c:spPr>
              <a:solidFill>
                <a:schemeClr val="tx1"/>
              </a:solidFill>
              <a:ln>
                <a:solidFill>
                  <a:schemeClr val="tx1"/>
                </a:solidFill>
              </a:ln>
            </c:spPr>
          </c:marker>
          <c:cat>
            <c:numRef>
              <c:f>'Fig 2.19'!$D$48:$BF$48</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2.19'!$D$51:$BF$51</c:f>
              <c:numCache>
                <c:formatCode>_-* #,##0.0\ _€_-;\-* #,##0.0\ _€_-;_-* "-"??\ _€_-;_-@_-</c:formatCode>
                <c:ptCount val="55"/>
                <c:pt idx="0">
                  <c:v>-1.1219228118112738</c:v>
                </c:pt>
                <c:pt idx="1">
                  <c:v>-1.5244203427440794</c:v>
                </c:pt>
                <c:pt idx="2">
                  <c:v>-1.7091855984988413</c:v>
                </c:pt>
                <c:pt idx="3">
                  <c:v>-1.417534573407778</c:v>
                </c:pt>
                <c:pt idx="4">
                  <c:v>-1.5206104296423106</c:v>
                </c:pt>
                <c:pt idx="5">
                  <c:v>-1.6407135107868598</c:v>
                </c:pt>
                <c:pt idx="6">
                  <c:v>-1.7704116743666489</c:v>
                </c:pt>
                <c:pt idx="7">
                  <c:v>-2.0630183119908381</c:v>
                </c:pt>
                <c:pt idx="8">
                  <c:v>-2.3148348541800416</c:v>
                </c:pt>
                <c:pt idx="9">
                  <c:v>-2.5099039711927631</c:v>
                </c:pt>
                <c:pt idx="10">
                  <c:v>-2.7555637010337293</c:v>
                </c:pt>
                <c:pt idx="11">
                  <c:v>-2.9802054453646463</c:v>
                </c:pt>
                <c:pt idx="12">
                  <c:v>-3.1146339997353536</c:v>
                </c:pt>
                <c:pt idx="13">
                  <c:v>-3.2017059132343917</c:v>
                </c:pt>
                <c:pt idx="14">
                  <c:v>-3.2429566302539214</c:v>
                </c:pt>
                <c:pt idx="15">
                  <c:v>-3.2404943839120293</c:v>
                </c:pt>
                <c:pt idx="16">
                  <c:v>-3.1979097542588732</c:v>
                </c:pt>
                <c:pt idx="17">
                  <c:v>-3.2193006716102772</c:v>
                </c:pt>
                <c:pt idx="18">
                  <c:v>-3.2125417633834061</c:v>
                </c:pt>
                <c:pt idx="19">
                  <c:v>-3.1969325789160479</c:v>
                </c:pt>
                <c:pt idx="20">
                  <c:v>-3.1388001010097142</c:v>
                </c:pt>
                <c:pt idx="21">
                  <c:v>-3.0762634386965431</c:v>
                </c:pt>
                <c:pt idx="22">
                  <c:v>-2.9930482319042824</c:v>
                </c:pt>
                <c:pt idx="23">
                  <c:v>-2.8945883399903636</c:v>
                </c:pt>
                <c:pt idx="24">
                  <c:v>-2.7720413938388972</c:v>
                </c:pt>
                <c:pt idx="25">
                  <c:v>-2.6414798419508116</c:v>
                </c:pt>
                <c:pt idx="26">
                  <c:v>-2.4915991001147191</c:v>
                </c:pt>
                <c:pt idx="27">
                  <c:v>-2.3534939848730545</c:v>
                </c:pt>
                <c:pt idx="28">
                  <c:v>-2.2217068893046203</c:v>
                </c:pt>
                <c:pt idx="29">
                  <c:v>-2.0982278452413183</c:v>
                </c:pt>
                <c:pt idx="30">
                  <c:v>-1.9659951846716694</c:v>
                </c:pt>
                <c:pt idx="31">
                  <c:v>-1.8553347387564827</c:v>
                </c:pt>
                <c:pt idx="32">
                  <c:v>-1.7556247008610342</c:v>
                </c:pt>
                <c:pt idx="33">
                  <c:v>-1.6872056740886094</c:v>
                </c:pt>
                <c:pt idx="34">
                  <c:v>-1.599427411716654</c:v>
                </c:pt>
                <c:pt idx="35">
                  <c:v>-1.5414424964332127</c:v>
                </c:pt>
                <c:pt idx="36">
                  <c:v>-1.4716827422723213</c:v>
                </c:pt>
                <c:pt idx="37">
                  <c:v>-1.4372800311851321</c:v>
                </c:pt>
                <c:pt idx="38">
                  <c:v>-1.4177681220602381</c:v>
                </c:pt>
                <c:pt idx="39">
                  <c:v>-1.4009776039971982</c:v>
                </c:pt>
                <c:pt idx="40">
                  <c:v>-1.3878498826049821</c:v>
                </c:pt>
                <c:pt idx="41">
                  <c:v>-1.3934637074495484</c:v>
                </c:pt>
                <c:pt idx="42">
                  <c:v>-1.3872913493624282</c:v>
                </c:pt>
                <c:pt idx="43">
                  <c:v>-1.3722327066818991</c:v>
                </c:pt>
                <c:pt idx="44">
                  <c:v>-1.3347435038121773</c:v>
                </c:pt>
                <c:pt idx="45">
                  <c:v>-1.3426432320094577</c:v>
                </c:pt>
                <c:pt idx="46">
                  <c:v>-1.3646969067372439</c:v>
                </c:pt>
                <c:pt idx="47">
                  <c:v>-1.4102552074229493</c:v>
                </c:pt>
                <c:pt idx="48">
                  <c:v>-1.4528282754390531</c:v>
                </c:pt>
                <c:pt idx="49">
                  <c:v>-1.5233587914417086</c:v>
                </c:pt>
                <c:pt idx="50">
                  <c:v>-1.6030946538123487</c:v>
                </c:pt>
                <c:pt idx="51">
                  <c:v>-1.6841907935093374</c:v>
                </c:pt>
                <c:pt idx="52">
                  <c:v>-1.7812957020969336</c:v>
                </c:pt>
                <c:pt idx="53">
                  <c:v>-1.8777888347004676</c:v>
                </c:pt>
                <c:pt idx="54">
                  <c:v>-2.0109854140395811</c:v>
                </c:pt>
              </c:numCache>
            </c:numRef>
          </c:val>
          <c:smooth val="0"/>
        </c:ser>
        <c:ser>
          <c:idx val="4"/>
          <c:order val="3"/>
          <c:tx>
            <c:strRef>
              <c:f>'Fig 2.19'!$C$52</c:f>
              <c:strCache>
                <c:ptCount val="1"/>
                <c:pt idx="0">
                  <c:v>1%</c:v>
                </c:pt>
              </c:strCache>
            </c:strRef>
          </c:tx>
          <c:spPr>
            <a:ln w="22225">
              <a:solidFill>
                <a:schemeClr val="tx1"/>
              </a:solidFill>
            </a:ln>
          </c:spPr>
          <c:marker>
            <c:symbol val="star"/>
            <c:size val="4"/>
            <c:spPr>
              <a:noFill/>
              <a:ln>
                <a:solidFill>
                  <a:schemeClr val="tx1"/>
                </a:solidFill>
              </a:ln>
            </c:spPr>
          </c:marker>
          <c:cat>
            <c:numRef>
              <c:f>'Fig 2.19'!$D$48:$BF$48</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2.19'!$D$54:$BF$54</c:f>
              <c:numCache>
                <c:formatCode>_-* #,##0.0\ _€_-;\-* #,##0.0\ _€_-;_-* "-"??\ _€_-;_-@_-</c:formatCode>
                <c:ptCount val="55"/>
                <c:pt idx="0">
                  <c:v>-1.1219228118112738</c:v>
                </c:pt>
                <c:pt idx="1">
                  <c:v>-1.5151978818095486</c:v>
                </c:pt>
                <c:pt idx="2">
                  <c:v>-1.7062818400680015</c:v>
                </c:pt>
                <c:pt idx="3">
                  <c:v>-1.41259796196168</c:v>
                </c:pt>
                <c:pt idx="4">
                  <c:v>-1.5138684519573999</c:v>
                </c:pt>
                <c:pt idx="5">
                  <c:v>-1.4940488604147433</c:v>
                </c:pt>
                <c:pt idx="6">
                  <c:v>-1.7238122781460277</c:v>
                </c:pt>
                <c:pt idx="7">
                  <c:v>-2.0294142031816804</c:v>
                </c:pt>
                <c:pt idx="8">
                  <c:v>-2.298742383875755</c:v>
                </c:pt>
                <c:pt idx="9">
                  <c:v>-2.5139846017018641</c:v>
                </c:pt>
                <c:pt idx="10">
                  <c:v>-2.7914764050040688</c:v>
                </c:pt>
                <c:pt idx="11">
                  <c:v>-3.0600559995463996</c:v>
                </c:pt>
                <c:pt idx="12">
                  <c:v>-3.2468704549667677</c:v>
                </c:pt>
                <c:pt idx="13">
                  <c:v>-3.4065986337582146</c:v>
                </c:pt>
                <c:pt idx="14">
                  <c:v>-3.530776063611512</c:v>
                </c:pt>
                <c:pt idx="15">
                  <c:v>-3.5970070607722704</c:v>
                </c:pt>
                <c:pt idx="16">
                  <c:v>-3.6439347367274735</c:v>
                </c:pt>
                <c:pt idx="17">
                  <c:v>-3.7778326059047131</c:v>
                </c:pt>
                <c:pt idx="18">
                  <c:v>-3.873705976445585</c:v>
                </c:pt>
                <c:pt idx="19">
                  <c:v>-3.9753544753342283</c:v>
                </c:pt>
                <c:pt idx="20">
                  <c:v>-4.0203291149592744</c:v>
                </c:pt>
                <c:pt idx="21">
                  <c:v>-4.0387402340762506</c:v>
                </c:pt>
                <c:pt idx="22">
                  <c:v>-4.0530133032464946</c:v>
                </c:pt>
                <c:pt idx="23">
                  <c:v>-4.0491870874420357</c:v>
                </c:pt>
                <c:pt idx="24">
                  <c:v>-4.0162677554292188</c:v>
                </c:pt>
                <c:pt idx="25">
                  <c:v>-3.9483603372735132</c:v>
                </c:pt>
                <c:pt idx="26">
                  <c:v>-3.8859471195115063</c:v>
                </c:pt>
                <c:pt idx="27">
                  <c:v>-3.8180532490281252</c:v>
                </c:pt>
                <c:pt idx="28">
                  <c:v>-3.7593249310651515</c:v>
                </c:pt>
                <c:pt idx="29">
                  <c:v>-3.7027444360824333</c:v>
                </c:pt>
                <c:pt idx="30">
                  <c:v>-3.6579400350687976</c:v>
                </c:pt>
                <c:pt idx="31">
                  <c:v>-3.6127650297343195</c:v>
                </c:pt>
                <c:pt idx="32">
                  <c:v>-3.5631941363600035</c:v>
                </c:pt>
                <c:pt idx="33">
                  <c:v>-3.5268651309352492</c:v>
                </c:pt>
                <c:pt idx="34">
                  <c:v>-3.5075273439834049</c:v>
                </c:pt>
                <c:pt idx="35">
                  <c:v>-3.4975503503206795</c:v>
                </c:pt>
                <c:pt idx="36">
                  <c:v>-3.4915069424052874</c:v>
                </c:pt>
                <c:pt idx="37">
                  <c:v>-3.5061333389897769</c:v>
                </c:pt>
                <c:pt idx="38">
                  <c:v>-3.536491527515544</c:v>
                </c:pt>
                <c:pt idx="39">
                  <c:v>-3.5742550893641507</c:v>
                </c:pt>
                <c:pt idx="40">
                  <c:v>-3.6020390313642565</c:v>
                </c:pt>
                <c:pt idx="41">
                  <c:v>-3.6424968531569064</c:v>
                </c:pt>
                <c:pt idx="42">
                  <c:v>-3.6887199015170395</c:v>
                </c:pt>
                <c:pt idx="43">
                  <c:v>-3.7075381315215665</c:v>
                </c:pt>
                <c:pt idx="44">
                  <c:v>-3.70934573731531</c:v>
                </c:pt>
                <c:pt idx="45">
                  <c:v>-3.7441301736928025</c:v>
                </c:pt>
                <c:pt idx="46">
                  <c:v>-3.8207115618267622</c:v>
                </c:pt>
                <c:pt idx="47">
                  <c:v>-3.8848369602487054</c:v>
                </c:pt>
                <c:pt idx="48">
                  <c:v>-3.9540254277626588</c:v>
                </c:pt>
                <c:pt idx="49">
                  <c:v>-4.0205914829622387</c:v>
                </c:pt>
                <c:pt idx="50">
                  <c:v>-4.136523236674627</c:v>
                </c:pt>
                <c:pt idx="51">
                  <c:v>-4.2259115801184137</c:v>
                </c:pt>
                <c:pt idx="52">
                  <c:v>-4.3451736534550633</c:v>
                </c:pt>
                <c:pt idx="53">
                  <c:v>-4.4397608470084791</c:v>
                </c:pt>
                <c:pt idx="54">
                  <c:v>-4.5834108590435463</c:v>
                </c:pt>
              </c:numCache>
            </c:numRef>
          </c:val>
          <c:smooth val="0"/>
        </c:ser>
        <c:dLbls>
          <c:showLegendKey val="0"/>
          <c:showVal val="0"/>
          <c:showCatName val="0"/>
          <c:showSerName val="0"/>
          <c:showPercent val="0"/>
          <c:showBubbleSize val="0"/>
        </c:dLbls>
        <c:marker val="1"/>
        <c:smooth val="0"/>
        <c:axId val="130509824"/>
        <c:axId val="130532480"/>
      </c:lineChart>
      <c:catAx>
        <c:axId val="130509824"/>
        <c:scaling>
          <c:orientation val="minMax"/>
        </c:scaling>
        <c:delete val="0"/>
        <c:axPos val="b"/>
        <c:numFmt formatCode="General" sourceLinked="1"/>
        <c:majorTickMark val="out"/>
        <c:minorTickMark val="none"/>
        <c:tickLblPos val="low"/>
        <c:txPr>
          <a:bodyPr rot="-5400000" vert="horz"/>
          <a:lstStyle/>
          <a:p>
            <a:pPr>
              <a:defRPr/>
            </a:pPr>
            <a:endParaRPr lang="fr-FR"/>
          </a:p>
        </c:txPr>
        <c:crossAx val="130532480"/>
        <c:crosses val="autoZero"/>
        <c:auto val="1"/>
        <c:lblAlgn val="ctr"/>
        <c:lblOffset val="100"/>
        <c:tickLblSkip val="10"/>
        <c:noMultiLvlLbl val="0"/>
      </c:catAx>
      <c:valAx>
        <c:axId val="130532480"/>
        <c:scaling>
          <c:orientation val="minMax"/>
          <c:max val="8"/>
          <c:min val="-8"/>
        </c:scaling>
        <c:delete val="0"/>
        <c:axPos val="l"/>
        <c:majorGridlines/>
        <c:title>
          <c:tx>
            <c:rich>
              <a:bodyPr rot="-5400000" vert="horz"/>
              <a:lstStyle/>
              <a:p>
                <a:pPr>
                  <a:defRPr/>
                </a:pPr>
                <a:r>
                  <a:rPr lang="en-US"/>
                  <a:t>En point de %</a:t>
                </a:r>
              </a:p>
            </c:rich>
          </c:tx>
          <c:overlay val="0"/>
        </c:title>
        <c:numFmt formatCode="General" sourceLinked="0"/>
        <c:majorTickMark val="out"/>
        <c:minorTickMark val="none"/>
        <c:tickLblPos val="low"/>
        <c:crossAx val="130509824"/>
        <c:crosses val="autoZero"/>
        <c:crossBetween val="between"/>
        <c:majorUnit val="2"/>
      </c:valAx>
    </c:plotArea>
    <c:legend>
      <c:legendPos val="b"/>
      <c:layout>
        <c:manualLayout>
          <c:xMode val="edge"/>
          <c:yMode val="edge"/>
          <c:x val="1.6152222222222203E-2"/>
          <c:y val="0.88251468253968302"/>
          <c:w val="0.9771029629629624"/>
          <c:h val="0.117485317460317"/>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833625730994151"/>
          <c:y val="3.2064285714285698E-2"/>
          <c:w val="0.75743177387914229"/>
          <c:h val="0.69883888888888934"/>
        </c:manualLayout>
      </c:layout>
      <c:lineChart>
        <c:grouping val="standard"/>
        <c:varyColors val="0"/>
        <c:ser>
          <c:idx val="0"/>
          <c:order val="0"/>
          <c:tx>
            <c:strRef>
              <c:f>'Fig 2.19'!$C$55</c:f>
              <c:strCache>
                <c:ptCount val="1"/>
                <c:pt idx="0">
                  <c:v>1,8%</c:v>
                </c:pt>
              </c:strCache>
            </c:strRef>
          </c:tx>
          <c:spPr>
            <a:ln w="22225">
              <a:solidFill>
                <a:schemeClr val="tx1"/>
              </a:solidFill>
            </a:ln>
          </c:spPr>
          <c:marker>
            <c:symbol val="circle"/>
            <c:size val="4"/>
            <c:spPr>
              <a:noFill/>
              <a:ln>
                <a:solidFill>
                  <a:schemeClr val="tx1"/>
                </a:solidFill>
              </a:ln>
            </c:spPr>
          </c:marker>
          <c:cat>
            <c:numRef>
              <c:f>'Fig 2.19'!$D$48:$BF$48</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2.19'!$D$55:$BF$55</c:f>
              <c:numCache>
                <c:formatCode>_-* #,##0.0\ _€_-;\-* #,##0.0\ _€_-;_-* "-"??\ _€_-;_-@_-</c:formatCode>
                <c:ptCount val="55"/>
                <c:pt idx="0">
                  <c:v>0.69333802548371892</c:v>
                </c:pt>
                <c:pt idx="1">
                  <c:v>0.93738608463456785</c:v>
                </c:pt>
                <c:pt idx="2">
                  <c:v>1.0517235618364822</c:v>
                </c:pt>
                <c:pt idx="3">
                  <c:v>0.87297725095928769</c:v>
                </c:pt>
                <c:pt idx="4">
                  <c:v>0.93632119997176844</c:v>
                </c:pt>
                <c:pt idx="5">
                  <c:v>1.0107013140508769</c:v>
                </c:pt>
                <c:pt idx="6">
                  <c:v>1.1079352163077409</c:v>
                </c:pt>
                <c:pt idx="7">
                  <c:v>1.256995078655283</c:v>
                </c:pt>
                <c:pt idx="8">
                  <c:v>1.3735614277126231</c:v>
                </c:pt>
                <c:pt idx="9">
                  <c:v>1.4462556942809073</c:v>
                </c:pt>
                <c:pt idx="10">
                  <c:v>1.5438167661161692</c:v>
                </c:pt>
                <c:pt idx="11">
                  <c:v>1.6186534283101679</c:v>
                </c:pt>
                <c:pt idx="12">
                  <c:v>1.6274835787637016</c:v>
                </c:pt>
                <c:pt idx="13">
                  <c:v>1.5925137067179591</c:v>
                </c:pt>
                <c:pt idx="14">
                  <c:v>1.5198082573509737</c:v>
                </c:pt>
                <c:pt idx="15">
                  <c:v>1.4113263394354867</c:v>
                </c:pt>
                <c:pt idx="16">
                  <c:v>1.2672703449181419</c:v>
                </c:pt>
                <c:pt idx="17">
                  <c:v>1.1590983592582447</c:v>
                </c:pt>
                <c:pt idx="18">
                  <c:v>1.0449939752113053</c:v>
                </c:pt>
                <c:pt idx="19">
                  <c:v>0.92642276181949867</c:v>
                </c:pt>
                <c:pt idx="20">
                  <c:v>0.78302278125561742</c:v>
                </c:pt>
                <c:pt idx="21">
                  <c:v>0.63977011461817668</c:v>
                </c:pt>
                <c:pt idx="22">
                  <c:v>0.48389741006753439</c:v>
                </c:pt>
                <c:pt idx="23">
                  <c:v>0.31992412975614926</c:v>
                </c:pt>
                <c:pt idx="24">
                  <c:v>0.14493176956569798</c:v>
                </c:pt>
                <c:pt idx="25">
                  <c:v>-3.1922462338261681E-2</c:v>
                </c:pt>
                <c:pt idx="26">
                  <c:v>-0.21845117749396437</c:v>
                </c:pt>
                <c:pt idx="27">
                  <c:v>-0.3954475669148465</c:v>
                </c:pt>
                <c:pt idx="28">
                  <c:v>-0.57157158394947416</c:v>
                </c:pt>
                <c:pt idx="29">
                  <c:v>-0.74204816823839082</c:v>
                </c:pt>
                <c:pt idx="30">
                  <c:v>-0.90808557710244386</c:v>
                </c:pt>
                <c:pt idx="31">
                  <c:v>-1.0573678265782753</c:v>
                </c:pt>
                <c:pt idx="32">
                  <c:v>-1.1965669794617213</c:v>
                </c:pt>
                <c:pt idx="33">
                  <c:v>-1.3110472052824562</c:v>
                </c:pt>
                <c:pt idx="34">
                  <c:v>-1.4380136571199849</c:v>
                </c:pt>
                <c:pt idx="35">
                  <c:v>-1.5415803175301761</c:v>
                </c:pt>
                <c:pt idx="36">
                  <c:v>-1.6488888367004613</c:v>
                </c:pt>
                <c:pt idx="37">
                  <c:v>-1.7321106287165122</c:v>
                </c:pt>
                <c:pt idx="38">
                  <c:v>-1.802285164092428</c:v>
                </c:pt>
                <c:pt idx="39">
                  <c:v>-1.8674384806241235</c:v>
                </c:pt>
                <c:pt idx="40">
                  <c:v>-1.926754213988545</c:v>
                </c:pt>
                <c:pt idx="41">
                  <c:v>-1.9679255101213613</c:v>
                </c:pt>
                <c:pt idx="42">
                  <c:v>-2.018236109685219</c:v>
                </c:pt>
                <c:pt idx="43">
                  <c:v>-2.0697845561223893</c:v>
                </c:pt>
                <c:pt idx="44">
                  <c:v>-2.1335591112353924</c:v>
                </c:pt>
                <c:pt idx="45">
                  <c:v>-2.1647429324444758</c:v>
                </c:pt>
                <c:pt idx="46">
                  <c:v>-2.1847235104190332</c:v>
                </c:pt>
                <c:pt idx="47">
                  <c:v>-2.1836064247361229</c:v>
                </c:pt>
                <c:pt idx="48">
                  <c:v>-2.1813380849752946</c:v>
                </c:pt>
                <c:pt idx="49">
                  <c:v>-2.1555699730938613</c:v>
                </c:pt>
                <c:pt idx="50">
                  <c:v>-2.1243940622223505</c:v>
                </c:pt>
                <c:pt idx="51">
                  <c:v>-2.0860347050205839</c:v>
                </c:pt>
                <c:pt idx="52">
                  <c:v>-2.0343010546656828</c:v>
                </c:pt>
                <c:pt idx="53">
                  <c:v>-1.9806899325667366</c:v>
                </c:pt>
                <c:pt idx="54">
                  <c:v>-1.8946965611143796</c:v>
                </c:pt>
              </c:numCache>
            </c:numRef>
          </c:val>
          <c:smooth val="0"/>
        </c:ser>
        <c:ser>
          <c:idx val="2"/>
          <c:order val="1"/>
          <c:tx>
            <c:strRef>
              <c:f>'Fig 2.19'!$C$56</c:f>
              <c:strCache>
                <c:ptCount val="1"/>
                <c:pt idx="0">
                  <c:v>1,5%</c:v>
                </c:pt>
              </c:strCache>
            </c:strRef>
          </c:tx>
          <c:spPr>
            <a:ln w="22225">
              <a:solidFill>
                <a:schemeClr val="tx1"/>
              </a:solidFill>
            </a:ln>
          </c:spPr>
          <c:marker>
            <c:symbol val="triangle"/>
            <c:size val="4"/>
            <c:spPr>
              <a:solidFill>
                <a:schemeClr val="bg1"/>
              </a:solidFill>
              <a:ln>
                <a:solidFill>
                  <a:schemeClr val="tx1"/>
                </a:solidFill>
              </a:ln>
            </c:spPr>
          </c:marker>
          <c:cat>
            <c:numRef>
              <c:f>'Fig 2.19'!$D$48:$BF$48</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2.19'!$D$56:$BF$56</c:f>
              <c:numCache>
                <c:formatCode>_-* #,##0.0\ _€_-;\-* #,##0.0\ _€_-;_-* "-"??\ _€_-;_-@_-</c:formatCode>
                <c:ptCount val="55"/>
                <c:pt idx="0">
                  <c:v>0.69322694989032385</c:v>
                </c:pt>
                <c:pt idx="1">
                  <c:v>0.93681099793793621</c:v>
                </c:pt>
                <c:pt idx="2">
                  <c:v>1.0516345433886549</c:v>
                </c:pt>
                <c:pt idx="3">
                  <c:v>0.87338255871906156</c:v>
                </c:pt>
                <c:pt idx="4">
                  <c:v>0.93712089008122845</c:v>
                </c:pt>
                <c:pt idx="5">
                  <c:v>1.0137099600355199</c:v>
                </c:pt>
                <c:pt idx="6">
                  <c:v>1.1286517810895837</c:v>
                </c:pt>
                <c:pt idx="7">
                  <c:v>1.3002302892538822</c:v>
                </c:pt>
                <c:pt idx="8">
                  <c:v>1.4466353989261513</c:v>
                </c:pt>
                <c:pt idx="9">
                  <c:v>1.5546166286338092</c:v>
                </c:pt>
                <c:pt idx="10">
                  <c:v>1.6959286019326996</c:v>
                </c:pt>
                <c:pt idx="11">
                  <c:v>1.8194552545685916</c:v>
                </c:pt>
                <c:pt idx="12">
                  <c:v>1.8842933456641155</c:v>
                </c:pt>
                <c:pt idx="13">
                  <c:v>1.9119045844015261</c:v>
                </c:pt>
                <c:pt idx="14">
                  <c:v>1.9069946172387979</c:v>
                </c:pt>
                <c:pt idx="15">
                  <c:v>1.8710332108521364</c:v>
                </c:pt>
                <c:pt idx="16">
                  <c:v>1.8042440159722055</c:v>
                </c:pt>
                <c:pt idx="17">
                  <c:v>1.7724757360749024</c:v>
                </c:pt>
                <c:pt idx="18">
                  <c:v>1.7325730445117706</c:v>
                </c:pt>
                <c:pt idx="19">
                  <c:v>1.685667311490505</c:v>
                </c:pt>
                <c:pt idx="20">
                  <c:v>1.6118814412557612</c:v>
                </c:pt>
                <c:pt idx="21">
                  <c:v>1.5357075343730386</c:v>
                </c:pt>
                <c:pt idx="22">
                  <c:v>1.4444568670788911</c:v>
                </c:pt>
                <c:pt idx="23">
                  <c:v>1.341398469614937</c:v>
                </c:pt>
                <c:pt idx="24">
                  <c:v>1.2247373932787724</c:v>
                </c:pt>
                <c:pt idx="25">
                  <c:v>1.1045065850634508</c:v>
                </c:pt>
                <c:pt idx="26">
                  <c:v>0.9727877641591931</c:v>
                </c:pt>
                <c:pt idx="27">
                  <c:v>0.84812823764174894</c:v>
                </c:pt>
                <c:pt idx="28">
                  <c:v>0.72230640643046584</c:v>
                </c:pt>
                <c:pt idx="29">
                  <c:v>0.60019419546835451</c:v>
                </c:pt>
                <c:pt idx="30">
                  <c:v>0.48051314592566641</c:v>
                </c:pt>
                <c:pt idx="31">
                  <c:v>0.37442886094097005</c:v>
                </c:pt>
                <c:pt idx="32">
                  <c:v>0.27779822682838073</c:v>
                </c:pt>
                <c:pt idx="33">
                  <c:v>0.2039720044106943</c:v>
                </c:pt>
                <c:pt idx="34">
                  <c:v>0.11636536622370741</c:v>
                </c:pt>
                <c:pt idx="35">
                  <c:v>5.0441418676250294E-2</c:v>
                </c:pt>
                <c:pt idx="36">
                  <c:v>-2.1418171337728609E-2</c:v>
                </c:pt>
                <c:pt idx="37">
                  <c:v>-7.0895863407052673E-2</c:v>
                </c:pt>
                <c:pt idx="38">
                  <c:v>-0.1082483064756552</c:v>
                </c:pt>
                <c:pt idx="39">
                  <c:v>-0.14231916709510983</c:v>
                </c:pt>
                <c:pt idx="40">
                  <c:v>-0.17245354046859163</c:v>
                </c:pt>
                <c:pt idx="41">
                  <c:v>-0.18574701403444038</c:v>
                </c:pt>
                <c:pt idx="42">
                  <c:v>-0.20983071644709028</c:v>
                </c:pt>
                <c:pt idx="43">
                  <c:v>-0.2382207474378184</c:v>
                </c:pt>
                <c:pt idx="44">
                  <c:v>-0.2808524851986931</c:v>
                </c:pt>
                <c:pt idx="45">
                  <c:v>-0.29080378868687973</c:v>
                </c:pt>
                <c:pt idx="46">
                  <c:v>-0.28959516024246312</c:v>
                </c:pt>
                <c:pt idx="47">
                  <c:v>-0.2690989805656514</c:v>
                </c:pt>
                <c:pt idx="48">
                  <c:v>-0.24826308654686713</c:v>
                </c:pt>
                <c:pt idx="49">
                  <c:v>-0.20372561097851971</c:v>
                </c:pt>
                <c:pt idx="50">
                  <c:v>-0.15487682076564013</c:v>
                </c:pt>
                <c:pt idx="51">
                  <c:v>-9.8872094375312969E-2</c:v>
                </c:pt>
                <c:pt idx="52">
                  <c:v>-2.9652469392544845E-2</c:v>
                </c:pt>
                <c:pt idx="53">
                  <c:v>4.0265924044099677E-2</c:v>
                </c:pt>
                <c:pt idx="54">
                  <c:v>0.14385366983094983</c:v>
                </c:pt>
              </c:numCache>
            </c:numRef>
          </c:val>
          <c:smooth val="0"/>
        </c:ser>
        <c:ser>
          <c:idx val="3"/>
          <c:order val="2"/>
          <c:tx>
            <c:strRef>
              <c:f>'Fig 2.19'!$C$57</c:f>
              <c:strCache>
                <c:ptCount val="1"/>
                <c:pt idx="0">
                  <c:v>1,3%</c:v>
                </c:pt>
              </c:strCache>
            </c:strRef>
          </c:tx>
          <c:spPr>
            <a:ln w="22225">
              <a:solidFill>
                <a:schemeClr val="tx1"/>
              </a:solidFill>
            </a:ln>
          </c:spPr>
          <c:marker>
            <c:symbol val="diamond"/>
            <c:size val="4"/>
            <c:spPr>
              <a:solidFill>
                <a:schemeClr val="tx1"/>
              </a:solidFill>
              <a:ln>
                <a:solidFill>
                  <a:schemeClr val="tx1"/>
                </a:solidFill>
              </a:ln>
            </c:spPr>
          </c:marker>
          <c:cat>
            <c:numRef>
              <c:f>'Fig 2.19'!$D$48:$BF$48</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2.19'!$D$57:$BF$57</c:f>
              <c:numCache>
                <c:formatCode>_-* #,##0.0\ _€_-;\-* #,##0.0\ _€_-;_-* "-"??\ _€_-;_-@_-</c:formatCode>
                <c:ptCount val="55"/>
                <c:pt idx="0">
                  <c:v>0.69333675245952975</c:v>
                </c:pt>
                <c:pt idx="1">
                  <c:v>0.93736164064398508</c:v>
                </c:pt>
                <c:pt idx="2">
                  <c:v>1.0522764533718352</c:v>
                </c:pt>
                <c:pt idx="3">
                  <c:v>0.8741192767114363</c:v>
                </c:pt>
                <c:pt idx="4">
                  <c:v>0.93800822598560885</c:v>
                </c:pt>
                <c:pt idx="5">
                  <c:v>1.0162088972569734</c:v>
                </c:pt>
                <c:pt idx="6">
                  <c:v>1.1005346048418687</c:v>
                </c:pt>
                <c:pt idx="7">
                  <c:v>1.2873864929189089</c:v>
                </c:pt>
                <c:pt idx="8">
                  <c:v>1.4539799644803715</c:v>
                </c:pt>
                <c:pt idx="9">
                  <c:v>1.5862941020440076</c:v>
                </c:pt>
                <c:pt idx="10">
                  <c:v>1.7568504432132777</c:v>
                </c:pt>
                <c:pt idx="11">
                  <c:v>1.9135935543297791</c:v>
                </c:pt>
                <c:pt idx="12">
                  <c:v>2.01727976783177</c:v>
                </c:pt>
                <c:pt idx="13">
                  <c:v>2.0870406951947196</c:v>
                </c:pt>
                <c:pt idx="14">
                  <c:v>2.1275621158730225</c:v>
                </c:pt>
                <c:pt idx="15">
                  <c:v>2.1406319145022508</c:v>
                </c:pt>
                <c:pt idx="16">
                  <c:v>2.1264971549757092</c:v>
                </c:pt>
                <c:pt idx="17">
                  <c:v>2.1475911166357591</c:v>
                </c:pt>
                <c:pt idx="18">
                  <c:v>2.1590941954717024</c:v>
                </c:pt>
                <c:pt idx="19">
                  <c:v>2.1618818909918573</c:v>
                </c:pt>
                <c:pt idx="20">
                  <c:v>2.1370841660957147</c:v>
                </c:pt>
                <c:pt idx="21">
                  <c:v>2.1084871833400811</c:v>
                </c:pt>
                <c:pt idx="22">
                  <c:v>2.0628545356148642</c:v>
                </c:pt>
                <c:pt idx="23">
                  <c:v>2.0034151835256466</c:v>
                </c:pt>
                <c:pt idx="24">
                  <c:v>1.9291888108890447</c:v>
                </c:pt>
                <c:pt idx="25">
                  <c:v>1.8504041444943233</c:v>
                </c:pt>
                <c:pt idx="26">
                  <c:v>1.758307290460305</c:v>
                </c:pt>
                <c:pt idx="27">
                  <c:v>1.6723575827329249</c:v>
                </c:pt>
                <c:pt idx="28">
                  <c:v>1.5839696878054248</c:v>
                </c:pt>
                <c:pt idx="29">
                  <c:v>1.498211893415565</c:v>
                </c:pt>
                <c:pt idx="30">
                  <c:v>1.4135513624698781</c:v>
                </c:pt>
                <c:pt idx="31">
                  <c:v>1.3424221255281523</c:v>
                </c:pt>
                <c:pt idx="32">
                  <c:v>1.2782993242333625</c:v>
                </c:pt>
                <c:pt idx="33">
                  <c:v>1.2352725243045448</c:v>
                </c:pt>
                <c:pt idx="34">
                  <c:v>1.1780484139446479</c:v>
                </c:pt>
                <c:pt idx="35">
                  <c:v>1.1417869836436765</c:v>
                </c:pt>
                <c:pt idx="36">
                  <c:v>1.0972806340965668</c:v>
                </c:pt>
                <c:pt idx="37">
                  <c:v>1.0752186895077145</c:v>
                </c:pt>
                <c:pt idx="38">
                  <c:v>1.0636744669201512</c:v>
                </c:pt>
                <c:pt idx="39">
                  <c:v>1.0546727115277186</c:v>
                </c:pt>
                <c:pt idx="40">
                  <c:v>1.0482670842248076</c:v>
                </c:pt>
                <c:pt idx="41">
                  <c:v>1.0572639489203937</c:v>
                </c:pt>
                <c:pt idx="42">
                  <c:v>1.0537982003976794</c:v>
                </c:pt>
                <c:pt idx="43">
                  <c:v>1.0447344859084104</c:v>
                </c:pt>
                <c:pt idx="44">
                  <c:v>1.0192795337680103</c:v>
                </c:pt>
                <c:pt idx="45">
                  <c:v>1.0266458094064674</c:v>
                </c:pt>
                <c:pt idx="46">
                  <c:v>1.0450701930274846</c:v>
                </c:pt>
                <c:pt idx="47">
                  <c:v>1.0811381212791034</c:v>
                </c:pt>
                <c:pt idx="48">
                  <c:v>1.1173512257039135</c:v>
                </c:pt>
                <c:pt idx="49">
                  <c:v>1.1768558217703919</c:v>
                </c:pt>
                <c:pt idx="50">
                  <c:v>1.2411530030489502</c:v>
                </c:pt>
                <c:pt idx="51">
                  <c:v>1.310741409366873</c:v>
                </c:pt>
                <c:pt idx="52">
                  <c:v>1.3936594080544431</c:v>
                </c:pt>
                <c:pt idx="53">
                  <c:v>1.4762345319644226</c:v>
                </c:pt>
                <c:pt idx="54">
                  <c:v>1.5935159190053163</c:v>
                </c:pt>
              </c:numCache>
            </c:numRef>
          </c:val>
          <c:smooth val="0"/>
        </c:ser>
        <c:ser>
          <c:idx val="4"/>
          <c:order val="3"/>
          <c:tx>
            <c:strRef>
              <c:f>'Fig 2.19'!$C$60</c:f>
              <c:strCache>
                <c:ptCount val="1"/>
                <c:pt idx="0">
                  <c:v>[10%-1,0%]</c:v>
                </c:pt>
              </c:strCache>
            </c:strRef>
          </c:tx>
          <c:spPr>
            <a:ln w="22225">
              <a:solidFill>
                <a:schemeClr val="tx1"/>
              </a:solidFill>
            </a:ln>
          </c:spPr>
          <c:marker>
            <c:symbol val="star"/>
            <c:size val="4"/>
            <c:spPr>
              <a:noFill/>
              <a:ln>
                <a:solidFill>
                  <a:schemeClr val="tx1"/>
                </a:solidFill>
              </a:ln>
            </c:spPr>
          </c:marker>
          <c:cat>
            <c:numRef>
              <c:f>'Fig 2.19'!$D$48:$BF$48</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2.19'!$D$60:$BF$60</c:f>
              <c:numCache>
                <c:formatCode>_-* #,##0.0\ _€_-;\-* #,##0.0\ _€_-;_-* "-"??\ _€_-;_-@_-</c:formatCode>
                <c:ptCount val="55"/>
                <c:pt idx="0">
                  <c:v>0.69333675245952975</c:v>
                </c:pt>
                <c:pt idx="1">
                  <c:v>0.93189747183956584</c:v>
                </c:pt>
                <c:pt idx="2">
                  <c:v>1.0502596214520388</c:v>
                </c:pt>
                <c:pt idx="3">
                  <c:v>0.87107296022391623</c:v>
                </c:pt>
                <c:pt idx="4">
                  <c:v>0.93385009594112489</c:v>
                </c:pt>
                <c:pt idx="5">
                  <c:v>0.92537044247185563</c:v>
                </c:pt>
                <c:pt idx="6">
                  <c:v>1.0715640687842658</c:v>
                </c:pt>
                <c:pt idx="7">
                  <c:v>1.2664005223763368</c:v>
                </c:pt>
                <c:pt idx="8">
                  <c:v>1.4438499478582152</c:v>
                </c:pt>
                <c:pt idx="9">
                  <c:v>1.5888395288561341</c:v>
                </c:pt>
                <c:pt idx="10">
                  <c:v>1.7796937366553855</c:v>
                </c:pt>
                <c:pt idx="11">
                  <c:v>1.9647846340160378</c:v>
                </c:pt>
                <c:pt idx="12">
                  <c:v>2.102818486166786</c:v>
                </c:pt>
                <c:pt idx="13">
                  <c:v>2.2204797004811354</c:v>
                </c:pt>
                <c:pt idx="14">
                  <c:v>2.316224647886564</c:v>
                </c:pt>
                <c:pt idx="15">
                  <c:v>2.3759715010671947</c:v>
                </c:pt>
                <c:pt idx="16">
                  <c:v>2.4228938691699717</c:v>
                </c:pt>
                <c:pt idx="17">
                  <c:v>2.5200123327563162</c:v>
                </c:pt>
                <c:pt idx="18">
                  <c:v>2.6033095539530073</c:v>
                </c:pt>
                <c:pt idx="19">
                  <c:v>2.6881678792073345</c:v>
                </c:pt>
                <c:pt idx="20">
                  <c:v>2.737201596495705</c:v>
                </c:pt>
                <c:pt idx="21">
                  <c:v>2.7681348446179257</c:v>
                </c:pt>
                <c:pt idx="22">
                  <c:v>2.7933841247331621</c:v>
                </c:pt>
                <c:pt idx="23">
                  <c:v>2.8025386428249419</c:v>
                </c:pt>
                <c:pt idx="24">
                  <c:v>2.7951497200436002</c:v>
                </c:pt>
                <c:pt idx="25">
                  <c:v>2.7660097270552448</c:v>
                </c:pt>
                <c:pt idx="26">
                  <c:v>2.7424726071732195</c:v>
                </c:pt>
                <c:pt idx="27">
                  <c:v>2.7132961389611836</c:v>
                </c:pt>
                <c:pt idx="28">
                  <c:v>2.6805251992839878</c:v>
                </c:pt>
                <c:pt idx="29">
                  <c:v>2.644272192883161</c:v>
                </c:pt>
                <c:pt idx="30">
                  <c:v>2.6305082575989545</c:v>
                </c:pt>
                <c:pt idx="31">
                  <c:v>2.6145272085466047</c:v>
                </c:pt>
                <c:pt idx="32">
                  <c:v>2.595046718165527</c:v>
                </c:pt>
                <c:pt idx="33">
                  <c:v>2.5828894555112711</c:v>
                </c:pt>
                <c:pt idx="34">
                  <c:v>2.5842621747930856</c:v>
                </c:pt>
                <c:pt idx="35">
                  <c:v>2.5916580516649539</c:v>
                </c:pt>
                <c:pt idx="36">
                  <c:v>2.6042934014552479</c:v>
                </c:pt>
                <c:pt idx="37">
                  <c:v>2.6240504834742922</c:v>
                </c:pt>
                <c:pt idx="38">
                  <c:v>2.6544833358836293</c:v>
                </c:pt>
                <c:pt idx="39">
                  <c:v>2.6921099788877179</c:v>
                </c:pt>
                <c:pt idx="40">
                  <c:v>2.7221767093651437</c:v>
                </c:pt>
                <c:pt idx="41">
                  <c:v>2.7652917554383976</c:v>
                </c:pt>
                <c:pt idx="42">
                  <c:v>2.8037307648828005</c:v>
                </c:pt>
                <c:pt idx="43">
                  <c:v>2.8245764826712758</c:v>
                </c:pt>
                <c:pt idx="44">
                  <c:v>2.834677824110301</c:v>
                </c:pt>
                <c:pt idx="45">
                  <c:v>2.8650857311907565</c:v>
                </c:pt>
                <c:pt idx="46">
                  <c:v>2.9281414480222061</c:v>
                </c:pt>
                <c:pt idx="47">
                  <c:v>2.9806307208056033</c:v>
                </c:pt>
                <c:pt idx="48">
                  <c:v>3.0435452614844785</c:v>
                </c:pt>
                <c:pt idx="49">
                  <c:v>3.1088119094816768</c:v>
                </c:pt>
                <c:pt idx="50">
                  <c:v>3.2055351827741454</c:v>
                </c:pt>
                <c:pt idx="51">
                  <c:v>3.2920004906776263</c:v>
                </c:pt>
                <c:pt idx="52">
                  <c:v>3.4029657944461889</c:v>
                </c:pt>
                <c:pt idx="53">
                  <c:v>3.4938785993187018</c:v>
                </c:pt>
                <c:pt idx="54">
                  <c:v>3.6357194687728978</c:v>
                </c:pt>
              </c:numCache>
            </c:numRef>
          </c:val>
          <c:smooth val="0"/>
        </c:ser>
        <c:dLbls>
          <c:showLegendKey val="0"/>
          <c:showVal val="0"/>
          <c:showCatName val="0"/>
          <c:showSerName val="0"/>
          <c:showPercent val="0"/>
          <c:showBubbleSize val="0"/>
        </c:dLbls>
        <c:marker val="1"/>
        <c:smooth val="0"/>
        <c:axId val="136059904"/>
        <c:axId val="136066176"/>
      </c:lineChart>
      <c:catAx>
        <c:axId val="136059904"/>
        <c:scaling>
          <c:orientation val="minMax"/>
        </c:scaling>
        <c:delete val="0"/>
        <c:axPos val="b"/>
        <c:numFmt formatCode="General" sourceLinked="1"/>
        <c:majorTickMark val="out"/>
        <c:minorTickMark val="none"/>
        <c:tickLblPos val="low"/>
        <c:txPr>
          <a:bodyPr rot="-5400000" vert="horz"/>
          <a:lstStyle/>
          <a:p>
            <a:pPr>
              <a:defRPr/>
            </a:pPr>
            <a:endParaRPr lang="fr-FR"/>
          </a:p>
        </c:txPr>
        <c:crossAx val="136066176"/>
        <c:crosses val="autoZero"/>
        <c:auto val="1"/>
        <c:lblAlgn val="ctr"/>
        <c:lblOffset val="100"/>
        <c:tickLblSkip val="10"/>
        <c:noMultiLvlLbl val="0"/>
      </c:catAx>
      <c:valAx>
        <c:axId val="136066176"/>
        <c:scaling>
          <c:orientation val="minMax"/>
          <c:max val="6"/>
          <c:min val="-6"/>
        </c:scaling>
        <c:delete val="0"/>
        <c:axPos val="l"/>
        <c:majorGridlines/>
        <c:title>
          <c:tx>
            <c:rich>
              <a:bodyPr rot="-5400000" vert="horz"/>
              <a:lstStyle/>
              <a:p>
                <a:pPr>
                  <a:defRPr/>
                </a:pPr>
                <a:r>
                  <a:rPr lang="en-US"/>
                  <a:t>En point de %</a:t>
                </a:r>
              </a:p>
            </c:rich>
          </c:tx>
          <c:overlay val="0"/>
        </c:title>
        <c:numFmt formatCode="General" sourceLinked="0"/>
        <c:majorTickMark val="out"/>
        <c:minorTickMark val="none"/>
        <c:tickLblPos val="nextTo"/>
        <c:crossAx val="136059904"/>
        <c:crosses val="autoZero"/>
        <c:crossBetween val="between"/>
        <c:majorUnit val="1"/>
      </c:valAx>
    </c:plotArea>
    <c:legend>
      <c:legendPos val="b"/>
      <c:layout>
        <c:manualLayout>
          <c:xMode val="edge"/>
          <c:yMode val="edge"/>
          <c:x val="1.6152222222222203E-2"/>
          <c:y val="0.88251468253968302"/>
          <c:w val="0.9771029629629624"/>
          <c:h val="0.117485317460317"/>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05349764183411"/>
          <c:y val="3.0754761904761903E-2"/>
          <c:w val="0.84162963451939266"/>
          <c:h val="0.72676898148148161"/>
        </c:manualLayout>
      </c:layout>
      <c:lineChart>
        <c:grouping val="standard"/>
        <c:varyColors val="0"/>
        <c:ser>
          <c:idx val="0"/>
          <c:order val="0"/>
          <c:tx>
            <c:strRef>
              <c:f>'Fig 2.20'!$C$5</c:f>
              <c:strCache>
                <c:ptCount val="1"/>
                <c:pt idx="0">
                  <c:v>ensemble</c:v>
                </c:pt>
              </c:strCache>
            </c:strRef>
          </c:tx>
          <c:spPr>
            <a:ln w="31750">
              <a:solidFill>
                <a:schemeClr val="tx1"/>
              </a:solidFill>
            </a:ln>
          </c:spPr>
          <c:marker>
            <c:symbol val="none"/>
          </c:marker>
          <c:cat>
            <c:numRef>
              <c:f>'Fig 2.20'!$Q$4:$W$4</c:f>
              <c:numCache>
                <c:formatCode>General</c:formatCode>
                <c:ptCount val="7"/>
                <c:pt idx="0">
                  <c:v>2009</c:v>
                </c:pt>
                <c:pt idx="1">
                  <c:v>2010</c:v>
                </c:pt>
                <c:pt idx="2">
                  <c:v>2011</c:v>
                </c:pt>
                <c:pt idx="3">
                  <c:v>2012</c:v>
                </c:pt>
                <c:pt idx="4">
                  <c:v>2013</c:v>
                </c:pt>
                <c:pt idx="5">
                  <c:v>2014</c:v>
                </c:pt>
                <c:pt idx="6">
                  <c:v>2015</c:v>
                </c:pt>
              </c:numCache>
            </c:numRef>
          </c:cat>
          <c:val>
            <c:numRef>
              <c:f>'Fig 2.20'!$Q$5:$W$5</c:f>
              <c:numCache>
                <c:formatCode>0.0%</c:formatCode>
                <c:ptCount val="7"/>
                <c:pt idx="0">
                  <c:v>0.63300000000000001</c:v>
                </c:pt>
                <c:pt idx="1">
                  <c:v>0.627</c:v>
                </c:pt>
                <c:pt idx="2">
                  <c:v>0.63700000000000001</c:v>
                </c:pt>
                <c:pt idx="3">
                  <c:v>0.64500000000000002</c:v>
                </c:pt>
                <c:pt idx="4">
                  <c:v>0.65800000000000003</c:v>
                </c:pt>
                <c:pt idx="5">
                  <c:v>0.66100000000000003</c:v>
                </c:pt>
                <c:pt idx="6">
                  <c:v>0.66100000000000003</c:v>
                </c:pt>
              </c:numCache>
            </c:numRef>
          </c:val>
          <c:smooth val="0"/>
        </c:ser>
        <c:ser>
          <c:idx val="1"/>
          <c:order val="1"/>
          <c:tx>
            <c:strRef>
              <c:f>'Fig 2.20'!$C$6</c:f>
              <c:strCache>
                <c:ptCount val="1"/>
                <c:pt idx="0">
                  <c:v>femmes</c:v>
                </c:pt>
              </c:strCache>
            </c:strRef>
          </c:tx>
          <c:spPr>
            <a:ln w="12700">
              <a:solidFill>
                <a:schemeClr val="tx1"/>
              </a:solidFill>
              <a:prstDash val="solid"/>
            </a:ln>
          </c:spPr>
          <c:marker>
            <c:symbol val="triangle"/>
            <c:size val="4"/>
            <c:spPr>
              <a:solidFill>
                <a:schemeClr val="bg1"/>
              </a:solidFill>
              <a:ln w="9525">
                <a:solidFill>
                  <a:schemeClr val="tx1"/>
                </a:solidFill>
              </a:ln>
            </c:spPr>
          </c:marker>
          <c:cat>
            <c:numRef>
              <c:f>'Fig 2.20'!$Q$4:$W$4</c:f>
              <c:numCache>
                <c:formatCode>General</c:formatCode>
                <c:ptCount val="7"/>
                <c:pt idx="0">
                  <c:v>2009</c:v>
                </c:pt>
                <c:pt idx="1">
                  <c:v>2010</c:v>
                </c:pt>
                <c:pt idx="2">
                  <c:v>2011</c:v>
                </c:pt>
                <c:pt idx="3">
                  <c:v>2012</c:v>
                </c:pt>
                <c:pt idx="4">
                  <c:v>2013</c:v>
                </c:pt>
                <c:pt idx="5">
                  <c:v>2014</c:v>
                </c:pt>
                <c:pt idx="6">
                  <c:v>2015</c:v>
                </c:pt>
              </c:numCache>
            </c:numRef>
          </c:cat>
          <c:val>
            <c:numRef>
              <c:f>'Fig 2.20'!$Q$6:$W$6</c:f>
              <c:numCache>
                <c:formatCode>0.0%</c:formatCode>
                <c:ptCount val="7"/>
                <c:pt idx="0">
                  <c:v>0.51500000000000001</c:v>
                </c:pt>
                <c:pt idx="1">
                  <c:v>0.51200000000000001</c:v>
                </c:pt>
                <c:pt idx="2">
                  <c:v>0.52</c:v>
                </c:pt>
                <c:pt idx="3">
                  <c:v>0.53100000000000003</c:v>
                </c:pt>
                <c:pt idx="4">
                  <c:v>0.54900000000000004</c:v>
                </c:pt>
                <c:pt idx="5">
                  <c:v>0.55700000000000005</c:v>
                </c:pt>
                <c:pt idx="6">
                  <c:v>0.55700000000000005</c:v>
                </c:pt>
              </c:numCache>
            </c:numRef>
          </c:val>
          <c:smooth val="0"/>
        </c:ser>
        <c:ser>
          <c:idx val="2"/>
          <c:order val="2"/>
          <c:tx>
            <c:strRef>
              <c:f>'Fig 2.20'!$C$7</c:f>
              <c:strCache>
                <c:ptCount val="1"/>
                <c:pt idx="0">
                  <c:v>hommes</c:v>
                </c:pt>
              </c:strCache>
            </c:strRef>
          </c:tx>
          <c:spPr>
            <a:ln w="22225">
              <a:solidFill>
                <a:schemeClr val="bg1">
                  <a:lumMod val="65000"/>
                </a:schemeClr>
              </a:solidFill>
            </a:ln>
          </c:spPr>
          <c:marker>
            <c:symbol val="plus"/>
            <c:size val="5"/>
            <c:spPr>
              <a:solidFill>
                <a:schemeClr val="bg1"/>
              </a:solidFill>
              <a:ln w="19050">
                <a:solidFill>
                  <a:schemeClr val="bg1">
                    <a:lumMod val="65000"/>
                  </a:schemeClr>
                </a:solidFill>
              </a:ln>
            </c:spPr>
          </c:marker>
          <c:cat>
            <c:numRef>
              <c:f>'Fig 2.20'!$Q$4:$W$4</c:f>
              <c:numCache>
                <c:formatCode>General</c:formatCode>
                <c:ptCount val="7"/>
                <c:pt idx="0">
                  <c:v>2009</c:v>
                </c:pt>
                <c:pt idx="1">
                  <c:v>2010</c:v>
                </c:pt>
                <c:pt idx="2">
                  <c:v>2011</c:v>
                </c:pt>
                <c:pt idx="3">
                  <c:v>2012</c:v>
                </c:pt>
                <c:pt idx="4">
                  <c:v>2013</c:v>
                </c:pt>
                <c:pt idx="5">
                  <c:v>2014</c:v>
                </c:pt>
                <c:pt idx="6">
                  <c:v>2015</c:v>
                </c:pt>
              </c:numCache>
            </c:numRef>
          </c:cat>
          <c:val>
            <c:numRef>
              <c:f>'Fig 2.20'!$Q$7:$W$7</c:f>
              <c:numCache>
                <c:formatCode>0.0%</c:formatCode>
                <c:ptCount val="7"/>
                <c:pt idx="0">
                  <c:v>0.76600000000000001</c:v>
                </c:pt>
                <c:pt idx="1">
                  <c:v>0.75900000000000001</c:v>
                </c:pt>
                <c:pt idx="2">
                  <c:v>0.77400000000000002</c:v>
                </c:pt>
                <c:pt idx="3">
                  <c:v>0.77900000000000003</c:v>
                </c:pt>
                <c:pt idx="4">
                  <c:v>0.78500000000000003</c:v>
                </c:pt>
                <c:pt idx="5">
                  <c:v>0.79200000000000004</c:v>
                </c:pt>
                <c:pt idx="6">
                  <c:v>0.79</c:v>
                </c:pt>
              </c:numCache>
            </c:numRef>
          </c:val>
          <c:smooth val="0"/>
        </c:ser>
        <c:dLbls>
          <c:showLegendKey val="0"/>
          <c:showVal val="0"/>
          <c:showCatName val="0"/>
          <c:showSerName val="0"/>
          <c:showPercent val="0"/>
          <c:showBubbleSize val="0"/>
        </c:dLbls>
        <c:marker val="1"/>
        <c:smooth val="0"/>
        <c:axId val="135833856"/>
        <c:axId val="135848704"/>
      </c:lineChart>
      <c:catAx>
        <c:axId val="135833856"/>
        <c:scaling>
          <c:orientation val="minMax"/>
        </c:scaling>
        <c:delete val="0"/>
        <c:axPos val="b"/>
        <c:title>
          <c:tx>
            <c:rich>
              <a:bodyPr/>
              <a:lstStyle/>
              <a:p>
                <a:pPr>
                  <a:defRPr/>
                </a:pPr>
                <a:r>
                  <a:rPr lang="fr-FR"/>
                  <a:t>année</a:t>
                </a:r>
              </a:p>
            </c:rich>
          </c:tx>
          <c:layout>
            <c:manualLayout>
              <c:xMode val="edge"/>
              <c:yMode val="edge"/>
              <c:x val="0.84245904558404561"/>
              <c:y val="0.67570416666666688"/>
            </c:manualLayout>
          </c:layout>
          <c:overlay val="0"/>
        </c:title>
        <c:numFmt formatCode="General" sourceLinked="1"/>
        <c:majorTickMark val="out"/>
        <c:minorTickMark val="none"/>
        <c:tickLblPos val="nextTo"/>
        <c:txPr>
          <a:bodyPr rot="-5400000" vert="horz"/>
          <a:lstStyle/>
          <a:p>
            <a:pPr>
              <a:defRPr sz="900"/>
            </a:pPr>
            <a:endParaRPr lang="fr-FR"/>
          </a:p>
        </c:txPr>
        <c:crossAx val="135848704"/>
        <c:crosses val="autoZero"/>
        <c:auto val="1"/>
        <c:lblAlgn val="ctr"/>
        <c:lblOffset val="100"/>
        <c:tickLblSkip val="1"/>
        <c:noMultiLvlLbl val="0"/>
      </c:catAx>
      <c:valAx>
        <c:axId val="135848704"/>
        <c:scaling>
          <c:orientation val="minMax"/>
          <c:max val="1"/>
          <c:min val="0.5"/>
        </c:scaling>
        <c:delete val="0"/>
        <c:axPos val="l"/>
        <c:majorGridlines/>
        <c:numFmt formatCode="0%" sourceLinked="0"/>
        <c:majorTickMark val="out"/>
        <c:minorTickMark val="none"/>
        <c:tickLblPos val="nextTo"/>
        <c:crossAx val="135833856"/>
        <c:crosses val="autoZero"/>
        <c:crossBetween val="between"/>
        <c:majorUnit val="5.0000000000000024E-2"/>
      </c:valAx>
    </c:plotArea>
    <c:legend>
      <c:legendPos val="b"/>
      <c:layout>
        <c:manualLayout>
          <c:xMode val="edge"/>
          <c:yMode val="edge"/>
          <c:x val="3.1215150689472119E-2"/>
          <c:y val="0.92033412042502949"/>
          <c:w val="0.94905223920426296"/>
          <c:h val="6.9348288075560802E-2"/>
        </c:manualLayout>
      </c:layout>
      <c:overlay val="0"/>
      <c:txPr>
        <a:bodyPr/>
        <a:lstStyle/>
        <a:p>
          <a:pPr>
            <a:defRPr sz="900"/>
          </a:pPr>
          <a:endParaRPr lang="fr-FR"/>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05349764183411"/>
          <c:y val="3.0754761904761903E-2"/>
          <c:w val="0.84162963451939266"/>
          <c:h val="0.70913009259259285"/>
        </c:manualLayout>
      </c:layout>
      <c:lineChart>
        <c:grouping val="standard"/>
        <c:varyColors val="0"/>
        <c:ser>
          <c:idx val="0"/>
          <c:order val="0"/>
          <c:tx>
            <c:strRef>
              <c:f>'Fig 2.20'!$C$8</c:f>
              <c:strCache>
                <c:ptCount val="1"/>
                <c:pt idx="0">
                  <c:v>ensemble</c:v>
                </c:pt>
              </c:strCache>
            </c:strRef>
          </c:tx>
          <c:spPr>
            <a:ln w="31750">
              <a:solidFill>
                <a:srgbClr val="002060"/>
              </a:solidFill>
            </a:ln>
          </c:spPr>
          <c:marker>
            <c:symbol val="none"/>
          </c:marker>
          <c:dPt>
            <c:idx val="22"/>
            <c:marker>
              <c:symbol val="circle"/>
              <c:size val="3"/>
              <c:spPr>
                <a:solidFill>
                  <a:srgbClr val="002060"/>
                </a:solidFill>
              </c:spPr>
            </c:marker>
            <c:bubble3D val="0"/>
          </c:dPt>
          <c:cat>
            <c:strRef>
              <c:f>('Fig 2.20'!$D$4:$T$4,'Fig 2.20'!$X$4:$AC$4)</c:f>
              <c:strCache>
                <c:ptCount val="2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8">
                  <c:v>2012*</c:v>
                </c:pt>
                <c:pt idx="19">
                  <c:v>2013*</c:v>
                </c:pt>
                <c:pt idx="20">
                  <c:v>2014*</c:v>
                </c:pt>
                <c:pt idx="22">
                  <c:v>2014**</c:v>
                </c:pt>
              </c:strCache>
            </c:strRef>
          </c:cat>
          <c:val>
            <c:numRef>
              <c:f>('Fig 2.20'!$D$8:$T$8,'Fig 2.20'!$X$8:$AC$8)</c:f>
              <c:numCache>
                <c:formatCode>0.0%</c:formatCode>
                <c:ptCount val="23"/>
                <c:pt idx="0">
                  <c:v>1.0234096692111958</c:v>
                </c:pt>
                <c:pt idx="1">
                  <c:v>1.021706208985361</c:v>
                </c:pt>
                <c:pt idx="2">
                  <c:v>1.0272772359067615</c:v>
                </c:pt>
                <c:pt idx="3">
                  <c:v>1.0304593070104755</c:v>
                </c:pt>
                <c:pt idx="4">
                  <c:v>1.0303411413299797</c:v>
                </c:pt>
                <c:pt idx="5">
                  <c:v>1.0192012288786483</c:v>
                </c:pt>
                <c:pt idx="6">
                  <c:v>1.0151584053357585</c:v>
                </c:pt>
                <c:pt idx="7">
                  <c:v>1.0141694302080193</c:v>
                </c:pt>
                <c:pt idx="8">
                  <c:v>1.0167017755040626</c:v>
                </c:pt>
                <c:pt idx="9">
                  <c:v>1.0239369610466846</c:v>
                </c:pt>
                <c:pt idx="10">
                  <c:v>1.0258582907231557</c:v>
                </c:pt>
                <c:pt idx="11">
                  <c:v>1.0261952476381333</c:v>
                </c:pt>
                <c:pt idx="12">
                  <c:v>1.0196549773755657</c:v>
                </c:pt>
                <c:pt idx="13">
                  <c:v>1.0203394585495864</c:v>
                </c:pt>
                <c:pt idx="14">
                  <c:v>1.020987827060305</c:v>
                </c:pt>
                <c:pt idx="15">
                  <c:v>1.0253785754346607</c:v>
                </c:pt>
                <c:pt idx="16">
                  <c:v>1.035328097614673</c:v>
                </c:pt>
                <c:pt idx="18">
                  <c:v>1.0449651098020873</c:v>
                </c:pt>
                <c:pt idx="19">
                  <c:v>1.0528414755732802</c:v>
                </c:pt>
                <c:pt idx="20">
                  <c:v>1.0528577567683712</c:v>
                </c:pt>
                <c:pt idx="22">
                  <c:v>1.0610227761065749</c:v>
                </c:pt>
              </c:numCache>
            </c:numRef>
          </c:val>
          <c:smooth val="0"/>
        </c:ser>
        <c:ser>
          <c:idx val="1"/>
          <c:order val="1"/>
          <c:tx>
            <c:strRef>
              <c:f>'Fig 2.20'!$C$9</c:f>
              <c:strCache>
                <c:ptCount val="1"/>
                <c:pt idx="0">
                  <c:v>femmes</c:v>
                </c:pt>
              </c:strCache>
            </c:strRef>
          </c:tx>
          <c:spPr>
            <a:ln w="12700">
              <a:solidFill>
                <a:srgbClr val="002060">
                  <a:alpha val="50000"/>
                </a:srgbClr>
              </a:solidFill>
              <a:prstDash val="solid"/>
            </a:ln>
          </c:spPr>
          <c:marker>
            <c:symbol val="triangle"/>
            <c:size val="4"/>
            <c:spPr>
              <a:solidFill>
                <a:schemeClr val="bg1"/>
              </a:solidFill>
              <a:ln w="9525">
                <a:solidFill>
                  <a:srgbClr val="002060">
                    <a:alpha val="50000"/>
                  </a:srgbClr>
                </a:solidFill>
              </a:ln>
            </c:spPr>
          </c:marker>
          <c:cat>
            <c:strRef>
              <c:f>('Fig 2.20'!$D$4:$T$4,'Fig 2.20'!$X$4:$AC$4)</c:f>
              <c:strCache>
                <c:ptCount val="2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8">
                  <c:v>2012*</c:v>
                </c:pt>
                <c:pt idx="19">
                  <c:v>2013*</c:v>
                </c:pt>
                <c:pt idx="20">
                  <c:v>2014*</c:v>
                </c:pt>
                <c:pt idx="22">
                  <c:v>2014**</c:v>
                </c:pt>
              </c:strCache>
            </c:strRef>
          </c:cat>
          <c:val>
            <c:numRef>
              <c:f>('Fig 2.20'!$D$9:$T$9,'Fig 2.20'!$X$9:$AC$9)</c:f>
              <c:numCache>
                <c:formatCode>0.0%</c:formatCode>
                <c:ptCount val="23"/>
                <c:pt idx="0">
                  <c:v>0.99687324059854476</c:v>
                </c:pt>
                <c:pt idx="1">
                  <c:v>0.99320085116232992</c:v>
                </c:pt>
                <c:pt idx="2">
                  <c:v>0.9956922081144286</c:v>
                </c:pt>
                <c:pt idx="3">
                  <c:v>1.0002042867751915</c:v>
                </c:pt>
                <c:pt idx="4">
                  <c:v>1.0034632207240273</c:v>
                </c:pt>
                <c:pt idx="5">
                  <c:v>0.99017712346919773</c:v>
                </c:pt>
                <c:pt idx="6">
                  <c:v>0.98595420720691296</c:v>
                </c:pt>
                <c:pt idx="7">
                  <c:v>0.9812312666369607</c:v>
                </c:pt>
                <c:pt idx="8">
                  <c:v>0.98828511633210725</c:v>
                </c:pt>
                <c:pt idx="9">
                  <c:v>0.99499535466060496</c:v>
                </c:pt>
                <c:pt idx="10">
                  <c:v>0.99873129333566368</c:v>
                </c:pt>
                <c:pt idx="11">
                  <c:v>0.99785308435021303</c:v>
                </c:pt>
                <c:pt idx="12">
                  <c:v>0.991327344727711</c:v>
                </c:pt>
                <c:pt idx="13">
                  <c:v>0.99469274934499352</c:v>
                </c:pt>
                <c:pt idx="14">
                  <c:v>0.9981581082102694</c:v>
                </c:pt>
                <c:pt idx="15">
                  <c:v>1.0043907881404552</c:v>
                </c:pt>
                <c:pt idx="16">
                  <c:v>1.0159093161280288</c:v>
                </c:pt>
                <c:pt idx="18">
                  <c:v>1.0245724474464852</c:v>
                </c:pt>
                <c:pt idx="19">
                  <c:v>1.0308565061168915</c:v>
                </c:pt>
                <c:pt idx="20">
                  <c:v>1.026427212340536</c:v>
                </c:pt>
                <c:pt idx="22">
                  <c:v>1.0331202175715313</c:v>
                </c:pt>
              </c:numCache>
            </c:numRef>
          </c:val>
          <c:smooth val="0"/>
        </c:ser>
        <c:ser>
          <c:idx val="2"/>
          <c:order val="2"/>
          <c:tx>
            <c:strRef>
              <c:f>'Fig 2.20'!$C$10</c:f>
              <c:strCache>
                <c:ptCount val="1"/>
                <c:pt idx="0">
                  <c:v>hommes</c:v>
                </c:pt>
              </c:strCache>
            </c:strRef>
          </c:tx>
          <c:spPr>
            <a:ln w="22225">
              <a:solidFill>
                <a:srgbClr val="002060">
                  <a:alpha val="50000"/>
                </a:srgbClr>
              </a:solidFill>
            </a:ln>
          </c:spPr>
          <c:marker>
            <c:symbol val="plus"/>
            <c:size val="5"/>
            <c:spPr>
              <a:noFill/>
              <a:ln w="19050">
                <a:solidFill>
                  <a:srgbClr val="002060">
                    <a:alpha val="50000"/>
                  </a:srgbClr>
                </a:solidFill>
              </a:ln>
            </c:spPr>
          </c:marker>
          <c:cat>
            <c:strRef>
              <c:f>('Fig 2.20'!$D$4:$T$4,'Fig 2.20'!$X$4:$AC$4)</c:f>
              <c:strCache>
                <c:ptCount val="2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8">
                  <c:v>2012*</c:v>
                </c:pt>
                <c:pt idx="19">
                  <c:v>2013*</c:v>
                </c:pt>
                <c:pt idx="20">
                  <c:v>2014*</c:v>
                </c:pt>
                <c:pt idx="22">
                  <c:v>2014**</c:v>
                </c:pt>
              </c:strCache>
            </c:strRef>
          </c:cat>
          <c:val>
            <c:numRef>
              <c:f>('Fig 2.20'!$D$10:$T$10,'Fig 2.20'!$X$10:$AC$10)</c:f>
              <c:numCache>
                <c:formatCode>0.0%</c:formatCode>
                <c:ptCount val="23"/>
                <c:pt idx="0">
                  <c:v>1.0554416174033445</c:v>
                </c:pt>
                <c:pt idx="1">
                  <c:v>1.0560809101765183</c:v>
                </c:pt>
                <c:pt idx="2">
                  <c:v>1.0652547530284264</c:v>
                </c:pt>
                <c:pt idx="3">
                  <c:v>1.0669590248672722</c:v>
                </c:pt>
                <c:pt idx="4">
                  <c:v>1.0628714070530296</c:v>
                </c:pt>
                <c:pt idx="5">
                  <c:v>1.0548151985420731</c:v>
                </c:pt>
                <c:pt idx="6">
                  <c:v>1.0512880843333701</c:v>
                </c:pt>
                <c:pt idx="7">
                  <c:v>1.0551022112320814</c:v>
                </c:pt>
                <c:pt idx="8">
                  <c:v>1.0520198017757287</c:v>
                </c:pt>
                <c:pt idx="9">
                  <c:v>1.0595526158624879</c:v>
                </c:pt>
                <c:pt idx="10">
                  <c:v>1.058931456620265</c:v>
                </c:pt>
                <c:pt idx="11">
                  <c:v>1.0605522240552574</c:v>
                </c:pt>
                <c:pt idx="12">
                  <c:v>1.054108609815164</c:v>
                </c:pt>
                <c:pt idx="13">
                  <c:v>1.0516779464467332</c:v>
                </c:pt>
                <c:pt idx="14">
                  <c:v>1.0489967690239286</c:v>
                </c:pt>
                <c:pt idx="15">
                  <c:v>1.0512432533971376</c:v>
                </c:pt>
                <c:pt idx="16">
                  <c:v>1.0592687944640065</c:v>
                </c:pt>
                <c:pt idx="18">
                  <c:v>1.0701067961823321</c:v>
                </c:pt>
                <c:pt idx="19">
                  <c:v>1.0792773661490469</c:v>
                </c:pt>
                <c:pt idx="20">
                  <c:v>1.0833640838750964</c:v>
                </c:pt>
                <c:pt idx="22">
                  <c:v>1.093315486375229</c:v>
                </c:pt>
              </c:numCache>
            </c:numRef>
          </c:val>
          <c:smooth val="0"/>
        </c:ser>
        <c:dLbls>
          <c:showLegendKey val="0"/>
          <c:showVal val="0"/>
          <c:showCatName val="0"/>
          <c:showSerName val="0"/>
          <c:showPercent val="0"/>
          <c:showBubbleSize val="0"/>
        </c:dLbls>
        <c:marker val="1"/>
        <c:smooth val="0"/>
        <c:axId val="135945216"/>
        <c:axId val="135951872"/>
      </c:lineChart>
      <c:catAx>
        <c:axId val="135945216"/>
        <c:scaling>
          <c:orientation val="minMax"/>
        </c:scaling>
        <c:delete val="0"/>
        <c:axPos val="b"/>
        <c:title>
          <c:tx>
            <c:rich>
              <a:bodyPr/>
              <a:lstStyle/>
              <a:p>
                <a:pPr>
                  <a:defRPr/>
                </a:pPr>
                <a:r>
                  <a:rPr lang="fr-FR"/>
                  <a:t>année</a:t>
                </a:r>
              </a:p>
            </c:rich>
          </c:tx>
          <c:layout>
            <c:manualLayout>
              <c:xMode val="edge"/>
              <c:yMode val="edge"/>
              <c:x val="0.85150462962962969"/>
              <c:y val="0.65218564814814861"/>
            </c:manualLayout>
          </c:layout>
          <c:overlay val="0"/>
        </c:title>
        <c:numFmt formatCode="General" sourceLinked="1"/>
        <c:majorTickMark val="out"/>
        <c:minorTickMark val="none"/>
        <c:tickLblPos val="nextTo"/>
        <c:txPr>
          <a:bodyPr rot="-5400000" vert="horz"/>
          <a:lstStyle/>
          <a:p>
            <a:pPr>
              <a:defRPr sz="900"/>
            </a:pPr>
            <a:endParaRPr lang="fr-FR"/>
          </a:p>
        </c:txPr>
        <c:crossAx val="135951872"/>
        <c:crosses val="autoZero"/>
        <c:auto val="1"/>
        <c:lblAlgn val="ctr"/>
        <c:lblOffset val="100"/>
        <c:tickLblSkip val="1"/>
        <c:noMultiLvlLbl val="0"/>
      </c:catAx>
      <c:valAx>
        <c:axId val="135951872"/>
        <c:scaling>
          <c:orientation val="minMax"/>
          <c:max val="1.1000000000000001"/>
          <c:min val="0.9"/>
        </c:scaling>
        <c:delete val="0"/>
        <c:axPos val="l"/>
        <c:majorGridlines/>
        <c:numFmt formatCode="0%" sourceLinked="0"/>
        <c:majorTickMark val="out"/>
        <c:minorTickMark val="none"/>
        <c:tickLblPos val="nextTo"/>
        <c:crossAx val="135945216"/>
        <c:crosses val="autoZero"/>
        <c:crossBetween val="between"/>
        <c:majorUnit val="5.0000000000000024E-2"/>
      </c:valAx>
    </c:plotArea>
    <c:legend>
      <c:legendPos val="b"/>
      <c:layout>
        <c:manualLayout>
          <c:xMode val="edge"/>
          <c:yMode val="edge"/>
          <c:x val="3.1215150689472119E-2"/>
          <c:y val="0.92033412042502949"/>
          <c:w val="0.94905223920426296"/>
          <c:h val="6.9348288075560802E-2"/>
        </c:manualLayout>
      </c:layout>
      <c:overlay val="0"/>
      <c:txPr>
        <a:bodyPr/>
        <a:lstStyle/>
        <a:p>
          <a:pPr>
            <a:defRPr sz="900"/>
          </a:pPr>
          <a:endParaRPr lang="fr-FR"/>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885707108945125E-2"/>
          <c:y val="3.2064285714285712E-2"/>
          <c:w val="0.8768823475282963"/>
          <c:h val="0.69883888888888934"/>
        </c:manualLayout>
      </c:layout>
      <c:lineChart>
        <c:grouping val="standard"/>
        <c:varyColors val="0"/>
        <c:ser>
          <c:idx val="5"/>
          <c:order val="0"/>
          <c:tx>
            <c:strRef>
              <c:f>'Fig 2.21'!$D$5</c:f>
              <c:strCache>
                <c:ptCount val="1"/>
                <c:pt idx="0">
                  <c:v>Obs</c:v>
                </c:pt>
              </c:strCache>
            </c:strRef>
          </c:tx>
          <c:spPr>
            <a:ln w="50800">
              <a:solidFill>
                <a:schemeClr val="bg1">
                  <a:lumMod val="50000"/>
                </a:schemeClr>
              </a:solidFill>
            </a:ln>
          </c:spPr>
          <c:marker>
            <c:symbol val="none"/>
          </c:marker>
          <c:cat>
            <c:numRef>
              <c:f>'Fig 2.21'!$F$4:$BN$4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2.21'!$F$5:$BN$5</c:f>
              <c:numCache>
                <c:formatCode>#,##0</c:formatCode>
                <c:ptCount val="61"/>
                <c:pt idx="0">
                  <c:v>1463</c:v>
                </c:pt>
                <c:pt idx="1">
                  <c:v>1477</c:v>
                </c:pt>
                <c:pt idx="2">
                  <c:v>1482</c:v>
                </c:pt>
                <c:pt idx="3">
                  <c:v>1488</c:v>
                </c:pt>
                <c:pt idx="4">
                  <c:v>1495</c:v>
                </c:pt>
                <c:pt idx="5">
                  <c:v>1508</c:v>
                </c:pt>
              </c:numCache>
            </c:numRef>
          </c:val>
          <c:smooth val="0"/>
        </c:ser>
        <c:ser>
          <c:idx val="1"/>
          <c:order val="1"/>
          <c:tx>
            <c:strRef>
              <c:f>'Fig 2.21'!$D$6</c:f>
              <c:strCache>
                <c:ptCount val="1"/>
                <c:pt idx="0">
                  <c:v>1,8%</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 2.21'!$E$4:$BN$4</c:f>
              <c:numCache>
                <c:formatCode>General</c:formatCode>
                <c:ptCount val="6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pt idx="42">
                  <c:v>2051</c:v>
                </c:pt>
                <c:pt idx="43">
                  <c:v>2052</c:v>
                </c:pt>
                <c:pt idx="44">
                  <c:v>2053</c:v>
                </c:pt>
                <c:pt idx="45">
                  <c:v>2054</c:v>
                </c:pt>
                <c:pt idx="46">
                  <c:v>2055</c:v>
                </c:pt>
                <c:pt idx="47">
                  <c:v>2056</c:v>
                </c:pt>
                <c:pt idx="48">
                  <c:v>2057</c:v>
                </c:pt>
                <c:pt idx="49">
                  <c:v>2058</c:v>
                </c:pt>
                <c:pt idx="50">
                  <c:v>2059</c:v>
                </c:pt>
                <c:pt idx="51">
                  <c:v>2060</c:v>
                </c:pt>
                <c:pt idx="52">
                  <c:v>2061</c:v>
                </c:pt>
                <c:pt idx="53">
                  <c:v>2062</c:v>
                </c:pt>
                <c:pt idx="54">
                  <c:v>2063</c:v>
                </c:pt>
                <c:pt idx="55">
                  <c:v>2064</c:v>
                </c:pt>
                <c:pt idx="56">
                  <c:v>2065</c:v>
                </c:pt>
                <c:pt idx="57">
                  <c:v>2066</c:v>
                </c:pt>
                <c:pt idx="58">
                  <c:v>2067</c:v>
                </c:pt>
                <c:pt idx="59">
                  <c:v>2068</c:v>
                </c:pt>
                <c:pt idx="60">
                  <c:v>2069</c:v>
                </c:pt>
                <c:pt idx="61">
                  <c:v>2070</c:v>
                </c:pt>
              </c:numCache>
            </c:numRef>
          </c:cat>
          <c:val>
            <c:numRef>
              <c:f>'Fig 2.21'!$F$6:$BN$6</c:f>
              <c:numCache>
                <c:formatCode>#,##0</c:formatCode>
                <c:ptCount val="61"/>
                <c:pt idx="6">
                  <c:v>1523.4981689869342</c:v>
                </c:pt>
                <c:pt idx="7">
                  <c:v>1535.6048422655624</c:v>
                </c:pt>
                <c:pt idx="8">
                  <c:v>1546.966028616406</c:v>
                </c:pt>
                <c:pt idx="9">
                  <c:v>1554.559051198157</c:v>
                </c:pt>
                <c:pt idx="10">
                  <c:v>1565.3476340862385</c:v>
                </c:pt>
                <c:pt idx="11">
                  <c:v>1567.6600694202457</c:v>
                </c:pt>
                <c:pt idx="12">
                  <c:v>1580.9225207034622</c:v>
                </c:pt>
                <c:pt idx="13">
                  <c:v>1596.373183445158</c:v>
                </c:pt>
                <c:pt idx="14">
                  <c:v>1607.5565109414015</c:v>
                </c:pt>
                <c:pt idx="15">
                  <c:v>1617.0508015658686</c:v>
                </c:pt>
                <c:pt idx="16">
                  <c:v>1624.4163351276525</c:v>
                </c:pt>
                <c:pt idx="17">
                  <c:v>1633.8987900304714</c:v>
                </c:pt>
                <c:pt idx="18">
                  <c:v>1640.2322109895624</c:v>
                </c:pt>
                <c:pt idx="19">
                  <c:v>1649.8255051512169</c:v>
                </c:pt>
                <c:pt idx="20">
                  <c:v>1658.8428563971052</c:v>
                </c:pt>
                <c:pt idx="21">
                  <c:v>1666.6400271524708</c:v>
                </c:pt>
                <c:pt idx="22">
                  <c:v>1675.2816448851777</c:v>
                </c:pt>
                <c:pt idx="23">
                  <c:v>1692.0862470056816</c:v>
                </c:pt>
                <c:pt idx="24">
                  <c:v>1701.6694116510998</c:v>
                </c:pt>
                <c:pt idx="25">
                  <c:v>1713.1556583551694</c:v>
                </c:pt>
                <c:pt idx="26">
                  <c:v>1722.8473238784038</c:v>
                </c:pt>
                <c:pt idx="27">
                  <c:v>1732.5524922601282</c:v>
                </c:pt>
                <c:pt idx="28">
                  <c:v>1743.5594843436522</c:v>
                </c:pt>
                <c:pt idx="29">
                  <c:v>1755.917820156712</c:v>
                </c:pt>
                <c:pt idx="30">
                  <c:v>1766.1733975228035</c:v>
                </c:pt>
                <c:pt idx="31">
                  <c:v>1774.5981509334699</c:v>
                </c:pt>
                <c:pt idx="32">
                  <c:v>1780.3630149027217</c:v>
                </c:pt>
                <c:pt idx="33">
                  <c:v>1787.9581482318315</c:v>
                </c:pt>
                <c:pt idx="34">
                  <c:v>1801.9895675738703</c:v>
                </c:pt>
                <c:pt idx="35">
                  <c:v>1819.6810963183086</c:v>
                </c:pt>
                <c:pt idx="36">
                  <c:v>1828.1690603320544</c:v>
                </c:pt>
                <c:pt idx="37">
                  <c:v>1838.7259954998613</c:v>
                </c:pt>
                <c:pt idx="38">
                  <c:v>1850.1708395457392</c:v>
                </c:pt>
                <c:pt idx="39">
                  <c:v>1863.5059978956335</c:v>
                </c:pt>
                <c:pt idx="40">
                  <c:v>1876.869561193751</c:v>
                </c:pt>
                <c:pt idx="41">
                  <c:v>1891.6351617943842</c:v>
                </c:pt>
                <c:pt idx="42">
                  <c:v>1905.8142985656448</c:v>
                </c:pt>
                <c:pt idx="43">
                  <c:v>1927.0003620364748</c:v>
                </c:pt>
                <c:pt idx="44">
                  <c:v>1950.4284421823616</c:v>
                </c:pt>
                <c:pt idx="45">
                  <c:v>1973.9357169698037</c:v>
                </c:pt>
                <c:pt idx="46">
                  <c:v>1998.1762634116103</c:v>
                </c:pt>
                <c:pt idx="47">
                  <c:v>2020.9770648516139</c:v>
                </c:pt>
                <c:pt idx="48">
                  <c:v>2051.0028426017416</c:v>
                </c:pt>
                <c:pt idx="49">
                  <c:v>2078.0099312419229</c:v>
                </c:pt>
                <c:pt idx="50">
                  <c:v>2104.1770664272412</c:v>
                </c:pt>
                <c:pt idx="51">
                  <c:v>2135.6778399308637</c:v>
                </c:pt>
                <c:pt idx="52">
                  <c:v>2168.8872895829186</c:v>
                </c:pt>
                <c:pt idx="53">
                  <c:v>2203.984382007272</c:v>
                </c:pt>
                <c:pt idx="54">
                  <c:v>2235.7942770537807</c:v>
                </c:pt>
                <c:pt idx="55">
                  <c:v>2266.3902683147066</c:v>
                </c:pt>
                <c:pt idx="56">
                  <c:v>2304.0060966590167</c:v>
                </c:pt>
                <c:pt idx="57">
                  <c:v>2336.2060989011775</c:v>
                </c:pt>
                <c:pt idx="58">
                  <c:v>2370.0747305731461</c:v>
                </c:pt>
                <c:pt idx="59">
                  <c:v>2405.8040597540526</c:v>
                </c:pt>
                <c:pt idx="60">
                  <c:v>2436.4203876801607</c:v>
                </c:pt>
              </c:numCache>
            </c:numRef>
          </c:val>
          <c:smooth val="0"/>
        </c:ser>
        <c:ser>
          <c:idx val="2"/>
          <c:order val="2"/>
          <c:tx>
            <c:strRef>
              <c:f>'Fig 2.21'!$D$7</c:f>
              <c:strCache>
                <c:ptCount val="1"/>
                <c:pt idx="0">
                  <c:v>1,5%</c:v>
                </c:pt>
              </c:strCache>
            </c:strRef>
          </c:tx>
          <c:spPr>
            <a:ln w="22225">
              <a:solidFill>
                <a:schemeClr val="tx1"/>
              </a:solidFill>
            </a:ln>
          </c:spPr>
          <c:marker>
            <c:symbol val="triangle"/>
            <c:size val="4"/>
            <c:spPr>
              <a:solidFill>
                <a:schemeClr val="bg1"/>
              </a:solidFill>
              <a:ln>
                <a:solidFill>
                  <a:schemeClr val="tx1"/>
                </a:solidFill>
              </a:ln>
            </c:spPr>
          </c:marker>
          <c:cat>
            <c:numRef>
              <c:f>'Fig 2.21'!$E$4:$BN$4</c:f>
              <c:numCache>
                <c:formatCode>General</c:formatCode>
                <c:ptCount val="6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pt idx="42">
                  <c:v>2051</c:v>
                </c:pt>
                <c:pt idx="43">
                  <c:v>2052</c:v>
                </c:pt>
                <c:pt idx="44">
                  <c:v>2053</c:v>
                </c:pt>
                <c:pt idx="45">
                  <c:v>2054</c:v>
                </c:pt>
                <c:pt idx="46">
                  <c:v>2055</c:v>
                </c:pt>
                <c:pt idx="47">
                  <c:v>2056</c:v>
                </c:pt>
                <c:pt idx="48">
                  <c:v>2057</c:v>
                </c:pt>
                <c:pt idx="49">
                  <c:v>2058</c:v>
                </c:pt>
                <c:pt idx="50">
                  <c:v>2059</c:v>
                </c:pt>
                <c:pt idx="51">
                  <c:v>2060</c:v>
                </c:pt>
                <c:pt idx="52">
                  <c:v>2061</c:v>
                </c:pt>
                <c:pt idx="53">
                  <c:v>2062</c:v>
                </c:pt>
                <c:pt idx="54">
                  <c:v>2063</c:v>
                </c:pt>
                <c:pt idx="55">
                  <c:v>2064</c:v>
                </c:pt>
                <c:pt idx="56">
                  <c:v>2065</c:v>
                </c:pt>
                <c:pt idx="57">
                  <c:v>2066</c:v>
                </c:pt>
                <c:pt idx="58">
                  <c:v>2067</c:v>
                </c:pt>
                <c:pt idx="59">
                  <c:v>2068</c:v>
                </c:pt>
                <c:pt idx="60">
                  <c:v>2069</c:v>
                </c:pt>
                <c:pt idx="61">
                  <c:v>2070</c:v>
                </c:pt>
              </c:numCache>
            </c:numRef>
          </c:cat>
          <c:val>
            <c:numRef>
              <c:f>'Fig 2.21'!$F$7:$BN$7</c:f>
              <c:numCache>
                <c:formatCode>#,##0</c:formatCode>
                <c:ptCount val="61"/>
                <c:pt idx="6">
                  <c:v>1523.4981689869342</c:v>
                </c:pt>
                <c:pt idx="7">
                  <c:v>1535.6051166082468</c:v>
                </c:pt>
                <c:pt idx="8">
                  <c:v>1546.9671024713107</c:v>
                </c:pt>
                <c:pt idx="9">
                  <c:v>1554.5604576524333</c:v>
                </c:pt>
                <c:pt idx="10">
                  <c:v>1565.349044418406</c:v>
                </c:pt>
                <c:pt idx="11">
                  <c:v>1567.661450850487</c:v>
                </c:pt>
                <c:pt idx="12">
                  <c:v>1580.905257915613</c:v>
                </c:pt>
                <c:pt idx="13">
                  <c:v>1596.3368078209094</c:v>
                </c:pt>
                <c:pt idx="14">
                  <c:v>1607.4826976789905</c:v>
                </c:pt>
                <c:pt idx="15">
                  <c:v>1616.8922136204067</c:v>
                </c:pt>
                <c:pt idx="16">
                  <c:v>1624.1506666060277</c:v>
                </c:pt>
                <c:pt idx="17">
                  <c:v>1633.4683943201705</c:v>
                </c:pt>
                <c:pt idx="18">
                  <c:v>1639.5952925783768</c:v>
                </c:pt>
                <c:pt idx="19">
                  <c:v>1648.9175762955476</c:v>
                </c:pt>
                <c:pt idx="20">
                  <c:v>1657.6072356656607</c:v>
                </c:pt>
                <c:pt idx="21">
                  <c:v>1665.0096516491433</c:v>
                </c:pt>
                <c:pt idx="22">
                  <c:v>1673.1516774145555</c:v>
                </c:pt>
                <c:pt idx="23">
                  <c:v>1689.369009777856</c:v>
                </c:pt>
                <c:pt idx="24">
                  <c:v>1698.2911029100712</c:v>
                </c:pt>
                <c:pt idx="25">
                  <c:v>1709.0043776267676</c:v>
                </c:pt>
                <c:pt idx="26">
                  <c:v>1717.8463993464541</c:v>
                </c:pt>
                <c:pt idx="27">
                  <c:v>1726.6203268460467</c:v>
                </c:pt>
                <c:pt idx="28">
                  <c:v>1736.5911043413653</c:v>
                </c:pt>
                <c:pt idx="29">
                  <c:v>1747.7936803096113</c:v>
                </c:pt>
                <c:pt idx="30">
                  <c:v>1756.7694350396271</c:v>
                </c:pt>
                <c:pt idx="31">
                  <c:v>1763.8309157923459</c:v>
                </c:pt>
                <c:pt idx="32">
                  <c:v>1768.1960898947525</c:v>
                </c:pt>
                <c:pt idx="33">
                  <c:v>1774.281187897092</c:v>
                </c:pt>
                <c:pt idx="34">
                  <c:v>1786.6419184731383</c:v>
                </c:pt>
                <c:pt idx="35">
                  <c:v>1802.5217320761474</c:v>
                </c:pt>
                <c:pt idx="36">
                  <c:v>1809.1562289867354</c:v>
                </c:pt>
                <c:pt idx="37">
                  <c:v>1817.694405430505</c:v>
                </c:pt>
                <c:pt idx="38">
                  <c:v>1826.9920170137</c:v>
                </c:pt>
                <c:pt idx="39">
                  <c:v>1838.0051296243778</c:v>
                </c:pt>
                <c:pt idx="40">
                  <c:v>1848.9136150920212</c:v>
                </c:pt>
                <c:pt idx="41">
                  <c:v>1861.0580208571096</c:v>
                </c:pt>
                <c:pt idx="42">
                  <c:v>1872.4408202136819</c:v>
                </c:pt>
                <c:pt idx="43">
                  <c:v>1890.5423381086175</c:v>
                </c:pt>
                <c:pt idx="44">
                  <c:v>1910.6716168607186</c:v>
                </c:pt>
                <c:pt idx="45">
                  <c:v>1930.6560464027939</c:v>
                </c:pt>
                <c:pt idx="46">
                  <c:v>1951.1583369963635</c:v>
                </c:pt>
                <c:pt idx="47">
                  <c:v>1970.045919810746</c:v>
                </c:pt>
                <c:pt idx="48">
                  <c:v>1995.786293002373</c:v>
                </c:pt>
                <c:pt idx="49">
                  <c:v>2018.3905116489591</c:v>
                </c:pt>
                <c:pt idx="50">
                  <c:v>2039.9801550923514</c:v>
                </c:pt>
                <c:pt idx="51">
                  <c:v>2066.5833695711376</c:v>
                </c:pt>
                <c:pt idx="52">
                  <c:v>2094.5850506523434</c:v>
                </c:pt>
                <c:pt idx="53">
                  <c:v>2124.1298596711085</c:v>
                </c:pt>
                <c:pt idx="54">
                  <c:v>2150.2927280282929</c:v>
                </c:pt>
                <c:pt idx="55">
                  <c:v>2175.0778419154753</c:v>
                </c:pt>
                <c:pt idx="56">
                  <c:v>2206.3839999845527</c:v>
                </c:pt>
                <c:pt idx="57">
                  <c:v>2232.2534221888559</c:v>
                </c:pt>
                <c:pt idx="58">
                  <c:v>2259.4635380374339</c:v>
                </c:pt>
                <c:pt idx="59">
                  <c:v>2288.2715157744692</c:v>
                </c:pt>
                <c:pt idx="60">
                  <c:v>2312.0160850993207</c:v>
                </c:pt>
              </c:numCache>
            </c:numRef>
          </c:val>
          <c:smooth val="0"/>
        </c:ser>
        <c:ser>
          <c:idx val="3"/>
          <c:order val="3"/>
          <c:tx>
            <c:strRef>
              <c:f>'Fig 2.21'!$D$8</c:f>
              <c:strCache>
                <c:ptCount val="1"/>
                <c:pt idx="0">
                  <c:v>1,3%</c:v>
                </c:pt>
              </c:strCache>
            </c:strRef>
          </c:tx>
          <c:spPr>
            <a:ln w="22225">
              <a:solidFill>
                <a:schemeClr val="tx1"/>
              </a:solidFill>
            </a:ln>
          </c:spPr>
          <c:marker>
            <c:symbol val="diamond"/>
            <c:size val="4"/>
            <c:spPr>
              <a:solidFill>
                <a:schemeClr val="tx1"/>
              </a:solidFill>
              <a:ln>
                <a:solidFill>
                  <a:schemeClr val="tx1"/>
                </a:solidFill>
              </a:ln>
            </c:spPr>
          </c:marker>
          <c:cat>
            <c:numRef>
              <c:f>'Fig 2.21'!$E$4:$BN$4</c:f>
              <c:numCache>
                <c:formatCode>General</c:formatCode>
                <c:ptCount val="6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pt idx="42">
                  <c:v>2051</c:v>
                </c:pt>
                <c:pt idx="43">
                  <c:v>2052</c:v>
                </c:pt>
                <c:pt idx="44">
                  <c:v>2053</c:v>
                </c:pt>
                <c:pt idx="45">
                  <c:v>2054</c:v>
                </c:pt>
                <c:pt idx="46">
                  <c:v>2055</c:v>
                </c:pt>
                <c:pt idx="47">
                  <c:v>2056</c:v>
                </c:pt>
                <c:pt idx="48">
                  <c:v>2057</c:v>
                </c:pt>
                <c:pt idx="49">
                  <c:v>2058</c:v>
                </c:pt>
                <c:pt idx="50">
                  <c:v>2059</c:v>
                </c:pt>
                <c:pt idx="51">
                  <c:v>2060</c:v>
                </c:pt>
                <c:pt idx="52">
                  <c:v>2061</c:v>
                </c:pt>
                <c:pt idx="53">
                  <c:v>2062</c:v>
                </c:pt>
                <c:pt idx="54">
                  <c:v>2063</c:v>
                </c:pt>
                <c:pt idx="55">
                  <c:v>2064</c:v>
                </c:pt>
                <c:pt idx="56">
                  <c:v>2065</c:v>
                </c:pt>
                <c:pt idx="57">
                  <c:v>2066</c:v>
                </c:pt>
                <c:pt idx="58">
                  <c:v>2067</c:v>
                </c:pt>
                <c:pt idx="59">
                  <c:v>2068</c:v>
                </c:pt>
                <c:pt idx="60">
                  <c:v>2069</c:v>
                </c:pt>
                <c:pt idx="61">
                  <c:v>2070</c:v>
                </c:pt>
              </c:numCache>
            </c:numRef>
          </c:cat>
          <c:val>
            <c:numRef>
              <c:f>'Fig 2.21'!$F$8:$BN$8</c:f>
              <c:numCache>
                <c:formatCode>#,##0</c:formatCode>
                <c:ptCount val="61"/>
                <c:pt idx="6">
                  <c:v>1523.4981689869342</c:v>
                </c:pt>
                <c:pt idx="7">
                  <c:v>1535.4734674476103</c:v>
                </c:pt>
                <c:pt idx="8">
                  <c:v>1546.8218506629476</c:v>
                </c:pt>
                <c:pt idx="9">
                  <c:v>1554.406390201385</c:v>
                </c:pt>
                <c:pt idx="10">
                  <c:v>1565.2100456900694</c:v>
                </c:pt>
                <c:pt idx="11">
                  <c:v>1567.6601871563785</c:v>
                </c:pt>
                <c:pt idx="12">
                  <c:v>1580.8889686854288</c:v>
                </c:pt>
                <c:pt idx="13">
                  <c:v>1596.3072568837756</c:v>
                </c:pt>
                <c:pt idx="14">
                  <c:v>1607.4276946379246</c:v>
                </c:pt>
                <c:pt idx="15">
                  <c:v>1616.7799824291978</c:v>
                </c:pt>
                <c:pt idx="16">
                  <c:v>1623.9658607140602</c:v>
                </c:pt>
                <c:pt idx="17">
                  <c:v>1633.1738842867508</c:v>
                </c:pt>
                <c:pt idx="18">
                  <c:v>1639.1622556311295</c:v>
                </c:pt>
                <c:pt idx="19">
                  <c:v>1648.3040402854715</c:v>
                </c:pt>
                <c:pt idx="20">
                  <c:v>1656.7817374913891</c:v>
                </c:pt>
                <c:pt idx="21">
                  <c:v>1663.9236688054684</c:v>
                </c:pt>
                <c:pt idx="22">
                  <c:v>1671.7420601079032</c:v>
                </c:pt>
                <c:pt idx="23">
                  <c:v>1687.5784635735843</c:v>
                </c:pt>
                <c:pt idx="24">
                  <c:v>1696.062837792673</c:v>
                </c:pt>
                <c:pt idx="25">
                  <c:v>1706.2682332719039</c:v>
                </c:pt>
                <c:pt idx="26">
                  <c:v>1714.5549932141219</c:v>
                </c:pt>
                <c:pt idx="27">
                  <c:v>1722.7156007693095</c:v>
                </c:pt>
                <c:pt idx="28">
                  <c:v>1732.0066771856825</c:v>
                </c:pt>
                <c:pt idx="29">
                  <c:v>1742.4545046193514</c:v>
                </c:pt>
                <c:pt idx="30">
                  <c:v>1750.5937696175961</c:v>
                </c:pt>
                <c:pt idx="31">
                  <c:v>1756.7613947660909</c:v>
                </c:pt>
                <c:pt idx="32">
                  <c:v>1760.2070914908563</c:v>
                </c:pt>
                <c:pt idx="33">
                  <c:v>1765.2974256600251</c:v>
                </c:pt>
                <c:pt idx="34">
                  <c:v>1776.5625606699148</c:v>
                </c:pt>
                <c:pt idx="35">
                  <c:v>1791.2539938646751</c:v>
                </c:pt>
                <c:pt idx="36">
                  <c:v>1796.6729380238364</c:v>
                </c:pt>
                <c:pt idx="37">
                  <c:v>1803.8897078048797</c:v>
                </c:pt>
                <c:pt idx="38">
                  <c:v>1811.780483592506</c:v>
                </c:pt>
                <c:pt idx="39">
                  <c:v>1821.2688233579668</c:v>
                </c:pt>
                <c:pt idx="40">
                  <c:v>1830.5584781853245</c:v>
                </c:pt>
                <c:pt idx="41">
                  <c:v>1840.9854593152234</c:v>
                </c:pt>
                <c:pt idx="42">
                  <c:v>1850.5420207689042</c:v>
                </c:pt>
                <c:pt idx="43">
                  <c:v>1866.6274500063882</c:v>
                </c:pt>
                <c:pt idx="44">
                  <c:v>1884.5897892519936</c:v>
                </c:pt>
                <c:pt idx="45">
                  <c:v>1902.2695763270885</c:v>
                </c:pt>
                <c:pt idx="46">
                  <c:v>1920.3189330593109</c:v>
                </c:pt>
                <c:pt idx="47">
                  <c:v>1936.6347522217086</c:v>
                </c:pt>
                <c:pt idx="48">
                  <c:v>1959.5526457777573</c:v>
                </c:pt>
                <c:pt idx="49">
                  <c:v>1979.256153919212</c:v>
                </c:pt>
                <c:pt idx="50">
                  <c:v>1997.8286846745027</c:v>
                </c:pt>
                <c:pt idx="51">
                  <c:v>2021.2061684531245</c:v>
                </c:pt>
                <c:pt idx="52">
                  <c:v>2045.7781538497454</c:v>
                </c:pt>
                <c:pt idx="53">
                  <c:v>2071.6651542907384</c:v>
                </c:pt>
                <c:pt idx="54">
                  <c:v>2094.1103865380201</c:v>
                </c:pt>
                <c:pt idx="55">
                  <c:v>2115.0712316133618</c:v>
                </c:pt>
                <c:pt idx="56">
                  <c:v>2142.2317758530226</c:v>
                </c:pt>
                <c:pt idx="57">
                  <c:v>2163.9407364169638</c:v>
                </c:pt>
                <c:pt idx="58">
                  <c:v>2186.7680970685683</c:v>
                </c:pt>
                <c:pt idx="59">
                  <c:v>2211.0187363732111</c:v>
                </c:pt>
                <c:pt idx="60">
                  <c:v>2230.2438010983074</c:v>
                </c:pt>
              </c:numCache>
            </c:numRef>
          </c:val>
          <c:smooth val="0"/>
        </c:ser>
        <c:ser>
          <c:idx val="4"/>
          <c:order val="4"/>
          <c:tx>
            <c:strRef>
              <c:f>'Fig 2.21'!$D$9</c:f>
              <c:strCache>
                <c:ptCount val="1"/>
                <c:pt idx="0">
                  <c:v>1%</c:v>
                </c:pt>
              </c:strCache>
            </c:strRef>
          </c:tx>
          <c:spPr>
            <a:ln w="22225">
              <a:solidFill>
                <a:schemeClr val="tx1"/>
              </a:solidFill>
            </a:ln>
          </c:spPr>
          <c:marker>
            <c:symbol val="star"/>
            <c:size val="4"/>
            <c:spPr>
              <a:noFill/>
              <a:ln>
                <a:solidFill>
                  <a:schemeClr val="tx1"/>
                </a:solidFill>
              </a:ln>
            </c:spPr>
          </c:marker>
          <c:cat>
            <c:numRef>
              <c:f>'Fig 2.21'!$E$4:$BN$4</c:f>
              <c:numCache>
                <c:formatCode>General</c:formatCode>
                <c:ptCount val="6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pt idx="42">
                  <c:v>2051</c:v>
                </c:pt>
                <c:pt idx="43">
                  <c:v>2052</c:v>
                </c:pt>
                <c:pt idx="44">
                  <c:v>2053</c:v>
                </c:pt>
                <c:pt idx="45">
                  <c:v>2054</c:v>
                </c:pt>
                <c:pt idx="46">
                  <c:v>2055</c:v>
                </c:pt>
                <c:pt idx="47">
                  <c:v>2056</c:v>
                </c:pt>
                <c:pt idx="48">
                  <c:v>2057</c:v>
                </c:pt>
                <c:pt idx="49">
                  <c:v>2058</c:v>
                </c:pt>
                <c:pt idx="50">
                  <c:v>2059</c:v>
                </c:pt>
                <c:pt idx="51">
                  <c:v>2060</c:v>
                </c:pt>
                <c:pt idx="52">
                  <c:v>2061</c:v>
                </c:pt>
                <c:pt idx="53">
                  <c:v>2062</c:v>
                </c:pt>
                <c:pt idx="54">
                  <c:v>2063</c:v>
                </c:pt>
                <c:pt idx="55">
                  <c:v>2064</c:v>
                </c:pt>
                <c:pt idx="56">
                  <c:v>2065</c:v>
                </c:pt>
                <c:pt idx="57">
                  <c:v>2066</c:v>
                </c:pt>
                <c:pt idx="58">
                  <c:v>2067</c:v>
                </c:pt>
                <c:pt idx="59">
                  <c:v>2068</c:v>
                </c:pt>
                <c:pt idx="60">
                  <c:v>2069</c:v>
                </c:pt>
                <c:pt idx="61">
                  <c:v>2070</c:v>
                </c:pt>
              </c:numCache>
            </c:numRef>
          </c:cat>
          <c:val>
            <c:numRef>
              <c:f>'Fig 2.21'!$F$9:$BN$9</c:f>
              <c:numCache>
                <c:formatCode>#,##0</c:formatCode>
                <c:ptCount val="61"/>
                <c:pt idx="6">
                  <c:v>1523.4981689869342</c:v>
                </c:pt>
                <c:pt idx="7">
                  <c:v>1535.6056047963718</c:v>
                </c:pt>
                <c:pt idx="8">
                  <c:v>1546.9668205124763</c:v>
                </c:pt>
                <c:pt idx="9">
                  <c:v>1554.5599411393773</c:v>
                </c:pt>
                <c:pt idx="10">
                  <c:v>1565.3487216910621</c:v>
                </c:pt>
                <c:pt idx="11">
                  <c:v>1567.6610713780894</c:v>
                </c:pt>
                <c:pt idx="12">
                  <c:v>1580.8807788319739</c:v>
                </c:pt>
                <c:pt idx="13">
                  <c:v>1596.2805605623594</c:v>
                </c:pt>
                <c:pt idx="14">
                  <c:v>1607.3407303225704</c:v>
                </c:pt>
                <c:pt idx="15">
                  <c:v>1616.6066758792135</c:v>
                </c:pt>
                <c:pt idx="16">
                  <c:v>1623.6562407929246</c:v>
                </c:pt>
                <c:pt idx="17">
                  <c:v>1632.7023380366734</c:v>
                </c:pt>
                <c:pt idx="18">
                  <c:v>1638.4718031723014</c:v>
                </c:pt>
                <c:pt idx="19">
                  <c:v>1647.3337391822815</c:v>
                </c:pt>
                <c:pt idx="20">
                  <c:v>1655.4770100125297</c:v>
                </c:pt>
                <c:pt idx="21">
                  <c:v>1662.2057613129432</c:v>
                </c:pt>
                <c:pt idx="22">
                  <c:v>1669.538943173359</c:v>
                </c:pt>
                <c:pt idx="23">
                  <c:v>1684.753675666545</c:v>
                </c:pt>
                <c:pt idx="24">
                  <c:v>1692.5487935020137</c:v>
                </c:pt>
                <c:pt idx="25">
                  <c:v>1701.9865062335582</c:v>
                </c:pt>
                <c:pt idx="26">
                  <c:v>1709.4538887425474</c:v>
                </c:pt>
                <c:pt idx="27">
                  <c:v>1716.6893664602217</c:v>
                </c:pt>
                <c:pt idx="28">
                  <c:v>1724.9618779752329</c:v>
                </c:pt>
                <c:pt idx="29">
                  <c:v>1734.2681370300663</c:v>
                </c:pt>
                <c:pt idx="30">
                  <c:v>1741.1824061232803</c:v>
                </c:pt>
                <c:pt idx="31">
                  <c:v>1746.0034989771946</c:v>
                </c:pt>
                <c:pt idx="32">
                  <c:v>1748.0755164354905</c:v>
                </c:pt>
                <c:pt idx="33">
                  <c:v>1751.7197451309419</c:v>
                </c:pt>
                <c:pt idx="34">
                  <c:v>1761.4115814188781</c:v>
                </c:pt>
                <c:pt idx="35">
                  <c:v>1774.3556070425786</c:v>
                </c:pt>
                <c:pt idx="36">
                  <c:v>1778.0240667279963</c:v>
                </c:pt>
                <c:pt idx="37">
                  <c:v>1783.3422436973776</c:v>
                </c:pt>
                <c:pt idx="38">
                  <c:v>1789.2019160955988</c:v>
                </c:pt>
                <c:pt idx="39">
                  <c:v>1796.5118277766642</c:v>
                </c:pt>
                <c:pt idx="40">
                  <c:v>1803.4730938404109</c:v>
                </c:pt>
                <c:pt idx="41">
                  <c:v>1811.4471192008366</c:v>
                </c:pt>
                <c:pt idx="42">
                  <c:v>1818.4218303152932</c:v>
                </c:pt>
                <c:pt idx="43">
                  <c:v>1831.652525103983</c:v>
                </c:pt>
                <c:pt idx="44">
                  <c:v>1846.5613739856522</c:v>
                </c:pt>
                <c:pt idx="45">
                  <c:v>1860.9907078664792</c:v>
                </c:pt>
                <c:pt idx="46">
                  <c:v>1875.6033393734961</c:v>
                </c:pt>
                <c:pt idx="47">
                  <c:v>1888.2621760749257</c:v>
                </c:pt>
                <c:pt idx="48">
                  <c:v>1907.182159560854</c:v>
                </c:pt>
                <c:pt idx="49">
                  <c:v>1922.8233386553757</c:v>
                </c:pt>
                <c:pt idx="50">
                  <c:v>1937.2033237567889</c:v>
                </c:pt>
                <c:pt idx="51">
                  <c:v>1956.0808360191511</c:v>
                </c:pt>
                <c:pt idx="52">
                  <c:v>1975.8119354664163</c:v>
                </c:pt>
                <c:pt idx="53">
                  <c:v>1996.6862103487165</c:v>
                </c:pt>
                <c:pt idx="54">
                  <c:v>2014.0405990436034</c:v>
                </c:pt>
                <c:pt idx="55">
                  <c:v>2029.7916348157228</c:v>
                </c:pt>
                <c:pt idx="56">
                  <c:v>2051.2061203885401</c:v>
                </c:pt>
                <c:pt idx="57">
                  <c:v>2067.1740225917079</c:v>
                </c:pt>
                <c:pt idx="58">
                  <c:v>2084.0735345821327</c:v>
                </c:pt>
                <c:pt idx="59">
                  <c:v>2102.1857768349141</c:v>
                </c:pt>
                <c:pt idx="60">
                  <c:v>2115.2749206139433</c:v>
                </c:pt>
              </c:numCache>
            </c:numRef>
          </c:val>
          <c:smooth val="0"/>
        </c:ser>
        <c:dLbls>
          <c:showLegendKey val="0"/>
          <c:showVal val="0"/>
          <c:showCatName val="0"/>
          <c:showSerName val="0"/>
          <c:showPercent val="0"/>
          <c:showBubbleSize val="0"/>
        </c:dLbls>
        <c:marker val="1"/>
        <c:smooth val="0"/>
        <c:axId val="127066112"/>
        <c:axId val="127068032"/>
      </c:lineChart>
      <c:catAx>
        <c:axId val="127066112"/>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7068032"/>
        <c:crosses val="autoZero"/>
        <c:auto val="1"/>
        <c:lblAlgn val="ctr"/>
        <c:lblOffset val="100"/>
        <c:tickLblSkip val="10"/>
        <c:noMultiLvlLbl val="0"/>
      </c:catAx>
      <c:valAx>
        <c:axId val="127068032"/>
        <c:scaling>
          <c:orientation val="minMax"/>
          <c:min val="1400"/>
        </c:scaling>
        <c:delete val="0"/>
        <c:axPos val="l"/>
        <c:majorGridlines/>
        <c:numFmt formatCode="#,##0" sourceLinked="0"/>
        <c:majorTickMark val="out"/>
        <c:minorTickMark val="none"/>
        <c:tickLblPos val="nextTo"/>
        <c:crossAx val="127066112"/>
        <c:crosses val="autoZero"/>
        <c:crossBetween val="between"/>
        <c:majorUnit val="200"/>
      </c:valAx>
    </c:plotArea>
    <c:legend>
      <c:legendPos val="b"/>
      <c:layout>
        <c:manualLayout>
          <c:xMode val="edge"/>
          <c:yMode val="edge"/>
          <c:x val="1.6152222222222221E-2"/>
          <c:y val="0.88251468253968268"/>
          <c:w val="0.97710296296296228"/>
          <c:h val="0.11748531746031746"/>
        </c:manualLayout>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885707108945125E-2"/>
          <c:y val="3.2064285714285712E-2"/>
          <c:w val="0.8768823475282963"/>
          <c:h val="0.69883888888888934"/>
        </c:manualLayout>
      </c:layout>
      <c:lineChart>
        <c:grouping val="standard"/>
        <c:varyColors val="0"/>
        <c:ser>
          <c:idx val="5"/>
          <c:order val="0"/>
          <c:tx>
            <c:strRef>
              <c:f>'Fig 2.21'!$D$10</c:f>
              <c:strCache>
                <c:ptCount val="1"/>
                <c:pt idx="0">
                  <c:v>Obs</c:v>
                </c:pt>
              </c:strCache>
            </c:strRef>
          </c:tx>
          <c:spPr>
            <a:ln w="50800">
              <a:solidFill>
                <a:schemeClr val="bg1">
                  <a:lumMod val="50000"/>
                </a:schemeClr>
              </a:solidFill>
            </a:ln>
          </c:spPr>
          <c:marker>
            <c:symbol val="none"/>
          </c:marker>
          <c:cat>
            <c:numRef>
              <c:f>'Fig 2.21'!$F$4:$BN$4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2.21'!$F$10:$BN$10</c:f>
              <c:numCache>
                <c:formatCode>#,##0</c:formatCode>
                <c:ptCount val="61"/>
                <c:pt idx="0">
                  <c:v>2332.5758946606807</c:v>
                </c:pt>
                <c:pt idx="1">
                  <c:v>2317.7766413250447</c:v>
                </c:pt>
                <c:pt idx="2">
                  <c:v>2297.352836030474</c:v>
                </c:pt>
                <c:pt idx="3">
                  <c:v>2261.6177953976126</c:v>
                </c:pt>
                <c:pt idx="4">
                  <c:v>2259.0607534647806</c:v>
                </c:pt>
                <c:pt idx="5">
                  <c:v>2282.9240001362614</c:v>
                </c:pt>
              </c:numCache>
            </c:numRef>
          </c:val>
          <c:smooth val="0"/>
        </c:ser>
        <c:ser>
          <c:idx val="1"/>
          <c:order val="1"/>
          <c:tx>
            <c:strRef>
              <c:f>'Fig 2.21'!$D$11</c:f>
              <c:strCache>
                <c:ptCount val="1"/>
                <c:pt idx="0">
                  <c:v>1,8%</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 2.21'!$E$4:$BN$4</c:f>
              <c:numCache>
                <c:formatCode>General</c:formatCode>
                <c:ptCount val="6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pt idx="42">
                  <c:v>2051</c:v>
                </c:pt>
                <c:pt idx="43">
                  <c:v>2052</c:v>
                </c:pt>
                <c:pt idx="44">
                  <c:v>2053</c:v>
                </c:pt>
                <c:pt idx="45">
                  <c:v>2054</c:v>
                </c:pt>
                <c:pt idx="46">
                  <c:v>2055</c:v>
                </c:pt>
                <c:pt idx="47">
                  <c:v>2056</c:v>
                </c:pt>
                <c:pt idx="48">
                  <c:v>2057</c:v>
                </c:pt>
                <c:pt idx="49">
                  <c:v>2058</c:v>
                </c:pt>
                <c:pt idx="50">
                  <c:v>2059</c:v>
                </c:pt>
                <c:pt idx="51">
                  <c:v>2060</c:v>
                </c:pt>
                <c:pt idx="52">
                  <c:v>2061</c:v>
                </c:pt>
                <c:pt idx="53">
                  <c:v>2062</c:v>
                </c:pt>
                <c:pt idx="54">
                  <c:v>2063</c:v>
                </c:pt>
                <c:pt idx="55">
                  <c:v>2064</c:v>
                </c:pt>
                <c:pt idx="56">
                  <c:v>2065</c:v>
                </c:pt>
                <c:pt idx="57">
                  <c:v>2066</c:v>
                </c:pt>
                <c:pt idx="58">
                  <c:v>2067</c:v>
                </c:pt>
                <c:pt idx="59">
                  <c:v>2068</c:v>
                </c:pt>
                <c:pt idx="60">
                  <c:v>2069</c:v>
                </c:pt>
                <c:pt idx="61">
                  <c:v>2070</c:v>
                </c:pt>
              </c:numCache>
            </c:numRef>
          </c:cat>
          <c:val>
            <c:numRef>
              <c:f>'Fig 2.21'!$F$11:$BN$11</c:f>
              <c:numCache>
                <c:formatCode>#,##0</c:formatCode>
                <c:ptCount val="61"/>
                <c:pt idx="6">
                  <c:v>2304.4705687991022</c:v>
                </c:pt>
                <c:pt idx="7">
                  <c:v>2303.8287891541181</c:v>
                </c:pt>
                <c:pt idx="8">
                  <c:v>2314.0491597724231</c:v>
                </c:pt>
                <c:pt idx="9">
                  <c:v>2333.6255220305475</c:v>
                </c:pt>
                <c:pt idx="10">
                  <c:v>2358.1117436858103</c:v>
                </c:pt>
                <c:pt idx="11">
                  <c:v>2386.6452716951148</c:v>
                </c:pt>
                <c:pt idx="12">
                  <c:v>2417.4329956999813</c:v>
                </c:pt>
                <c:pt idx="13">
                  <c:v>2450.5518277410715</c:v>
                </c:pt>
                <c:pt idx="14">
                  <c:v>2486.084829243317</c:v>
                </c:pt>
                <c:pt idx="15">
                  <c:v>2524.1219271307405</c:v>
                </c:pt>
                <c:pt idx="16">
                  <c:v>2557.1879243761537</c:v>
                </c:pt>
                <c:pt idx="17">
                  <c:v>2592.7328365249828</c:v>
                </c:pt>
                <c:pt idx="18">
                  <c:v>2631.1052825055522</c:v>
                </c:pt>
                <c:pt idx="19">
                  <c:v>2672.1505249126385</c:v>
                </c:pt>
                <c:pt idx="20">
                  <c:v>2715.9737935212061</c:v>
                </c:pt>
                <c:pt idx="21">
                  <c:v>2762.6885427697707</c:v>
                </c:pt>
                <c:pt idx="22">
                  <c:v>2812.4169365396265</c:v>
                </c:pt>
                <c:pt idx="23">
                  <c:v>2863.0404413973401</c:v>
                </c:pt>
                <c:pt idx="24">
                  <c:v>2914.5751693424922</c:v>
                </c:pt>
                <c:pt idx="25">
                  <c:v>2967.0375223906581</c:v>
                </c:pt>
                <c:pt idx="26">
                  <c:v>3020.4441977936895</c:v>
                </c:pt>
                <c:pt idx="27">
                  <c:v>3074.8121933539755</c:v>
                </c:pt>
                <c:pt idx="28">
                  <c:v>3130.1588128343465</c:v>
                </c:pt>
                <c:pt idx="29">
                  <c:v>3186.5016714653652</c:v>
                </c:pt>
                <c:pt idx="30">
                  <c:v>3243.8587015517419</c:v>
                </c:pt>
                <c:pt idx="31">
                  <c:v>3302.2481581796737</c:v>
                </c:pt>
                <c:pt idx="32">
                  <c:v>3361.6886250269072</c:v>
                </c:pt>
                <c:pt idx="33">
                  <c:v>3422.1990202773918</c:v>
                </c:pt>
                <c:pt idx="34">
                  <c:v>3483.798602642386</c:v>
                </c:pt>
                <c:pt idx="35">
                  <c:v>3546.5069774899493</c:v>
                </c:pt>
                <c:pt idx="36">
                  <c:v>3610.344103084768</c:v>
                </c:pt>
                <c:pt idx="37">
                  <c:v>3675.3302969402939</c:v>
                </c:pt>
                <c:pt idx="38">
                  <c:v>3741.4862422852193</c:v>
                </c:pt>
                <c:pt idx="39">
                  <c:v>3808.8329946463532</c:v>
                </c:pt>
                <c:pt idx="40">
                  <c:v>3877.3919885499877</c:v>
                </c:pt>
                <c:pt idx="41">
                  <c:v>3947.1850443438875</c:v>
                </c:pt>
                <c:pt idx="42">
                  <c:v>4018.2343751420776</c:v>
                </c:pt>
                <c:pt idx="43">
                  <c:v>4090.5625938946359</c:v>
                </c:pt>
                <c:pt idx="44">
                  <c:v>4164.1927205847396</c:v>
                </c:pt>
                <c:pt idx="45">
                  <c:v>4239.1481895552652</c:v>
                </c:pt>
                <c:pt idx="46">
                  <c:v>4315.4528569672593</c:v>
                </c:pt>
                <c:pt idx="47">
                  <c:v>4393.1310083926692</c:v>
                </c:pt>
                <c:pt idx="48">
                  <c:v>4472.2073665437383</c:v>
                </c:pt>
                <c:pt idx="49">
                  <c:v>4552.7070991415248</c:v>
                </c:pt>
                <c:pt idx="50">
                  <c:v>4634.6558269260731</c:v>
                </c:pt>
                <c:pt idx="51">
                  <c:v>4718.0796318107432</c:v>
                </c:pt>
                <c:pt idx="52">
                  <c:v>4803.0050651833371</c:v>
                </c:pt>
                <c:pt idx="53">
                  <c:v>4889.4591563566373</c:v>
                </c:pt>
                <c:pt idx="54">
                  <c:v>4977.4694211710566</c:v>
                </c:pt>
                <c:pt idx="55">
                  <c:v>5067.0638707521357</c:v>
                </c:pt>
                <c:pt idx="56">
                  <c:v>5158.2710204256737</c:v>
                </c:pt>
                <c:pt idx="57">
                  <c:v>5251.1198987933358</c:v>
                </c:pt>
                <c:pt idx="58">
                  <c:v>5345.6400569716161</c:v>
                </c:pt>
                <c:pt idx="59">
                  <c:v>5441.8615779971042</c:v>
                </c:pt>
                <c:pt idx="60">
                  <c:v>5539.8150864010522</c:v>
                </c:pt>
              </c:numCache>
            </c:numRef>
          </c:val>
          <c:smooth val="0"/>
        </c:ser>
        <c:ser>
          <c:idx val="2"/>
          <c:order val="2"/>
          <c:tx>
            <c:strRef>
              <c:f>'Fig 2.21'!$D$12</c:f>
              <c:strCache>
                <c:ptCount val="1"/>
                <c:pt idx="0">
                  <c:v>1,5%</c:v>
                </c:pt>
              </c:strCache>
            </c:strRef>
          </c:tx>
          <c:spPr>
            <a:ln w="22225">
              <a:solidFill>
                <a:schemeClr val="tx1"/>
              </a:solidFill>
            </a:ln>
          </c:spPr>
          <c:marker>
            <c:symbol val="triangle"/>
            <c:size val="4"/>
            <c:spPr>
              <a:solidFill>
                <a:schemeClr val="bg1"/>
              </a:solidFill>
              <a:ln>
                <a:solidFill>
                  <a:schemeClr val="tx1"/>
                </a:solidFill>
              </a:ln>
            </c:spPr>
          </c:marker>
          <c:cat>
            <c:numRef>
              <c:f>'Fig 2.21'!$E$4:$BN$4</c:f>
              <c:numCache>
                <c:formatCode>General</c:formatCode>
                <c:ptCount val="6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pt idx="42">
                  <c:v>2051</c:v>
                </c:pt>
                <c:pt idx="43">
                  <c:v>2052</c:v>
                </c:pt>
                <c:pt idx="44">
                  <c:v>2053</c:v>
                </c:pt>
                <c:pt idx="45">
                  <c:v>2054</c:v>
                </c:pt>
                <c:pt idx="46">
                  <c:v>2055</c:v>
                </c:pt>
                <c:pt idx="47">
                  <c:v>2056</c:v>
                </c:pt>
                <c:pt idx="48">
                  <c:v>2057</c:v>
                </c:pt>
                <c:pt idx="49">
                  <c:v>2058</c:v>
                </c:pt>
                <c:pt idx="50">
                  <c:v>2059</c:v>
                </c:pt>
                <c:pt idx="51">
                  <c:v>2060</c:v>
                </c:pt>
                <c:pt idx="52">
                  <c:v>2061</c:v>
                </c:pt>
                <c:pt idx="53">
                  <c:v>2062</c:v>
                </c:pt>
                <c:pt idx="54">
                  <c:v>2063</c:v>
                </c:pt>
                <c:pt idx="55">
                  <c:v>2064</c:v>
                </c:pt>
                <c:pt idx="56">
                  <c:v>2065</c:v>
                </c:pt>
                <c:pt idx="57">
                  <c:v>2066</c:v>
                </c:pt>
                <c:pt idx="58">
                  <c:v>2067</c:v>
                </c:pt>
                <c:pt idx="59">
                  <c:v>2068</c:v>
                </c:pt>
                <c:pt idx="60">
                  <c:v>2069</c:v>
                </c:pt>
                <c:pt idx="61">
                  <c:v>2070</c:v>
                </c:pt>
              </c:numCache>
            </c:numRef>
          </c:cat>
          <c:val>
            <c:numRef>
              <c:f>'Fig 2.21'!$F$12:$BN$12</c:f>
              <c:numCache>
                <c:formatCode>#,##0</c:formatCode>
                <c:ptCount val="61"/>
                <c:pt idx="6">
                  <c:v>2304.4705687991022</c:v>
                </c:pt>
                <c:pt idx="7">
                  <c:v>2303.8287891541181</c:v>
                </c:pt>
                <c:pt idx="8">
                  <c:v>2314.0491597724231</c:v>
                </c:pt>
                <c:pt idx="9">
                  <c:v>2333.6255220305475</c:v>
                </c:pt>
                <c:pt idx="10">
                  <c:v>2358.1117436858103</c:v>
                </c:pt>
                <c:pt idx="11">
                  <c:v>2386.1736492720947</c:v>
                </c:pt>
                <c:pt idx="12">
                  <c:v>2415.7622025230685</c:v>
                </c:pt>
                <c:pt idx="13">
                  <c:v>2447.1671111558676</c:v>
                </c:pt>
                <c:pt idx="14">
                  <c:v>2480.2038671564724</c:v>
                </c:pt>
                <c:pt idx="15">
                  <c:v>2515.1747416833791</c:v>
                </c:pt>
                <c:pt idx="16">
                  <c:v>2544.3507686869061</c:v>
                </c:pt>
                <c:pt idx="17">
                  <c:v>2575.3918480648863</c:v>
                </c:pt>
                <c:pt idx="18">
                  <c:v>2608.356863720117</c:v>
                </c:pt>
                <c:pt idx="19">
                  <c:v>2643.0480100075947</c:v>
                </c:pt>
                <c:pt idx="20">
                  <c:v>2679.7863773467002</c:v>
                </c:pt>
                <c:pt idx="21">
                  <c:v>2718.3753011804915</c:v>
                </c:pt>
                <c:pt idx="22">
                  <c:v>2759.1509306981993</c:v>
                </c:pt>
                <c:pt idx="23">
                  <c:v>2800.5381946586722</c:v>
                </c:pt>
                <c:pt idx="24">
                  <c:v>2842.546267578552</c:v>
                </c:pt>
                <c:pt idx="25">
                  <c:v>2885.1844615922305</c:v>
                </c:pt>
                <c:pt idx="26">
                  <c:v>2928.4622285161136</c:v>
                </c:pt>
                <c:pt idx="27">
                  <c:v>2972.3891619438546</c:v>
                </c:pt>
                <c:pt idx="28">
                  <c:v>3016.974999373012</c:v>
                </c:pt>
                <c:pt idx="29">
                  <c:v>3062.2296243636065</c:v>
                </c:pt>
                <c:pt idx="30">
                  <c:v>3108.1630687290599</c:v>
                </c:pt>
                <c:pt idx="31">
                  <c:v>3154.7855147599957</c:v>
                </c:pt>
                <c:pt idx="32">
                  <c:v>3202.1072974813956</c:v>
                </c:pt>
                <c:pt idx="33">
                  <c:v>3250.1389069436168</c:v>
                </c:pt>
                <c:pt idx="34">
                  <c:v>3298.8909905477717</c:v>
                </c:pt>
                <c:pt idx="35">
                  <c:v>3348.3743554059874</c:v>
                </c:pt>
                <c:pt idx="36">
                  <c:v>3398.599970737077</c:v>
                </c:pt>
                <c:pt idx="37">
                  <c:v>3449.5789702981328</c:v>
                </c:pt>
                <c:pt idx="38">
                  <c:v>3501.322654852605</c:v>
                </c:pt>
                <c:pt idx="39">
                  <c:v>3553.842494675393</c:v>
                </c:pt>
                <c:pt idx="40">
                  <c:v>3607.150132095524</c:v>
                </c:pt>
                <c:pt idx="41">
                  <c:v>3661.2573840769569</c:v>
                </c:pt>
                <c:pt idx="42">
                  <c:v>3716.1762448381105</c:v>
                </c:pt>
                <c:pt idx="43">
                  <c:v>3771.9188885106823</c:v>
                </c:pt>
                <c:pt idx="44">
                  <c:v>3828.4976718383427</c:v>
                </c:pt>
                <c:pt idx="45">
                  <c:v>3885.9251369159178</c:v>
                </c:pt>
                <c:pt idx="46">
                  <c:v>3944.2140139696562</c:v>
                </c:pt>
                <c:pt idx="47">
                  <c:v>4003.3772241791999</c:v>
                </c:pt>
                <c:pt idx="48">
                  <c:v>4063.4278825418874</c:v>
                </c:pt>
                <c:pt idx="49">
                  <c:v>4124.3793007800141</c:v>
                </c:pt>
                <c:pt idx="50">
                  <c:v>4186.2449902917151</c:v>
                </c:pt>
                <c:pt idx="51">
                  <c:v>4249.0386651460904</c:v>
                </c:pt>
                <c:pt idx="52">
                  <c:v>4312.7742451232825</c:v>
                </c:pt>
                <c:pt idx="53">
                  <c:v>4377.4658588001303</c:v>
                </c:pt>
                <c:pt idx="54">
                  <c:v>4443.1278466821323</c:v>
                </c:pt>
                <c:pt idx="55">
                  <c:v>4509.7747643823632</c:v>
                </c:pt>
                <c:pt idx="56">
                  <c:v>4577.421385848098</c:v>
                </c:pt>
                <c:pt idx="57">
                  <c:v>4646.0827066358188</c:v>
                </c:pt>
                <c:pt idx="58">
                  <c:v>4715.773947235356</c:v>
                </c:pt>
                <c:pt idx="59">
                  <c:v>4786.5105564438854</c:v>
                </c:pt>
                <c:pt idx="60">
                  <c:v>4858.3082147905434</c:v>
                </c:pt>
              </c:numCache>
            </c:numRef>
          </c:val>
          <c:smooth val="0"/>
        </c:ser>
        <c:ser>
          <c:idx val="3"/>
          <c:order val="3"/>
          <c:tx>
            <c:strRef>
              <c:f>'Fig 2.21'!$D$13</c:f>
              <c:strCache>
                <c:ptCount val="1"/>
                <c:pt idx="0">
                  <c:v>1,3%</c:v>
                </c:pt>
              </c:strCache>
            </c:strRef>
          </c:tx>
          <c:spPr>
            <a:ln w="22225">
              <a:solidFill>
                <a:schemeClr val="tx1"/>
              </a:solidFill>
            </a:ln>
          </c:spPr>
          <c:marker>
            <c:symbol val="diamond"/>
            <c:size val="4"/>
            <c:spPr>
              <a:solidFill>
                <a:schemeClr val="tx1"/>
              </a:solidFill>
              <a:ln>
                <a:solidFill>
                  <a:schemeClr val="tx1"/>
                </a:solidFill>
              </a:ln>
            </c:spPr>
          </c:marker>
          <c:cat>
            <c:numRef>
              <c:f>'Fig 2.21'!$E$4:$BN$4</c:f>
              <c:numCache>
                <c:formatCode>General</c:formatCode>
                <c:ptCount val="6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pt idx="42">
                  <c:v>2051</c:v>
                </c:pt>
                <c:pt idx="43">
                  <c:v>2052</c:v>
                </c:pt>
                <c:pt idx="44">
                  <c:v>2053</c:v>
                </c:pt>
                <c:pt idx="45">
                  <c:v>2054</c:v>
                </c:pt>
                <c:pt idx="46">
                  <c:v>2055</c:v>
                </c:pt>
                <c:pt idx="47">
                  <c:v>2056</c:v>
                </c:pt>
                <c:pt idx="48">
                  <c:v>2057</c:v>
                </c:pt>
                <c:pt idx="49">
                  <c:v>2058</c:v>
                </c:pt>
                <c:pt idx="50">
                  <c:v>2059</c:v>
                </c:pt>
                <c:pt idx="51">
                  <c:v>2060</c:v>
                </c:pt>
                <c:pt idx="52">
                  <c:v>2061</c:v>
                </c:pt>
                <c:pt idx="53">
                  <c:v>2062</c:v>
                </c:pt>
                <c:pt idx="54">
                  <c:v>2063</c:v>
                </c:pt>
                <c:pt idx="55">
                  <c:v>2064</c:v>
                </c:pt>
                <c:pt idx="56">
                  <c:v>2065</c:v>
                </c:pt>
                <c:pt idx="57">
                  <c:v>2066</c:v>
                </c:pt>
                <c:pt idx="58">
                  <c:v>2067</c:v>
                </c:pt>
                <c:pt idx="59">
                  <c:v>2068</c:v>
                </c:pt>
                <c:pt idx="60">
                  <c:v>2069</c:v>
                </c:pt>
                <c:pt idx="61">
                  <c:v>2070</c:v>
                </c:pt>
              </c:numCache>
            </c:numRef>
          </c:cat>
          <c:val>
            <c:numRef>
              <c:f>'Fig 2.21'!$F$13:$BN$13</c:f>
              <c:numCache>
                <c:formatCode>#,##0</c:formatCode>
                <c:ptCount val="61"/>
                <c:pt idx="6">
                  <c:v>2304.4705687991022</c:v>
                </c:pt>
                <c:pt idx="7">
                  <c:v>2303.8287891541181</c:v>
                </c:pt>
                <c:pt idx="8">
                  <c:v>2314.0491597724231</c:v>
                </c:pt>
                <c:pt idx="9">
                  <c:v>2333.6255220305475</c:v>
                </c:pt>
                <c:pt idx="10">
                  <c:v>2358.1117436858103</c:v>
                </c:pt>
                <c:pt idx="11">
                  <c:v>2385.7020268490737</c:v>
                </c:pt>
                <c:pt idx="12">
                  <c:v>2414.5690213739476</c:v>
                </c:pt>
                <c:pt idx="13">
                  <c:v>2444.7511341411218</c:v>
                </c:pt>
                <c:pt idx="14">
                  <c:v>2476.0439486581281</c:v>
                </c:pt>
                <c:pt idx="15">
                  <c:v>2508.7277287804154</c:v>
                </c:pt>
                <c:pt idx="16">
                  <c:v>2535.320242705488</c:v>
                </c:pt>
                <c:pt idx="17">
                  <c:v>2563.2087653752478</c:v>
                </c:pt>
                <c:pt idx="18">
                  <c:v>2592.4293453005257</c:v>
                </c:pt>
                <c:pt idx="19">
                  <c:v>2623.0200115750727</c:v>
                </c:pt>
                <c:pt idx="20">
                  <c:v>2655.0208557162882</c:v>
                </c:pt>
                <c:pt idx="21">
                  <c:v>2688.4741184983127</c:v>
                </c:pt>
                <c:pt idx="22">
                  <c:v>2723.4242820387908</c:v>
                </c:pt>
                <c:pt idx="23">
                  <c:v>2758.8287977052955</c:v>
                </c:pt>
                <c:pt idx="24">
                  <c:v>2794.6935720754632</c:v>
                </c:pt>
                <c:pt idx="25">
                  <c:v>2831.0245885124441</c:v>
                </c:pt>
                <c:pt idx="26">
                  <c:v>2867.8279081631053</c:v>
                </c:pt>
                <c:pt idx="27">
                  <c:v>2905.1096709692251</c:v>
                </c:pt>
                <c:pt idx="28">
                  <c:v>2942.8760966918248</c:v>
                </c:pt>
                <c:pt idx="29">
                  <c:v>2981.1334859488184</c:v>
                </c:pt>
                <c:pt idx="30">
                  <c:v>3019.8882212661524</c:v>
                </c:pt>
                <c:pt idx="31">
                  <c:v>3059.1467681426125</c:v>
                </c:pt>
                <c:pt idx="32">
                  <c:v>3098.9156761284662</c:v>
                </c:pt>
                <c:pt idx="33">
                  <c:v>3139.2015799181363</c:v>
                </c:pt>
                <c:pt idx="34">
                  <c:v>3180.0112004570715</c:v>
                </c:pt>
                <c:pt idx="35">
                  <c:v>3221.3513460630138</c:v>
                </c:pt>
                <c:pt idx="36">
                  <c:v>3263.228913561833</c:v>
                </c:pt>
                <c:pt idx="37">
                  <c:v>3305.6508894381363</c:v>
                </c:pt>
                <c:pt idx="38">
                  <c:v>3348.6243510008321</c:v>
                </c:pt>
                <c:pt idx="39">
                  <c:v>3392.1564675638419</c:v>
                </c:pt>
                <c:pt idx="40">
                  <c:v>3436.2545016421718</c:v>
                </c:pt>
                <c:pt idx="41">
                  <c:v>3480.9258101635205</c:v>
                </c:pt>
                <c:pt idx="42">
                  <c:v>3526.1778456956463</c:v>
                </c:pt>
                <c:pt idx="43">
                  <c:v>3572.0181576896898</c:v>
                </c:pt>
                <c:pt idx="44">
                  <c:v>3618.4543937396552</c:v>
                </c:pt>
                <c:pt idx="45">
                  <c:v>3665.4943008582704</c:v>
                </c:pt>
                <c:pt idx="46">
                  <c:v>3713.1457267694268</c:v>
                </c:pt>
                <c:pt idx="47">
                  <c:v>3761.41662121743</c:v>
                </c:pt>
                <c:pt idx="48">
                  <c:v>3810.315037293256</c:v>
                </c:pt>
                <c:pt idx="49">
                  <c:v>3859.8491327780675</c:v>
                </c:pt>
                <c:pt idx="50">
                  <c:v>3910.0271715041822</c:v>
                </c:pt>
                <c:pt idx="51">
                  <c:v>3960.8575247337367</c:v>
                </c:pt>
                <c:pt idx="52">
                  <c:v>4012.3486725552748</c:v>
                </c:pt>
                <c:pt idx="53">
                  <c:v>4064.5092052984924</c:v>
                </c:pt>
                <c:pt idx="54">
                  <c:v>4117.3478249673726</c:v>
                </c:pt>
                <c:pt idx="55">
                  <c:v>4170.8733466919484</c:v>
                </c:pt>
                <c:pt idx="56">
                  <c:v>4225.0947001989434</c:v>
                </c:pt>
                <c:pt idx="57">
                  <c:v>4280.0209313015293</c:v>
                </c:pt>
                <c:pt idx="58">
                  <c:v>4335.6612034084483</c:v>
                </c:pt>
                <c:pt idx="59">
                  <c:v>4392.0247990527569</c:v>
                </c:pt>
                <c:pt idx="60">
                  <c:v>4449.1211214404429</c:v>
                </c:pt>
              </c:numCache>
            </c:numRef>
          </c:val>
          <c:smooth val="0"/>
        </c:ser>
        <c:ser>
          <c:idx val="4"/>
          <c:order val="4"/>
          <c:tx>
            <c:strRef>
              <c:f>'Fig 2.21'!$D$14</c:f>
              <c:strCache>
                <c:ptCount val="1"/>
                <c:pt idx="0">
                  <c:v>1%</c:v>
                </c:pt>
              </c:strCache>
            </c:strRef>
          </c:tx>
          <c:spPr>
            <a:ln w="22225">
              <a:solidFill>
                <a:schemeClr val="tx1"/>
              </a:solidFill>
            </a:ln>
          </c:spPr>
          <c:marker>
            <c:symbol val="star"/>
            <c:size val="4"/>
            <c:spPr>
              <a:noFill/>
              <a:ln>
                <a:solidFill>
                  <a:schemeClr val="tx1"/>
                </a:solidFill>
              </a:ln>
            </c:spPr>
          </c:marker>
          <c:cat>
            <c:numRef>
              <c:f>'Fig 2.21'!$E$4:$BN$4</c:f>
              <c:numCache>
                <c:formatCode>General</c:formatCode>
                <c:ptCount val="6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pt idx="42">
                  <c:v>2051</c:v>
                </c:pt>
                <c:pt idx="43">
                  <c:v>2052</c:v>
                </c:pt>
                <c:pt idx="44">
                  <c:v>2053</c:v>
                </c:pt>
                <c:pt idx="45">
                  <c:v>2054</c:v>
                </c:pt>
                <c:pt idx="46">
                  <c:v>2055</c:v>
                </c:pt>
                <c:pt idx="47">
                  <c:v>2056</c:v>
                </c:pt>
                <c:pt idx="48">
                  <c:v>2057</c:v>
                </c:pt>
                <c:pt idx="49">
                  <c:v>2058</c:v>
                </c:pt>
                <c:pt idx="50">
                  <c:v>2059</c:v>
                </c:pt>
                <c:pt idx="51">
                  <c:v>2060</c:v>
                </c:pt>
                <c:pt idx="52">
                  <c:v>2061</c:v>
                </c:pt>
                <c:pt idx="53">
                  <c:v>2062</c:v>
                </c:pt>
                <c:pt idx="54">
                  <c:v>2063</c:v>
                </c:pt>
                <c:pt idx="55">
                  <c:v>2064</c:v>
                </c:pt>
                <c:pt idx="56">
                  <c:v>2065</c:v>
                </c:pt>
                <c:pt idx="57">
                  <c:v>2066</c:v>
                </c:pt>
                <c:pt idx="58">
                  <c:v>2067</c:v>
                </c:pt>
                <c:pt idx="59">
                  <c:v>2068</c:v>
                </c:pt>
                <c:pt idx="60">
                  <c:v>2069</c:v>
                </c:pt>
                <c:pt idx="61">
                  <c:v>2070</c:v>
                </c:pt>
              </c:numCache>
            </c:numRef>
          </c:cat>
          <c:val>
            <c:numRef>
              <c:f>'Fig 2.21'!$F$14:$BN$14</c:f>
              <c:numCache>
                <c:formatCode>#,##0</c:formatCode>
                <c:ptCount val="61"/>
                <c:pt idx="6">
                  <c:v>2304.4705687991022</c:v>
                </c:pt>
                <c:pt idx="7">
                  <c:v>2303.8287891541181</c:v>
                </c:pt>
                <c:pt idx="8">
                  <c:v>2314.0491597724231</c:v>
                </c:pt>
                <c:pt idx="9">
                  <c:v>2333.6255220305475</c:v>
                </c:pt>
                <c:pt idx="10">
                  <c:v>2358.1117436858103</c:v>
                </c:pt>
                <c:pt idx="11">
                  <c:v>2384.9945932145438</c:v>
                </c:pt>
                <c:pt idx="12">
                  <c:v>2412.6605304958325</c:v>
                </c:pt>
                <c:pt idx="13">
                  <c:v>2440.8886587026332</c:v>
                </c:pt>
                <c:pt idx="14">
                  <c:v>2469.6911448753253</c:v>
                </c:pt>
                <c:pt idx="15">
                  <c:v>2499.3274386138291</c:v>
                </c:pt>
                <c:pt idx="16">
                  <c:v>2522.0713183052153</c:v>
                </c:pt>
                <c:pt idx="17">
                  <c:v>2545.5265815654543</c:v>
                </c:pt>
                <c:pt idx="18">
                  <c:v>2569.4545314321695</c:v>
                </c:pt>
                <c:pt idx="19">
                  <c:v>2594.1212949339188</c:v>
                </c:pt>
                <c:pt idx="20">
                  <c:v>2619.2842714947778</c:v>
                </c:pt>
                <c:pt idx="21">
                  <c:v>2645.2151857825761</c:v>
                </c:pt>
                <c:pt idx="22">
                  <c:v>2671.6673376404019</c:v>
                </c:pt>
                <c:pt idx="23">
                  <c:v>2698.3840110168057</c:v>
                </c:pt>
                <c:pt idx="24">
                  <c:v>2725.3678511269736</c:v>
                </c:pt>
                <c:pt idx="25">
                  <c:v>2752.6215296382443</c:v>
                </c:pt>
                <c:pt idx="26">
                  <c:v>2780.1477449346262</c:v>
                </c:pt>
                <c:pt idx="27">
                  <c:v>2807.9492223839716</c:v>
                </c:pt>
                <c:pt idx="28">
                  <c:v>2836.0287146078117</c:v>
                </c:pt>
                <c:pt idx="29">
                  <c:v>2864.3890017538893</c:v>
                </c:pt>
                <c:pt idx="30">
                  <c:v>2893.0328917714291</c:v>
                </c:pt>
                <c:pt idx="31">
                  <c:v>2921.9632206891433</c:v>
                </c:pt>
                <c:pt idx="32">
                  <c:v>2951.182852896035</c:v>
                </c:pt>
                <c:pt idx="33">
                  <c:v>2980.694681424995</c:v>
                </c:pt>
                <c:pt idx="34">
                  <c:v>3010.5016282392453</c:v>
                </c:pt>
                <c:pt idx="35">
                  <c:v>3040.6066445216384</c:v>
                </c:pt>
                <c:pt idx="36">
                  <c:v>3071.0127109668547</c:v>
                </c:pt>
                <c:pt idx="37">
                  <c:v>3101.7228380765232</c:v>
                </c:pt>
                <c:pt idx="38">
                  <c:v>3132.7400664572883</c:v>
                </c:pt>
                <c:pt idx="39">
                  <c:v>3164.0674671218617</c:v>
                </c:pt>
                <c:pt idx="40">
                  <c:v>3195.7081417930799</c:v>
                </c:pt>
                <c:pt idx="41">
                  <c:v>3227.6652232110109</c:v>
                </c:pt>
                <c:pt idx="42">
                  <c:v>3259.9418754431217</c:v>
                </c:pt>
                <c:pt idx="43">
                  <c:v>3292.5412941975533</c:v>
                </c:pt>
                <c:pt idx="44">
                  <c:v>3325.4667071395293</c:v>
                </c:pt>
                <c:pt idx="45">
                  <c:v>3358.7213742109238</c:v>
                </c:pt>
                <c:pt idx="46">
                  <c:v>3392.3085879530336</c:v>
                </c:pt>
                <c:pt idx="47">
                  <c:v>3426.231673832564</c:v>
                </c:pt>
                <c:pt idx="48">
                  <c:v>3460.4939905708889</c:v>
                </c:pt>
                <c:pt idx="49">
                  <c:v>3495.0989304765972</c:v>
                </c:pt>
                <c:pt idx="50">
                  <c:v>3530.0499197813638</c:v>
                </c:pt>
                <c:pt idx="51">
                  <c:v>3565.3504189791774</c:v>
                </c:pt>
                <c:pt idx="52">
                  <c:v>3601.0039231689693</c:v>
                </c:pt>
                <c:pt idx="53">
                  <c:v>3637.0139624006583</c:v>
                </c:pt>
                <c:pt idx="54">
                  <c:v>3673.3841020246659</c:v>
                </c:pt>
                <c:pt idx="55">
                  <c:v>3710.1179430449115</c:v>
                </c:pt>
                <c:pt idx="56">
                  <c:v>3747.2191224753606</c:v>
                </c:pt>
                <c:pt idx="57">
                  <c:v>3784.6913137001143</c:v>
                </c:pt>
                <c:pt idx="58">
                  <c:v>3822.538226837115</c:v>
                </c:pt>
                <c:pt idx="59">
                  <c:v>3860.7636091054869</c:v>
                </c:pt>
                <c:pt idx="60">
                  <c:v>3899.3712451965416</c:v>
                </c:pt>
              </c:numCache>
            </c:numRef>
          </c:val>
          <c:smooth val="0"/>
        </c:ser>
        <c:dLbls>
          <c:showLegendKey val="0"/>
          <c:showVal val="0"/>
          <c:showCatName val="0"/>
          <c:showSerName val="0"/>
          <c:showPercent val="0"/>
          <c:showBubbleSize val="0"/>
        </c:dLbls>
        <c:marker val="1"/>
        <c:smooth val="0"/>
        <c:axId val="127136128"/>
        <c:axId val="127138048"/>
      </c:lineChart>
      <c:catAx>
        <c:axId val="127136128"/>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7138048"/>
        <c:crosses val="autoZero"/>
        <c:auto val="1"/>
        <c:lblAlgn val="ctr"/>
        <c:lblOffset val="100"/>
        <c:tickLblSkip val="10"/>
        <c:noMultiLvlLbl val="0"/>
      </c:catAx>
      <c:valAx>
        <c:axId val="127138048"/>
        <c:scaling>
          <c:orientation val="minMax"/>
          <c:min val="2200"/>
        </c:scaling>
        <c:delete val="0"/>
        <c:axPos val="l"/>
        <c:majorGridlines/>
        <c:numFmt formatCode="#,##0" sourceLinked="0"/>
        <c:majorTickMark val="out"/>
        <c:minorTickMark val="none"/>
        <c:tickLblPos val="nextTo"/>
        <c:crossAx val="127136128"/>
        <c:crosses val="autoZero"/>
        <c:crossBetween val="between"/>
        <c:majorUnit val="400"/>
      </c:valAx>
    </c:plotArea>
    <c:legend>
      <c:legendPos val="b"/>
      <c:layout>
        <c:manualLayout>
          <c:xMode val="edge"/>
          <c:yMode val="edge"/>
          <c:x val="1.6152222222222221E-2"/>
          <c:y val="0.88251468253968268"/>
          <c:w val="0.98384787240763394"/>
          <c:h val="0.11748531746031746"/>
        </c:manualLayout>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8237179487178"/>
          <c:y val="3.2064285714285712E-2"/>
          <c:w val="0.80694444444444502"/>
          <c:h val="0.61064444444444532"/>
        </c:manualLayout>
      </c:layout>
      <c:lineChart>
        <c:grouping val="standard"/>
        <c:varyColors val="0"/>
        <c:ser>
          <c:idx val="5"/>
          <c:order val="0"/>
          <c:tx>
            <c:strRef>
              <c:f>'Fig 2.22'!$D$5</c:f>
              <c:strCache>
                <c:ptCount val="1"/>
                <c:pt idx="0">
                  <c:v>Obs</c:v>
                </c:pt>
              </c:strCache>
            </c:strRef>
          </c:tx>
          <c:spPr>
            <a:ln w="50800">
              <a:solidFill>
                <a:schemeClr val="bg1">
                  <a:lumMod val="50000"/>
                </a:schemeClr>
              </a:solidFill>
            </a:ln>
          </c:spPr>
          <c:marker>
            <c:symbol val="none"/>
          </c:marker>
          <c:cat>
            <c:numRef>
              <c:f>'Fig 2.22'!$S$4:$CA$4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2.22'!$S$5:$CA$5</c:f>
              <c:numCache>
                <c:formatCode>0.0%</c:formatCode>
                <c:ptCount val="61"/>
                <c:pt idx="0">
                  <c:v>0.62715842285215972</c:v>
                </c:pt>
                <c:pt idx="1">
                  <c:v>0.63702742850233651</c:v>
                </c:pt>
                <c:pt idx="2">
                  <c:v>0.64480935813816564</c:v>
                </c:pt>
                <c:pt idx="3">
                  <c:v>0.65752361399735804</c:v>
                </c:pt>
                <c:pt idx="4">
                  <c:v>0.6613499416937425</c:v>
                </c:pt>
                <c:pt idx="5">
                  <c:v>0.66053139560262975</c:v>
                </c:pt>
              </c:numCache>
            </c:numRef>
          </c:val>
          <c:smooth val="0"/>
        </c:ser>
        <c:ser>
          <c:idx val="1"/>
          <c:order val="1"/>
          <c:tx>
            <c:strRef>
              <c:f>'Fig 2.22'!$D$6</c:f>
              <c:strCache>
                <c:ptCount val="1"/>
                <c:pt idx="0">
                  <c:v>1,8%</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 2.22'!$N$4:$CA$4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2.22'!$S$6:$CA$6</c:f>
              <c:numCache>
                <c:formatCode>0.0%</c:formatCode>
                <c:ptCount val="61"/>
                <c:pt idx="6">
                  <c:v>0.66110550059263906</c:v>
                </c:pt>
                <c:pt idx="7">
                  <c:v>0.66654468834438885</c:v>
                </c:pt>
                <c:pt idx="8">
                  <c:v>0.66851044286740369</c:v>
                </c:pt>
                <c:pt idx="9">
                  <c:v>0.66615617481141332</c:v>
                </c:pt>
                <c:pt idx="10">
                  <c:v>0.66381401910986026</c:v>
                </c:pt>
                <c:pt idx="11">
                  <c:v>0.65684669942878238</c:v>
                </c:pt>
                <c:pt idx="12">
                  <c:v>0.65396746197951894</c:v>
                </c:pt>
                <c:pt idx="13">
                  <c:v>0.65143416489856543</c:v>
                </c:pt>
                <c:pt idx="14">
                  <c:v>0.64662174517620508</c:v>
                </c:pt>
                <c:pt idx="15">
                  <c:v>0.64063894227329499</c:v>
                </c:pt>
                <c:pt idx="16">
                  <c:v>0.63523541607679923</c:v>
                </c:pt>
                <c:pt idx="17">
                  <c:v>0.63018401549631764</c:v>
                </c:pt>
                <c:pt idx="18">
                  <c:v>0.62340044767330638</c:v>
                </c:pt>
                <c:pt idx="19">
                  <c:v>0.61741488354409046</c:v>
                </c:pt>
                <c:pt idx="20">
                  <c:v>0.61077277709901923</c:v>
                </c:pt>
                <c:pt idx="21">
                  <c:v>0.60326743364330104</c:v>
                </c:pt>
                <c:pt idx="22">
                  <c:v>0.59567328838036004</c:v>
                </c:pt>
                <c:pt idx="23">
                  <c:v>0.59101024999138296</c:v>
                </c:pt>
                <c:pt idx="24">
                  <c:v>0.58384818122051885</c:v>
                </c:pt>
                <c:pt idx="25">
                  <c:v>0.5773960205851435</c:v>
                </c:pt>
                <c:pt idx="26">
                  <c:v>0.57039534951080151</c:v>
                </c:pt>
                <c:pt idx="27">
                  <c:v>0.56346611868033369</c:v>
                </c:pt>
                <c:pt idx="28">
                  <c:v>0.55701949600597611</c:v>
                </c:pt>
                <c:pt idx="29">
                  <c:v>0.55104876795787916</c:v>
                </c:pt>
                <c:pt idx="30">
                  <c:v>0.54446680944454562</c:v>
                </c:pt>
                <c:pt idx="31">
                  <c:v>0.53739091247209503</c:v>
                </c:pt>
                <c:pt idx="32">
                  <c:v>0.52960378354151449</c:v>
                </c:pt>
                <c:pt idx="33">
                  <c:v>0.52245884521552632</c:v>
                </c:pt>
                <c:pt idx="34">
                  <c:v>0.51724849025632547</c:v>
                </c:pt>
                <c:pt idx="35">
                  <c:v>0.51309108028491546</c:v>
                </c:pt>
                <c:pt idx="36">
                  <c:v>0.5063697553842641</c:v>
                </c:pt>
                <c:pt idx="37">
                  <c:v>0.50028863991641714</c:v>
                </c:pt>
                <c:pt idx="38">
                  <c:v>0.49450157497190067</c:v>
                </c:pt>
                <c:pt idx="39">
                  <c:v>0.48925904614745608</c:v>
                </c:pt>
                <c:pt idx="40">
                  <c:v>0.48405463433570362</c:v>
                </c:pt>
                <c:pt idx="41">
                  <c:v>0.47923650412716268</c:v>
                </c:pt>
                <c:pt idx="42">
                  <c:v>0.47429147248242792</c:v>
                </c:pt>
                <c:pt idx="43">
                  <c:v>0.47108443344996526</c:v>
                </c:pt>
                <c:pt idx="44">
                  <c:v>0.46838092592133457</c:v>
                </c:pt>
                <c:pt idx="45">
                  <c:v>0.46564442399851375</c:v>
                </c:pt>
                <c:pt idx="46">
                  <c:v>0.46302817563759802</c:v>
                </c:pt>
                <c:pt idx="47">
                  <c:v>0.46003113974764803</c:v>
                </c:pt>
                <c:pt idx="48">
                  <c:v>0.45861085466321316</c:v>
                </c:pt>
                <c:pt idx="49">
                  <c:v>0.45643391634699276</c:v>
                </c:pt>
                <c:pt idx="50">
                  <c:v>0.45400934718874969</c:v>
                </c:pt>
                <c:pt idx="51">
                  <c:v>0.4526582861237583</c:v>
                </c:pt>
                <c:pt idx="52">
                  <c:v>0.45156881163941254</c:v>
                </c:pt>
                <c:pt idx="53">
                  <c:v>0.4507624077689531</c:v>
                </c:pt>
                <c:pt idx="54">
                  <c:v>0.4491829256738582</c:v>
                </c:pt>
                <c:pt idx="55">
                  <c:v>0.44727880408152271</c:v>
                </c:pt>
                <c:pt idx="56">
                  <c:v>0.44666247421580502</c:v>
                </c:pt>
                <c:pt idx="57">
                  <c:v>0.44489673515891692</c:v>
                </c:pt>
                <c:pt idx="58">
                  <c:v>0.44336594033901872</c:v>
                </c:pt>
                <c:pt idx="59">
                  <c:v>0.44209210860514336</c:v>
                </c:pt>
                <c:pt idx="60">
                  <c:v>0.43980175325003207</c:v>
                </c:pt>
              </c:numCache>
            </c:numRef>
          </c:val>
          <c:smooth val="0"/>
        </c:ser>
        <c:ser>
          <c:idx val="2"/>
          <c:order val="2"/>
          <c:tx>
            <c:strRef>
              <c:f>'Fig 2.22'!$D$7</c:f>
              <c:strCache>
                <c:ptCount val="1"/>
                <c:pt idx="0">
                  <c:v>1,5%</c:v>
                </c:pt>
              </c:strCache>
            </c:strRef>
          </c:tx>
          <c:spPr>
            <a:ln w="22225">
              <a:solidFill>
                <a:schemeClr val="tx1"/>
              </a:solidFill>
            </a:ln>
          </c:spPr>
          <c:marker>
            <c:symbol val="triangle"/>
            <c:size val="4"/>
            <c:spPr>
              <a:solidFill>
                <a:schemeClr val="bg1"/>
              </a:solidFill>
              <a:ln>
                <a:solidFill>
                  <a:schemeClr val="tx1"/>
                </a:solidFill>
              </a:ln>
            </c:spPr>
          </c:marker>
          <c:cat>
            <c:numRef>
              <c:f>'Fig 2.22'!$N$4:$CA$4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2.22'!$S$7:$CA$7</c:f>
              <c:numCache>
                <c:formatCode>0.0%</c:formatCode>
                <c:ptCount val="61"/>
                <c:pt idx="6">
                  <c:v>0.66110550059263906</c:v>
                </c:pt>
                <c:pt idx="7">
                  <c:v>0.66654480742558353</c:v>
                </c:pt>
                <c:pt idx="8">
                  <c:v>0.66851090692621595</c:v>
                </c:pt>
                <c:pt idx="9">
                  <c:v>0.66615677750206059</c:v>
                </c:pt>
                <c:pt idx="10">
                  <c:v>0.66381461718676282</c:v>
                </c:pt>
                <c:pt idx="11">
                  <c:v>0.65697710278910504</c:v>
                </c:pt>
                <c:pt idx="12">
                  <c:v>0.65441261406627071</c:v>
                </c:pt>
                <c:pt idx="13">
                  <c:v>0.65232030969348609</c:v>
                </c:pt>
                <c:pt idx="14">
                  <c:v>0.64812522831921571</c:v>
                </c:pt>
                <c:pt idx="15">
                  <c:v>0.64285482309600417</c:v>
                </c:pt>
                <c:pt idx="16">
                  <c:v>0.6383359899092147</c:v>
                </c:pt>
                <c:pt idx="17">
                  <c:v>0.63426014008219211</c:v>
                </c:pt>
                <c:pt idx="18">
                  <c:v>0.62859316352898764</c:v>
                </c:pt>
                <c:pt idx="19">
                  <c:v>0.62386970272659159</c:v>
                </c:pt>
                <c:pt idx="20">
                  <c:v>0.61855946790314098</c:v>
                </c:pt>
                <c:pt idx="21">
                  <c:v>0.61250175828410824</c:v>
                </c:pt>
                <c:pt idx="22">
                  <c:v>0.60640092529884426</c:v>
                </c:pt>
                <c:pt idx="23">
                  <c:v>0.60323012662348474</c:v>
                </c:pt>
                <c:pt idx="24">
                  <c:v>0.59745416364208392</c:v>
                </c:pt>
                <c:pt idx="25">
                  <c:v>0.59233799446002455</c:v>
                </c:pt>
                <c:pt idx="26">
                  <c:v>0.58660357050837131</c:v>
                </c:pt>
                <c:pt idx="27">
                  <c:v>0.5808863620391107</c:v>
                </c:pt>
                <c:pt idx="28">
                  <c:v>0.57560672683806258</c:v>
                </c:pt>
                <c:pt idx="29">
                  <c:v>0.57075853045241121</c:v>
                </c:pt>
                <c:pt idx="30">
                  <c:v>0.56521147577947928</c:v>
                </c:pt>
                <c:pt idx="31">
                  <c:v>0.55909693623863732</c:v>
                </c:pt>
                <c:pt idx="32">
                  <c:v>0.55219763912518482</c:v>
                </c:pt>
                <c:pt idx="33">
                  <c:v>0.54590934070740993</c:v>
                </c:pt>
                <c:pt idx="34">
                  <c:v>0.54158865012283153</c:v>
                </c:pt>
                <c:pt idx="35">
                  <c:v>0.53832742123530963</c:v>
                </c:pt>
                <c:pt idx="36">
                  <c:v>0.5323239700359238</c:v>
                </c:pt>
                <c:pt idx="37">
                  <c:v>0.52693224914732395</c:v>
                </c:pt>
                <c:pt idx="38">
                  <c:v>0.52180053000302851</c:v>
                </c:pt>
                <c:pt idx="39">
                  <c:v>0.51718812310286721</c:v>
                </c:pt>
                <c:pt idx="40">
                  <c:v>0.51256907735579071</c:v>
                </c:pt>
                <c:pt idx="41">
                  <c:v>0.50831116898554307</c:v>
                </c:pt>
                <c:pt idx="42">
                  <c:v>0.50386222203927034</c:v>
                </c:pt>
                <c:pt idx="43">
                  <c:v>0.50121500328844182</c:v>
                </c:pt>
                <c:pt idx="44">
                  <c:v>0.4990656337380675</c:v>
                </c:pt>
                <c:pt idx="45">
                  <c:v>0.49683305220209872</c:v>
                </c:pt>
                <c:pt idx="46">
                  <c:v>0.49468875930305289</c:v>
                </c:pt>
                <c:pt idx="47">
                  <c:v>0.49209600032499023</c:v>
                </c:pt>
                <c:pt idx="48">
                  <c:v>0.49115829065825672</c:v>
                </c:pt>
                <c:pt idx="49">
                  <c:v>0.48938042901806716</c:v>
                </c:pt>
                <c:pt idx="50">
                  <c:v>0.48730548733369689</c:v>
                </c:pt>
                <c:pt idx="51">
                  <c:v>0.48636492449994789</c:v>
                </c:pt>
                <c:pt idx="52">
                  <c:v>0.4856699960636286</c:v>
                </c:pt>
                <c:pt idx="53">
                  <c:v>0.48524190209294643</c:v>
                </c:pt>
                <c:pt idx="54">
                  <c:v>0.4839592292249717</c:v>
                </c:pt>
                <c:pt idx="55">
                  <c:v>0.48230298752256279</c:v>
                </c:pt>
                <c:pt idx="56">
                  <c:v>0.48201461346905405</c:v>
                </c:pt>
                <c:pt idx="57">
                  <c:v>0.48045925204917583</c:v>
                </c:pt>
                <c:pt idx="58">
                  <c:v>0.47912889025608507</c:v>
                </c:pt>
                <c:pt idx="59">
                  <c:v>0.47806674377723074</c:v>
                </c:pt>
                <c:pt idx="60">
                  <c:v>0.4758891331885165</c:v>
                </c:pt>
              </c:numCache>
            </c:numRef>
          </c:val>
          <c:smooth val="0"/>
        </c:ser>
        <c:ser>
          <c:idx val="3"/>
          <c:order val="3"/>
          <c:tx>
            <c:strRef>
              <c:f>'Fig 2.22'!$D$8</c:f>
              <c:strCache>
                <c:ptCount val="1"/>
                <c:pt idx="0">
                  <c:v>1,3%</c:v>
                </c:pt>
              </c:strCache>
            </c:strRef>
          </c:tx>
          <c:spPr>
            <a:ln w="22225">
              <a:solidFill>
                <a:schemeClr val="tx1"/>
              </a:solidFill>
            </a:ln>
          </c:spPr>
          <c:marker>
            <c:symbol val="diamond"/>
            <c:size val="4"/>
            <c:spPr>
              <a:solidFill>
                <a:schemeClr val="tx1"/>
              </a:solidFill>
              <a:ln>
                <a:solidFill>
                  <a:schemeClr val="tx1"/>
                </a:solidFill>
              </a:ln>
            </c:spPr>
          </c:marker>
          <c:cat>
            <c:numRef>
              <c:f>'Fig 2.22'!$N$4:$CA$4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2.22'!$S$8:$CA$8</c:f>
              <c:numCache>
                <c:formatCode>0.0%</c:formatCode>
                <c:ptCount val="61"/>
                <c:pt idx="6">
                  <c:v>0.66110550059263906</c:v>
                </c:pt>
                <c:pt idx="7">
                  <c:v>0.6664876637865873</c:v>
                </c:pt>
                <c:pt idx="8">
                  <c:v>0.66844813738316211</c:v>
                </c:pt>
                <c:pt idx="9">
                  <c:v>0.66609075686181907</c:v>
                </c:pt>
                <c:pt idx="10">
                  <c:v>0.66375567225817378</c:v>
                </c:pt>
                <c:pt idx="11">
                  <c:v>0.6571064489670877</c:v>
                </c:pt>
                <c:pt idx="12">
                  <c:v>0.65472925175933261</c:v>
                </c:pt>
                <c:pt idx="13">
                  <c:v>0.65295286485042681</c:v>
                </c:pt>
                <c:pt idx="14">
                  <c:v>0.64919190772403568</c:v>
                </c:pt>
                <c:pt idx="15">
                  <c:v>0.64446211674599452</c:v>
                </c:pt>
                <c:pt idx="16">
                  <c:v>0.64053677849433954</c:v>
                </c:pt>
                <c:pt idx="17">
                  <c:v>0.63715991703378005</c:v>
                </c:pt>
                <c:pt idx="18">
                  <c:v>0.63228811176765576</c:v>
                </c:pt>
                <c:pt idx="19">
                  <c:v>0.62839933855315766</c:v>
                </c:pt>
                <c:pt idx="20">
                  <c:v>0.62401835146579743</c:v>
                </c:pt>
                <c:pt idx="21">
                  <c:v>0.61891005658439358</c:v>
                </c:pt>
                <c:pt idx="22">
                  <c:v>0.61383827379860745</c:v>
                </c:pt>
                <c:pt idx="23">
                  <c:v>0.6117010468272831</c:v>
                </c:pt>
                <c:pt idx="24">
                  <c:v>0.60688687115457229</c:v>
                </c:pt>
                <c:pt idx="25">
                  <c:v>0.60270343118724334</c:v>
                </c:pt>
                <c:pt idx="26">
                  <c:v>0.59785839601244584</c:v>
                </c:pt>
                <c:pt idx="27">
                  <c:v>0.5929950314731367</c:v>
                </c:pt>
                <c:pt idx="28">
                  <c:v>0.58854216768850143</c:v>
                </c:pt>
                <c:pt idx="29">
                  <c:v>0.5844939560177973</c:v>
                </c:pt>
                <c:pt idx="30">
                  <c:v>0.57968826703248721</c:v>
                </c:pt>
                <c:pt idx="31">
                  <c:v>0.57426515558543267</c:v>
                </c:pt>
                <c:pt idx="32">
                  <c:v>0.56800741790106279</c:v>
                </c:pt>
                <c:pt idx="33">
                  <c:v>0.56233962067069942</c:v>
                </c:pt>
                <c:pt idx="34">
                  <c:v>0.55866550420154648</c:v>
                </c:pt>
                <c:pt idx="35">
                  <c:v>0.55605669839580296</c:v>
                </c:pt>
                <c:pt idx="36">
                  <c:v>0.55058133695645572</c:v>
                </c:pt>
                <c:pt idx="37">
                  <c:v>0.54569879522622189</c:v>
                </c:pt>
                <c:pt idx="38">
                  <c:v>0.54105217357420332</c:v>
                </c:pt>
                <c:pt idx="39">
                  <c:v>0.53690590064849053</c:v>
                </c:pt>
                <c:pt idx="40">
                  <c:v>0.53271912115662801</c:v>
                </c:pt>
                <c:pt idx="41">
                  <c:v>0.52887810878932262</c:v>
                </c:pt>
                <c:pt idx="42">
                  <c:v>0.52480110242534528</c:v>
                </c:pt>
                <c:pt idx="43">
                  <c:v>0.52256941807196344</c:v>
                </c:pt>
                <c:pt idx="44">
                  <c:v>0.52082728816827206</c:v>
                </c:pt>
                <c:pt idx="45">
                  <c:v>0.5189667259560804</c:v>
                </c:pt>
                <c:pt idx="46">
                  <c:v>0.51716767247108797</c:v>
                </c:pt>
                <c:pt idx="47">
                  <c:v>0.51486845176828411</c:v>
                </c:pt>
                <c:pt idx="48">
                  <c:v>0.51427575583612906</c:v>
                </c:pt>
                <c:pt idx="49">
                  <c:v>0.51278070355425331</c:v>
                </c:pt>
                <c:pt idx="50">
                  <c:v>0.51095007708244156</c:v>
                </c:pt>
                <c:pt idx="51">
                  <c:v>0.51029509540083684</c:v>
                </c:pt>
                <c:pt idx="52">
                  <c:v>0.50987048255377221</c:v>
                </c:pt>
                <c:pt idx="53">
                  <c:v>0.50969626334961093</c:v>
                </c:pt>
                <c:pt idx="54">
                  <c:v>0.50860662629458919</c:v>
                </c:pt>
                <c:pt idx="55">
                  <c:v>0.50710512063160385</c:v>
                </c:pt>
                <c:pt idx="56">
                  <c:v>0.50702574210991136</c:v>
                </c:pt>
                <c:pt idx="57">
                  <c:v>0.50559115741495264</c:v>
                </c:pt>
                <c:pt idx="58">
                  <c:v>0.50436784482824826</c:v>
                </c:pt>
                <c:pt idx="59">
                  <c:v>0.50341672406997096</c:v>
                </c:pt>
                <c:pt idx="60">
                  <c:v>0.50127738495378293</c:v>
                </c:pt>
              </c:numCache>
            </c:numRef>
          </c:val>
          <c:smooth val="0"/>
        </c:ser>
        <c:ser>
          <c:idx val="4"/>
          <c:order val="4"/>
          <c:tx>
            <c:strRef>
              <c:f>'Fig 2.22'!$D$9</c:f>
              <c:strCache>
                <c:ptCount val="1"/>
                <c:pt idx="0">
                  <c:v>1%</c:v>
                </c:pt>
              </c:strCache>
            </c:strRef>
          </c:tx>
          <c:spPr>
            <a:ln w="22225">
              <a:solidFill>
                <a:schemeClr val="tx1"/>
              </a:solidFill>
            </a:ln>
          </c:spPr>
          <c:marker>
            <c:symbol val="star"/>
            <c:size val="4"/>
            <c:spPr>
              <a:noFill/>
              <a:ln>
                <a:solidFill>
                  <a:schemeClr val="tx1"/>
                </a:solidFill>
              </a:ln>
            </c:spPr>
          </c:marker>
          <c:cat>
            <c:numRef>
              <c:f>'Fig 2.22'!$N$4:$CA$4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2.22'!$S$9:$CA$9</c:f>
              <c:numCache>
                <c:formatCode>0.0%</c:formatCode>
                <c:ptCount val="61"/>
                <c:pt idx="6">
                  <c:v>0.66110550059263906</c:v>
                </c:pt>
                <c:pt idx="7">
                  <c:v>0.66654501932853705</c:v>
                </c:pt>
                <c:pt idx="8">
                  <c:v>0.66851078507969719</c:v>
                </c:pt>
                <c:pt idx="9">
                  <c:v>0.66615655616703862</c:v>
                </c:pt>
                <c:pt idx="10">
                  <c:v>0.66381448032838675</c:v>
                </c:pt>
                <c:pt idx="11">
                  <c:v>0.65730172967191691</c:v>
                </c:pt>
                <c:pt idx="12">
                  <c:v>0.65524376879787671</c:v>
                </c:pt>
                <c:pt idx="13">
                  <c:v>0.65397516386954124</c:v>
                </c:pt>
                <c:pt idx="14">
                  <c:v>0.65082661597497526</c:v>
                </c:pt>
                <c:pt idx="15">
                  <c:v>0.64681667992082381</c:v>
                </c:pt>
                <c:pt idx="16">
                  <c:v>0.64377887691296187</c:v>
                </c:pt>
                <c:pt idx="17">
                  <c:v>0.64140062408328502</c:v>
                </c:pt>
                <c:pt idx="18">
                  <c:v>0.63767300924334536</c:v>
                </c:pt>
                <c:pt idx="19">
                  <c:v>0.63502571849642242</c:v>
                </c:pt>
                <c:pt idx="20">
                  <c:v>0.6320341125355512</c:v>
                </c:pt>
                <c:pt idx="21">
                  <c:v>0.62838205762877719</c:v>
                </c:pt>
                <c:pt idx="22">
                  <c:v>0.62490524911229561</c:v>
                </c:pt>
                <c:pt idx="23">
                  <c:v>0.62435652923680629</c:v>
                </c:pt>
                <c:pt idx="24">
                  <c:v>0.62103498902070176</c:v>
                </c:pt>
                <c:pt idx="25">
                  <c:v>0.61831475482836795</c:v>
                </c:pt>
                <c:pt idx="26">
                  <c:v>0.61487879263148459</c:v>
                </c:pt>
                <c:pt idx="27">
                  <c:v>0.61136766746897886</c:v>
                </c:pt>
                <c:pt idx="28">
                  <c:v>0.6082314572804931</c:v>
                </c:pt>
                <c:pt idx="29">
                  <c:v>0.60545831448457577</c:v>
                </c:pt>
                <c:pt idx="30">
                  <c:v>0.60185365022142534</c:v>
                </c:pt>
                <c:pt idx="31">
                  <c:v>0.59754465306561955</c:v>
                </c:pt>
                <c:pt idx="32">
                  <c:v>0.59233046665342359</c:v>
                </c:pt>
                <c:pt idx="33">
                  <c:v>0.58768841909480274</c:v>
                </c:pt>
                <c:pt idx="34">
                  <c:v>0.58508906452546128</c:v>
                </c:pt>
                <c:pt idx="35">
                  <c:v>0.58355315714365552</c:v>
                </c:pt>
                <c:pt idx="36">
                  <c:v>0.57896994707267646</c:v>
                </c:pt>
                <c:pt idx="37">
                  <c:v>0.57495215942739897</c:v>
                </c:pt>
                <c:pt idx="38">
                  <c:v>0.57113002615596764</c:v>
                </c:pt>
                <c:pt idx="39">
                  <c:v>0.56778556286943827</c:v>
                </c:pt>
                <c:pt idx="40">
                  <c:v>0.5643422408494726</c:v>
                </c:pt>
                <c:pt idx="41">
                  <c:v>0.56122521820857751</c:v>
                </c:pt>
                <c:pt idx="42">
                  <c:v>0.55780805296355673</c:v>
                </c:pt>
                <c:pt idx="43">
                  <c:v>0.55630358481210396</c:v>
                </c:pt>
                <c:pt idx="44">
                  <c:v>0.55527886357160705</c:v>
                </c:pt>
                <c:pt idx="45">
                  <c:v>0.55407713249322099</c:v>
                </c:pt>
                <c:pt idx="46">
                  <c:v>0.55289879760180116</c:v>
                </c:pt>
                <c:pt idx="47">
                  <c:v>0.5511192341417841</c:v>
                </c:pt>
                <c:pt idx="48">
                  <c:v>0.55113003078679523</c:v>
                </c:pt>
                <c:pt idx="49">
                  <c:v>0.55014847273383949</c:v>
                </c:pt>
                <c:pt idx="50">
                  <c:v>0.54877505071564847</c:v>
                </c:pt>
                <c:pt idx="51">
                  <c:v>0.54863634878818213</c:v>
                </c:pt>
                <c:pt idx="52">
                  <c:v>0.54868363868030856</c:v>
                </c:pt>
                <c:pt idx="53">
                  <c:v>0.54899052656668323</c:v>
                </c:pt>
                <c:pt idx="54">
                  <c:v>0.5482793367384371</c:v>
                </c:pt>
                <c:pt idx="55">
                  <c:v>0.54709625569203957</c:v>
                </c:pt>
                <c:pt idx="56">
                  <c:v>0.54739422845214936</c:v>
                </c:pt>
                <c:pt idx="57">
                  <c:v>0.54619356012174458</c:v>
                </c:pt>
                <c:pt idx="58">
                  <c:v>0.54520672153135241</c:v>
                </c:pt>
                <c:pt idx="59">
                  <c:v>0.54449999784420278</c:v>
                </c:pt>
                <c:pt idx="60">
                  <c:v>0.54246564063877079</c:v>
                </c:pt>
              </c:numCache>
            </c:numRef>
          </c:val>
          <c:smooth val="0"/>
        </c:ser>
        <c:dLbls>
          <c:showLegendKey val="0"/>
          <c:showVal val="0"/>
          <c:showCatName val="0"/>
          <c:showSerName val="0"/>
          <c:showPercent val="0"/>
          <c:showBubbleSize val="0"/>
        </c:dLbls>
        <c:marker val="1"/>
        <c:smooth val="0"/>
        <c:axId val="127190912"/>
        <c:axId val="135987200"/>
      </c:lineChart>
      <c:catAx>
        <c:axId val="127190912"/>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5987200"/>
        <c:crosses val="autoZero"/>
        <c:auto val="1"/>
        <c:lblAlgn val="ctr"/>
        <c:lblOffset val="100"/>
        <c:tickLblSkip val="5"/>
        <c:noMultiLvlLbl val="0"/>
      </c:catAx>
      <c:valAx>
        <c:axId val="135987200"/>
        <c:scaling>
          <c:orientation val="minMax"/>
          <c:max val="0.70000000000000007"/>
          <c:min val="0.4"/>
        </c:scaling>
        <c:delete val="0"/>
        <c:axPos val="l"/>
        <c:majorGridlines/>
        <c:numFmt formatCode="0%" sourceLinked="0"/>
        <c:majorTickMark val="out"/>
        <c:minorTickMark val="none"/>
        <c:tickLblPos val="nextTo"/>
        <c:crossAx val="127190912"/>
        <c:crosses val="autoZero"/>
        <c:crossBetween val="between"/>
        <c:majorUnit val="0.1"/>
      </c:valAx>
    </c:plotArea>
    <c:legend>
      <c:legendPos val="b"/>
      <c:layout>
        <c:manualLayout>
          <c:xMode val="edge"/>
          <c:yMode val="edge"/>
          <c:x val="1.6152222222222221E-2"/>
          <c:y val="0.84723703703703701"/>
          <c:w val="0.97710296296296228"/>
          <c:h val="0.15276296296296313"/>
        </c:manualLayout>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786930199430211"/>
          <c:y val="3.2064285714285712E-2"/>
          <c:w val="0.80694444444444502"/>
          <c:h val="0.61652407407407483"/>
        </c:manualLayout>
      </c:layout>
      <c:lineChart>
        <c:grouping val="standard"/>
        <c:varyColors val="0"/>
        <c:ser>
          <c:idx val="5"/>
          <c:order val="0"/>
          <c:tx>
            <c:strRef>
              <c:f>'Fig 2.22'!$D$10</c:f>
              <c:strCache>
                <c:ptCount val="1"/>
                <c:pt idx="0">
                  <c:v>Obs</c:v>
                </c:pt>
              </c:strCache>
            </c:strRef>
          </c:tx>
          <c:spPr>
            <a:ln w="50800">
              <a:solidFill>
                <a:schemeClr val="bg1">
                  <a:lumMod val="50000"/>
                </a:schemeClr>
              </a:solidFill>
            </a:ln>
          </c:spPr>
          <c:marker>
            <c:symbol val="none"/>
          </c:marker>
          <c:dPt>
            <c:idx val="9"/>
            <c:marker>
              <c:symbol val="circle"/>
              <c:size val="3"/>
              <c:spPr>
                <a:solidFill>
                  <a:schemeClr val="bg1">
                    <a:lumMod val="50000"/>
                  </a:schemeClr>
                </a:solidFill>
                <a:ln>
                  <a:solidFill>
                    <a:schemeClr val="bg1">
                      <a:lumMod val="50000"/>
                    </a:schemeClr>
                  </a:solidFill>
                </a:ln>
              </c:spPr>
            </c:marker>
            <c:bubble3D val="0"/>
          </c:dPt>
          <c:cat>
            <c:numRef>
              <c:f>'Fig 2.22'!$N$4:$CA$4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2.22'!$N$10:$CA$10</c:f>
              <c:numCache>
                <c:formatCode>0.0%</c:formatCode>
                <c:ptCount val="66"/>
                <c:pt idx="0">
                  <c:v>1.0239369610466846</c:v>
                </c:pt>
                <c:pt idx="1">
                  <c:v>1.0258582907231557</c:v>
                </c:pt>
                <c:pt idx="2">
                  <c:v>1.0261952476381333</c:v>
                </c:pt>
                <c:pt idx="3">
                  <c:v>1.0196549773755657</c:v>
                </c:pt>
                <c:pt idx="4">
                  <c:v>1.0203394585495864</c:v>
                </c:pt>
                <c:pt idx="5">
                  <c:v>1.020987827060305</c:v>
                </c:pt>
                <c:pt idx="6">
                  <c:v>1.0253785754346607</c:v>
                </c:pt>
                <c:pt idx="7">
                  <c:v>1.035328097614673</c:v>
                </c:pt>
                <c:pt idx="9">
                  <c:v>1.0601633003867641</c:v>
                </c:pt>
              </c:numCache>
            </c:numRef>
          </c:val>
          <c:smooth val="0"/>
        </c:ser>
        <c:ser>
          <c:idx val="1"/>
          <c:order val="1"/>
          <c:tx>
            <c:strRef>
              <c:f>'Fig 2.22'!$D$11</c:f>
              <c:strCache>
                <c:ptCount val="1"/>
                <c:pt idx="0">
                  <c:v>1,8%</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 2.22'!$N$4:$CA$4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2.22'!$N$11:$CA$11</c:f>
              <c:numCache>
                <c:formatCode>0.0%</c:formatCode>
                <c:ptCount val="66"/>
                <c:pt idx="11">
                  <c:v>1.0605539531005181</c:v>
                </c:pt>
                <c:pt idx="12">
                  <c:v>1.071813245255953</c:v>
                </c:pt>
                <c:pt idx="13">
                  <c:v>1.0779119940400437</c:v>
                </c:pt>
                <c:pt idx="14">
                  <c:v>1.0782469962456529</c:v>
                </c:pt>
                <c:pt idx="15">
                  <c:v>1.0750326783271307</c:v>
                </c:pt>
                <c:pt idx="16">
                  <c:v>1.065760466492532</c:v>
                </c:pt>
                <c:pt idx="17">
                  <c:v>1.0618819022416222</c:v>
                </c:pt>
                <c:pt idx="18">
                  <c:v>1.0574160152176892</c:v>
                </c:pt>
                <c:pt idx="19">
                  <c:v>1.0500363576494152</c:v>
                </c:pt>
                <c:pt idx="20">
                  <c:v>1.0405197463689269</c:v>
                </c:pt>
                <c:pt idx="21">
                  <c:v>1.0337262727674839</c:v>
                </c:pt>
                <c:pt idx="22">
                  <c:v>1.0279199396319605</c:v>
                </c:pt>
                <c:pt idx="23">
                  <c:v>1.02074980339409</c:v>
                </c:pt>
                <c:pt idx="24">
                  <c:v>1.0158389931422902</c:v>
                </c:pt>
                <c:pt idx="25">
                  <c:v>1.0099091555431223</c:v>
                </c:pt>
                <c:pt idx="26">
                  <c:v>1.0022085831754954</c:v>
                </c:pt>
                <c:pt idx="27">
                  <c:v>0.99322853785458398</c:v>
                </c:pt>
                <c:pt idx="28">
                  <c:v>0.98794358465663523</c:v>
                </c:pt>
                <c:pt idx="29">
                  <c:v>0.97934425047007068</c:v>
                </c:pt>
                <c:pt idx="30">
                  <c:v>0.9715008307056866</c:v>
                </c:pt>
                <c:pt idx="31">
                  <c:v>0.96302424342623205</c:v>
                </c:pt>
                <c:pt idx="32">
                  <c:v>0.95495429724337444</c:v>
                </c:pt>
                <c:pt idx="33">
                  <c:v>0.94623141491050622</c:v>
                </c:pt>
                <c:pt idx="34">
                  <c:v>0.93946906085529147</c:v>
                </c:pt>
                <c:pt idx="35">
                  <c:v>0.93197068418800721</c:v>
                </c:pt>
                <c:pt idx="36">
                  <c:v>0.92564587478326277</c:v>
                </c:pt>
                <c:pt idx="37">
                  <c:v>0.91694868029727028</c:v>
                </c:pt>
                <c:pt idx="38">
                  <c:v>0.9083683605125763</c:v>
                </c:pt>
                <c:pt idx="39">
                  <c:v>0.90156159598149499</c:v>
                </c:pt>
                <c:pt idx="40">
                  <c:v>0.89753367882079327</c:v>
                </c:pt>
                <c:pt idx="41">
                  <c:v>0.89101727723623447</c:v>
                </c:pt>
                <c:pt idx="42">
                  <c:v>0.88549232934824351</c:v>
                </c:pt>
                <c:pt idx="43">
                  <c:v>0.87853714684902273</c:v>
                </c:pt>
                <c:pt idx="44">
                  <c:v>0.87240477515733506</c:v>
                </c:pt>
                <c:pt idx="45">
                  <c:v>0.86590754270529147</c:v>
                </c:pt>
                <c:pt idx="46">
                  <c:v>0.8602055051366676</c:v>
                </c:pt>
                <c:pt idx="47">
                  <c:v>0.85420438541028665</c:v>
                </c:pt>
                <c:pt idx="48">
                  <c:v>0.85091126155193153</c:v>
                </c:pt>
                <c:pt idx="49">
                  <c:v>0.84844299000071355</c:v>
                </c:pt>
                <c:pt idx="50">
                  <c:v>0.84396117390206182</c:v>
                </c:pt>
                <c:pt idx="51">
                  <c:v>0.84026334934551272</c:v>
                </c:pt>
                <c:pt idx="52">
                  <c:v>0.83654296162152453</c:v>
                </c:pt>
                <c:pt idx="53">
                  <c:v>0.83694925471465098</c:v>
                </c:pt>
                <c:pt idx="54">
                  <c:v>0.8358960778511475</c:v>
                </c:pt>
                <c:pt idx="55">
                  <c:v>0.8342523817732298</c:v>
                </c:pt>
                <c:pt idx="56">
                  <c:v>0.83247363566872901</c:v>
                </c:pt>
                <c:pt idx="57">
                  <c:v>0.83076927740146145</c:v>
                </c:pt>
                <c:pt idx="58">
                  <c:v>0.82920702037570027</c:v>
                </c:pt>
                <c:pt idx="59">
                  <c:v>0.82684010289348209</c:v>
                </c:pt>
                <c:pt idx="60">
                  <c:v>0.82347381720779611</c:v>
                </c:pt>
                <c:pt idx="61">
                  <c:v>0.82141374333189299</c:v>
                </c:pt>
                <c:pt idx="62">
                  <c:v>0.81881374605042601</c:v>
                </c:pt>
                <c:pt idx="63">
                  <c:v>0.81798452158902846</c:v>
                </c:pt>
                <c:pt idx="64">
                  <c:v>0.81776378924083926</c:v>
                </c:pt>
                <c:pt idx="65">
                  <c:v>0.81593534640693</c:v>
                </c:pt>
              </c:numCache>
            </c:numRef>
          </c:val>
          <c:smooth val="0"/>
        </c:ser>
        <c:ser>
          <c:idx val="2"/>
          <c:order val="2"/>
          <c:tx>
            <c:strRef>
              <c:f>'Fig 2.22'!$D$12</c:f>
              <c:strCache>
                <c:ptCount val="1"/>
                <c:pt idx="0">
                  <c:v>1,5%</c:v>
                </c:pt>
              </c:strCache>
            </c:strRef>
          </c:tx>
          <c:spPr>
            <a:ln w="22225">
              <a:solidFill>
                <a:schemeClr val="tx1"/>
              </a:solidFill>
            </a:ln>
          </c:spPr>
          <c:marker>
            <c:symbol val="triangle"/>
            <c:size val="4"/>
            <c:spPr>
              <a:solidFill>
                <a:schemeClr val="bg1"/>
              </a:solidFill>
              <a:ln>
                <a:solidFill>
                  <a:schemeClr val="tx1"/>
                </a:solidFill>
              </a:ln>
            </c:spPr>
          </c:marker>
          <c:cat>
            <c:numRef>
              <c:f>'Fig 2.22'!$N$4:$CA$4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2.22'!$N$12:$CA$12</c:f>
              <c:numCache>
                <c:formatCode>0.0%</c:formatCode>
                <c:ptCount val="66"/>
                <c:pt idx="11">
                  <c:v>1.0605539531005181</c:v>
                </c:pt>
                <c:pt idx="12">
                  <c:v>1.0707495791774693</c:v>
                </c:pt>
                <c:pt idx="13">
                  <c:v>1.0769047937580938</c:v>
                </c:pt>
                <c:pt idx="14">
                  <c:v>1.0766483553185069</c:v>
                </c:pt>
                <c:pt idx="15">
                  <c:v>1.0745117524258454</c:v>
                </c:pt>
                <c:pt idx="16">
                  <c:v>1.0644835995534669</c:v>
                </c:pt>
                <c:pt idx="17">
                  <c:v>1.0600051696348143</c:v>
                </c:pt>
                <c:pt idx="18">
                  <c:v>1.0553232114308611</c:v>
                </c:pt>
                <c:pt idx="19">
                  <c:v>1.0479607762204544</c:v>
                </c:pt>
                <c:pt idx="20">
                  <c:v>1.040565485680637</c:v>
                </c:pt>
                <c:pt idx="21">
                  <c:v>1.0351492457044145</c:v>
                </c:pt>
                <c:pt idx="22">
                  <c:v>1.0319693796703904</c:v>
                </c:pt>
                <c:pt idx="23">
                  <c:v>1.0261407100726716</c:v>
                </c:pt>
                <c:pt idx="24">
                  <c:v>1.0211228048021297</c:v>
                </c:pt>
                <c:pt idx="25">
                  <c:v>1.0148471192701987</c:v>
                </c:pt>
                <c:pt idx="26">
                  <c:v>1.0070889712463014</c:v>
                </c:pt>
                <c:pt idx="27">
                  <c:v>1.0001540279718351</c:v>
                </c:pt>
                <c:pt idx="28">
                  <c:v>0.99749705871701266</c:v>
                </c:pt>
                <c:pt idx="29">
                  <c:v>0.9914180071706612</c:v>
                </c:pt>
                <c:pt idx="30">
                  <c:v>0.98549487685932535</c:v>
                </c:pt>
                <c:pt idx="31">
                  <c:v>0.97884110623227882</c:v>
                </c:pt>
                <c:pt idx="32">
                  <c:v>0.97199084155115101</c:v>
                </c:pt>
                <c:pt idx="33">
                  <c:v>0.96484529805947783</c:v>
                </c:pt>
                <c:pt idx="34">
                  <c:v>0.95815832094696085</c:v>
                </c:pt>
                <c:pt idx="35">
                  <c:v>0.95152353998245576</c:v>
                </c:pt>
                <c:pt idx="36">
                  <c:v>0.94523474477904246</c:v>
                </c:pt>
                <c:pt idx="37">
                  <c:v>0.93812912605299381</c:v>
                </c:pt>
                <c:pt idx="38">
                  <c:v>0.93174267506610942</c:v>
                </c:pt>
                <c:pt idx="39">
                  <c:v>0.92829645157710805</c:v>
                </c:pt>
                <c:pt idx="40">
                  <c:v>0.925730482395551</c:v>
                </c:pt>
                <c:pt idx="41">
                  <c:v>0.91984272358821284</c:v>
                </c:pt>
                <c:pt idx="42">
                  <c:v>0.9147661319123167</c:v>
                </c:pt>
                <c:pt idx="43">
                  <c:v>0.9092757156991832</c:v>
                </c:pt>
                <c:pt idx="44">
                  <c:v>0.90432824852863203</c:v>
                </c:pt>
                <c:pt idx="45">
                  <c:v>0.89809205115278634</c:v>
                </c:pt>
                <c:pt idx="46">
                  <c:v>0.89333703113061236</c:v>
                </c:pt>
                <c:pt idx="47">
                  <c:v>0.88800127188193412</c:v>
                </c:pt>
                <c:pt idx="48">
                  <c:v>0.88449370589647858</c:v>
                </c:pt>
                <c:pt idx="49">
                  <c:v>0.88181295009142324</c:v>
                </c:pt>
                <c:pt idx="50">
                  <c:v>0.87892410814687638</c:v>
                </c:pt>
                <c:pt idx="51">
                  <c:v>0.87721734173240207</c:v>
                </c:pt>
                <c:pt idx="52">
                  <c:v>0.87415628299023762</c:v>
                </c:pt>
                <c:pt idx="53">
                  <c:v>0.87237596429041153</c:v>
                </c:pt>
                <c:pt idx="54">
                  <c:v>0.87021517680440896</c:v>
                </c:pt>
                <c:pt idx="55">
                  <c:v>0.86831307958566506</c:v>
                </c:pt>
                <c:pt idx="56">
                  <c:v>0.86842178248180635</c:v>
                </c:pt>
                <c:pt idx="57">
                  <c:v>0.86738867237224204</c:v>
                </c:pt>
                <c:pt idx="58">
                  <c:v>0.86632218336252143</c:v>
                </c:pt>
                <c:pt idx="59">
                  <c:v>0.86461629908977944</c:v>
                </c:pt>
                <c:pt idx="60">
                  <c:v>0.86322482531210321</c:v>
                </c:pt>
                <c:pt idx="61">
                  <c:v>0.86387119798688805</c:v>
                </c:pt>
                <c:pt idx="62">
                  <c:v>0.86290808629511118</c:v>
                </c:pt>
                <c:pt idx="63">
                  <c:v>0.86284463342594642</c:v>
                </c:pt>
                <c:pt idx="64">
                  <c:v>0.86271509754502629</c:v>
                </c:pt>
                <c:pt idx="65">
                  <c:v>0.860828649784663</c:v>
                </c:pt>
              </c:numCache>
            </c:numRef>
          </c:val>
          <c:smooth val="0"/>
        </c:ser>
        <c:ser>
          <c:idx val="3"/>
          <c:order val="3"/>
          <c:tx>
            <c:strRef>
              <c:f>'Fig 2.22'!$D$13</c:f>
              <c:strCache>
                <c:ptCount val="1"/>
                <c:pt idx="0">
                  <c:v>1,3%</c:v>
                </c:pt>
              </c:strCache>
            </c:strRef>
          </c:tx>
          <c:spPr>
            <a:ln w="22225">
              <a:solidFill>
                <a:schemeClr val="tx1"/>
              </a:solidFill>
            </a:ln>
          </c:spPr>
          <c:marker>
            <c:symbol val="diamond"/>
            <c:size val="4"/>
            <c:spPr>
              <a:solidFill>
                <a:schemeClr val="tx1"/>
              </a:solidFill>
              <a:ln>
                <a:solidFill>
                  <a:schemeClr val="tx1"/>
                </a:solidFill>
              </a:ln>
            </c:spPr>
          </c:marker>
          <c:cat>
            <c:numRef>
              <c:f>'Fig 2.22'!$N$4:$CA$4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2.22'!$N$13:$CA$13</c:f>
              <c:numCache>
                <c:formatCode>0.0%</c:formatCode>
                <c:ptCount val="66"/>
                <c:pt idx="11">
                  <c:v>1.0605539531005181</c:v>
                </c:pt>
                <c:pt idx="12">
                  <c:v>1.0708334956701888</c:v>
                </c:pt>
                <c:pt idx="13">
                  <c:v>1.0767688762783933</c:v>
                </c:pt>
                <c:pt idx="14">
                  <c:v>1.0766352949212867</c:v>
                </c:pt>
                <c:pt idx="15">
                  <c:v>1.0737017894641518</c:v>
                </c:pt>
                <c:pt idx="16">
                  <c:v>1.0647684327583227</c:v>
                </c:pt>
                <c:pt idx="17">
                  <c:v>1.0600141670900374</c:v>
                </c:pt>
                <c:pt idx="18">
                  <c:v>1.0562967497146845</c:v>
                </c:pt>
                <c:pt idx="19">
                  <c:v>1.0499003394925246</c:v>
                </c:pt>
                <c:pt idx="20">
                  <c:v>1.0437944576862008</c:v>
                </c:pt>
                <c:pt idx="21">
                  <c:v>1.040373736474445</c:v>
                </c:pt>
                <c:pt idx="22">
                  <c:v>1.0377040829668271</c:v>
                </c:pt>
                <c:pt idx="23">
                  <c:v>1.0325671566144949</c:v>
                </c:pt>
                <c:pt idx="24">
                  <c:v>1.0272839043600308</c:v>
                </c:pt>
                <c:pt idx="25">
                  <c:v>1.0209957686078324</c:v>
                </c:pt>
                <c:pt idx="26">
                  <c:v>1.0149479954841045</c:v>
                </c:pt>
                <c:pt idx="27">
                  <c:v>1.0091297427427384</c:v>
                </c:pt>
                <c:pt idx="28">
                  <c:v>1.0072409123550752</c:v>
                </c:pt>
                <c:pt idx="29">
                  <c:v>1.0012709518754346</c:v>
                </c:pt>
                <c:pt idx="30">
                  <c:v>0.99682106896238631</c:v>
                </c:pt>
                <c:pt idx="31">
                  <c:v>0.99290175992505203</c:v>
                </c:pt>
                <c:pt idx="32">
                  <c:v>0.98799183135867608</c:v>
                </c:pt>
                <c:pt idx="33">
                  <c:v>0.98347487291352642</c:v>
                </c:pt>
                <c:pt idx="34">
                  <c:v>0.97882710105798787</c:v>
                </c:pt>
                <c:pt idx="35">
                  <c:v>0.97429461265860406</c:v>
                </c:pt>
                <c:pt idx="36">
                  <c:v>0.96833798554497275</c:v>
                </c:pt>
                <c:pt idx="37">
                  <c:v>0.96086199997113642</c:v>
                </c:pt>
                <c:pt idx="38">
                  <c:v>0.95401936449233093</c:v>
                </c:pt>
                <c:pt idx="39">
                  <c:v>0.95066041370734555</c:v>
                </c:pt>
                <c:pt idx="40">
                  <c:v>0.94829397866182819</c:v>
                </c:pt>
                <c:pt idx="41">
                  <c:v>0.94290473975447509</c:v>
                </c:pt>
                <c:pt idx="42">
                  <c:v>0.93698987900593433</c:v>
                </c:pt>
                <c:pt idx="43">
                  <c:v>0.93184913182506901</c:v>
                </c:pt>
                <c:pt idx="44">
                  <c:v>0.92664102038980445</c:v>
                </c:pt>
                <c:pt idx="45">
                  <c:v>0.92250753272810759</c:v>
                </c:pt>
                <c:pt idx="46">
                  <c:v>0.91911763608328578</c:v>
                </c:pt>
                <c:pt idx="47">
                  <c:v>0.91627624632623095</c:v>
                </c:pt>
                <c:pt idx="48">
                  <c:v>0.91482859637620406</c:v>
                </c:pt>
                <c:pt idx="49">
                  <c:v>0.91324273842883374</c:v>
                </c:pt>
                <c:pt idx="50">
                  <c:v>0.90978181573814954</c:v>
                </c:pt>
                <c:pt idx="51">
                  <c:v>0.90770682230479738</c:v>
                </c:pt>
                <c:pt idx="52">
                  <c:v>0.90522549982246658</c:v>
                </c:pt>
                <c:pt idx="53">
                  <c:v>0.90503752948885108</c:v>
                </c:pt>
                <c:pt idx="54">
                  <c:v>0.90283672148210492</c:v>
                </c:pt>
                <c:pt idx="55">
                  <c:v>0.90089289955163876</c:v>
                </c:pt>
                <c:pt idx="56">
                  <c:v>0.90099921986087617</c:v>
                </c:pt>
                <c:pt idx="57">
                  <c:v>0.90144260781859242</c:v>
                </c:pt>
                <c:pt idx="58">
                  <c:v>0.90134088283246616</c:v>
                </c:pt>
                <c:pt idx="59">
                  <c:v>0.89991526421665147</c:v>
                </c:pt>
                <c:pt idx="60">
                  <c:v>0.89803622779085535</c:v>
                </c:pt>
                <c:pt idx="61">
                  <c:v>0.89815097844959446</c:v>
                </c:pt>
                <c:pt idx="62">
                  <c:v>0.89703094668619798</c:v>
                </c:pt>
                <c:pt idx="63">
                  <c:v>0.89733150415843987</c:v>
                </c:pt>
                <c:pt idx="64">
                  <c:v>0.89784662001482451</c:v>
                </c:pt>
                <c:pt idx="65">
                  <c:v>0.89659232637935105</c:v>
                </c:pt>
              </c:numCache>
            </c:numRef>
          </c:val>
          <c:smooth val="0"/>
        </c:ser>
        <c:ser>
          <c:idx val="4"/>
          <c:order val="4"/>
          <c:tx>
            <c:strRef>
              <c:f>'Fig 2.22'!$D$14</c:f>
              <c:strCache>
                <c:ptCount val="1"/>
                <c:pt idx="0">
                  <c:v>1%</c:v>
                </c:pt>
              </c:strCache>
            </c:strRef>
          </c:tx>
          <c:spPr>
            <a:ln w="22225">
              <a:solidFill>
                <a:schemeClr val="tx1"/>
              </a:solidFill>
            </a:ln>
          </c:spPr>
          <c:marker>
            <c:symbol val="star"/>
            <c:size val="4"/>
            <c:spPr>
              <a:noFill/>
              <a:ln>
                <a:solidFill>
                  <a:schemeClr val="tx1"/>
                </a:solidFill>
              </a:ln>
            </c:spPr>
          </c:marker>
          <c:cat>
            <c:numRef>
              <c:f>'Fig 2.22'!$N$4:$CA$4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2.22'!$N$14:$CA$14</c:f>
              <c:numCache>
                <c:formatCode>0.0%</c:formatCode>
                <c:ptCount val="66"/>
                <c:pt idx="11">
                  <c:v>1.0605539531005181</c:v>
                </c:pt>
                <c:pt idx="12">
                  <c:v>1.069992774190039</c:v>
                </c:pt>
                <c:pt idx="13">
                  <c:v>1.0746607986353076</c:v>
                </c:pt>
                <c:pt idx="14">
                  <c:v>1.0737655957184351</c:v>
                </c:pt>
                <c:pt idx="15">
                  <c:v>1.0706267833822498</c:v>
                </c:pt>
                <c:pt idx="16">
                  <c:v>1.0616800780280871</c:v>
                </c:pt>
                <c:pt idx="17">
                  <c:v>1.0581144055283371</c:v>
                </c:pt>
                <c:pt idx="18">
                  <c:v>1.0555769426990145</c:v>
                </c:pt>
                <c:pt idx="19">
                  <c:v>1.0508493343162231</c:v>
                </c:pt>
                <c:pt idx="20">
                  <c:v>1.0454718667403953</c:v>
                </c:pt>
                <c:pt idx="21">
                  <c:v>1.0418914314777441</c:v>
                </c:pt>
                <c:pt idx="22">
                  <c:v>1.0393520878786877</c:v>
                </c:pt>
                <c:pt idx="23">
                  <c:v>1.0346435863826988</c:v>
                </c:pt>
                <c:pt idx="24">
                  <c:v>1.0309554434686929</c:v>
                </c:pt>
                <c:pt idx="25">
                  <c:v>1.0270016492493905</c:v>
                </c:pt>
                <c:pt idx="26">
                  <c:v>1.0223571386981196</c:v>
                </c:pt>
                <c:pt idx="27">
                  <c:v>1.018245146942955</c:v>
                </c:pt>
                <c:pt idx="28">
                  <c:v>1.0177247746991076</c:v>
                </c:pt>
                <c:pt idx="29">
                  <c:v>1.0142658828753717</c:v>
                </c:pt>
                <c:pt idx="30">
                  <c:v>1.0116616908444556</c:v>
                </c:pt>
                <c:pt idx="31">
                  <c:v>1.0103122883725397</c:v>
                </c:pt>
                <c:pt idx="32">
                  <c:v>1.0080750131196081</c:v>
                </c:pt>
                <c:pt idx="33">
                  <c:v>1.0054937215823441</c:v>
                </c:pt>
                <c:pt idx="34">
                  <c:v>1.0014183771641185</c:v>
                </c:pt>
                <c:pt idx="35">
                  <c:v>0.99628765948514131</c:v>
                </c:pt>
                <c:pt idx="36">
                  <c:v>0.9915796108819962</c:v>
                </c:pt>
                <c:pt idx="37">
                  <c:v>0.98624133819582638</c:v>
                </c:pt>
                <c:pt idx="38">
                  <c:v>0.98249718626788873</c:v>
                </c:pt>
                <c:pt idx="39">
                  <c:v>0.98166316132193754</c:v>
                </c:pt>
                <c:pt idx="40">
                  <c:v>0.98076268787428678</c:v>
                </c:pt>
                <c:pt idx="41">
                  <c:v>0.97574872320282446</c:v>
                </c:pt>
                <c:pt idx="42">
                  <c:v>0.97057066927251634</c:v>
                </c:pt>
                <c:pt idx="43">
                  <c:v>0.96645745668730809</c:v>
                </c:pt>
                <c:pt idx="44">
                  <c:v>0.96414625305939594</c:v>
                </c:pt>
                <c:pt idx="45">
                  <c:v>0.96175785016692561</c:v>
                </c:pt>
                <c:pt idx="46">
                  <c:v>0.95999248200793619</c:v>
                </c:pt>
                <c:pt idx="47">
                  <c:v>0.95619532355017056</c:v>
                </c:pt>
                <c:pt idx="48">
                  <c:v>0.95396058278655926</c:v>
                </c:pt>
                <c:pt idx="49">
                  <c:v>0.95229437976652354</c:v>
                </c:pt>
                <c:pt idx="50">
                  <c:v>0.95040855594450424</c:v>
                </c:pt>
                <c:pt idx="51">
                  <c:v>0.94896269640332143</c:v>
                </c:pt>
                <c:pt idx="52">
                  <c:v>0.94632522553325327</c:v>
                </c:pt>
                <c:pt idx="53">
                  <c:v>0.94683670300064948</c:v>
                </c:pt>
                <c:pt idx="54">
                  <c:v>0.94630937132546211</c:v>
                </c:pt>
                <c:pt idx="55">
                  <c:v>0.94584051528772684</c:v>
                </c:pt>
                <c:pt idx="56">
                  <c:v>0.94619232720766966</c:v>
                </c:pt>
                <c:pt idx="57">
                  <c:v>0.94676679733135372</c:v>
                </c:pt>
                <c:pt idx="58">
                  <c:v>0.94698922756933757</c:v>
                </c:pt>
                <c:pt idx="59">
                  <c:v>0.94535170551302339</c:v>
                </c:pt>
                <c:pt idx="60">
                  <c:v>0.94373052650807121</c:v>
                </c:pt>
                <c:pt idx="61">
                  <c:v>0.94430228840777086</c:v>
                </c:pt>
                <c:pt idx="62">
                  <c:v>0.94435970700642957</c:v>
                </c:pt>
                <c:pt idx="63">
                  <c:v>0.94436465013947879</c:v>
                </c:pt>
                <c:pt idx="64">
                  <c:v>0.94497400408647081</c:v>
                </c:pt>
                <c:pt idx="65">
                  <c:v>0.94295237282898536</c:v>
                </c:pt>
              </c:numCache>
            </c:numRef>
          </c:val>
          <c:smooth val="0"/>
        </c:ser>
        <c:dLbls>
          <c:showLegendKey val="0"/>
          <c:showVal val="0"/>
          <c:showCatName val="0"/>
          <c:showSerName val="0"/>
          <c:showPercent val="0"/>
          <c:showBubbleSize val="0"/>
        </c:dLbls>
        <c:marker val="1"/>
        <c:smooth val="0"/>
        <c:axId val="136022656"/>
        <c:axId val="136028928"/>
      </c:lineChart>
      <c:catAx>
        <c:axId val="136022656"/>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6028928"/>
        <c:crosses val="autoZero"/>
        <c:auto val="1"/>
        <c:lblAlgn val="ctr"/>
        <c:lblOffset val="100"/>
        <c:tickLblSkip val="5"/>
        <c:noMultiLvlLbl val="0"/>
      </c:catAx>
      <c:valAx>
        <c:axId val="136028928"/>
        <c:scaling>
          <c:orientation val="minMax"/>
          <c:max val="1.1000000000000001"/>
          <c:min val="0.70000000000000007"/>
        </c:scaling>
        <c:delete val="0"/>
        <c:axPos val="l"/>
        <c:majorGridlines/>
        <c:numFmt formatCode="0%" sourceLinked="0"/>
        <c:majorTickMark val="out"/>
        <c:minorTickMark val="none"/>
        <c:tickLblPos val="nextTo"/>
        <c:crossAx val="136022656"/>
        <c:crosses val="autoZero"/>
        <c:crossBetween val="between"/>
        <c:majorUnit val="0.1"/>
      </c:valAx>
    </c:plotArea>
    <c:legend>
      <c:legendPos val="b"/>
      <c:layout>
        <c:manualLayout>
          <c:xMode val="edge"/>
          <c:yMode val="edge"/>
          <c:x val="1.6152222222222221E-2"/>
          <c:y val="0.82959814814814825"/>
          <c:w val="0.97710296296296228"/>
          <c:h val="0.17040185185185194"/>
        </c:manualLayout>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74873101885704"/>
          <c:y val="4.0281004478400578E-2"/>
          <c:w val="0.65407556927447663"/>
          <c:h val="0.83277851851851981"/>
        </c:manualLayout>
      </c:layout>
      <c:lineChart>
        <c:grouping val="standard"/>
        <c:varyColors val="0"/>
        <c:ser>
          <c:idx val="0"/>
          <c:order val="0"/>
          <c:tx>
            <c:strRef>
              <c:f>'Fig 2.3'!$C$5</c:f>
              <c:strCache>
                <c:ptCount val="1"/>
                <c:pt idx="0">
                  <c:v>Tous régimes</c:v>
                </c:pt>
              </c:strCache>
            </c:strRef>
          </c:tx>
          <c:spPr>
            <a:ln w="50800">
              <a:solidFill>
                <a:srgbClr val="002060"/>
              </a:solidFill>
            </a:ln>
          </c:spPr>
          <c:marker>
            <c:symbol val="none"/>
          </c:marker>
          <c:cat>
            <c:strRef>
              <c:f>'Fig 2.3'!$D$4:$R$4</c:f>
              <c:strCach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strCache>
            </c:strRef>
          </c:cat>
          <c:val>
            <c:numRef>
              <c:f>'Fig 2.3'!$D$5:$R$5</c:f>
              <c:numCache>
                <c:formatCode>0.0%</c:formatCode>
                <c:ptCount val="15"/>
                <c:pt idx="0">
                  <c:v>3.2434050230158444E-3</c:v>
                </c:pt>
                <c:pt idx="1">
                  <c:v>4.8540417342394764E-3</c:v>
                </c:pt>
                <c:pt idx="2">
                  <c:v>4.1327943085573337E-3</c:v>
                </c:pt>
                <c:pt idx="3">
                  <c:v>2.1900287860012716E-3</c:v>
                </c:pt>
                <c:pt idx="4">
                  <c:v>2.6036394185910338E-3</c:v>
                </c:pt>
                <c:pt idx="5">
                  <c:v>1.2513536924120222E-3</c:v>
                </c:pt>
                <c:pt idx="6">
                  <c:v>1.0568697520933179E-4</c:v>
                </c:pt>
                <c:pt idx="7">
                  <c:v>-4.1852353424163078E-3</c:v>
                </c:pt>
                <c:pt idx="8">
                  <c:v>-6.7944657965705408E-3</c:v>
                </c:pt>
                <c:pt idx="9">
                  <c:v>-6.3483418172871229E-3</c:v>
                </c:pt>
                <c:pt idx="10">
                  <c:v>-5.3020649612652042E-3</c:v>
                </c:pt>
                <c:pt idx="11">
                  <c:v>-3.6657993828721311E-3</c:v>
                </c:pt>
                <c:pt idx="12">
                  <c:v>-3.4678901312466433E-3</c:v>
                </c:pt>
                <c:pt idx="13">
                  <c:v>-2.7103298879910141E-3</c:v>
                </c:pt>
                <c:pt idx="14">
                  <c:v>-2.5425271263811878E-3</c:v>
                </c:pt>
              </c:numCache>
            </c:numRef>
          </c:val>
          <c:smooth val="0"/>
        </c:ser>
        <c:ser>
          <c:idx val="1"/>
          <c:order val="1"/>
          <c:tx>
            <c:strRef>
              <c:f>'Fig 2.3'!$C$6</c:f>
              <c:strCache>
                <c:ptCount val="1"/>
                <c:pt idx="0">
                  <c:v>Salariés  privé base</c:v>
                </c:pt>
              </c:strCache>
            </c:strRef>
          </c:tx>
          <c:spPr>
            <a:ln w="15875">
              <a:solidFill>
                <a:schemeClr val="tx1"/>
              </a:solidFill>
              <a:prstDash val="solid"/>
            </a:ln>
          </c:spPr>
          <c:marker>
            <c:symbol val="diamond"/>
            <c:size val="5"/>
            <c:spPr>
              <a:solidFill>
                <a:schemeClr val="bg1"/>
              </a:solidFill>
              <a:ln>
                <a:solidFill>
                  <a:schemeClr val="tx1"/>
                </a:solidFill>
              </a:ln>
            </c:spPr>
          </c:marker>
          <c:cat>
            <c:strRef>
              <c:f>'Fig 2.3'!$D$4:$R$4</c:f>
              <c:strCach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strCache>
            </c:strRef>
          </c:cat>
          <c:val>
            <c:numRef>
              <c:f>'Fig 2.3'!$D$6:$R$6</c:f>
              <c:numCache>
                <c:formatCode>0.0%</c:formatCode>
                <c:ptCount val="15"/>
                <c:pt idx="0">
                  <c:v>9.8547518021609463E-4</c:v>
                </c:pt>
                <c:pt idx="1">
                  <c:v>5.629084724927746E-4</c:v>
                </c:pt>
                <c:pt idx="2">
                  <c:v>1.0642589934883118E-3</c:v>
                </c:pt>
                <c:pt idx="3">
                  <c:v>-1.0085052602707705E-3</c:v>
                </c:pt>
                <c:pt idx="4">
                  <c:v>-8.5947352587245531E-4</c:v>
                </c:pt>
                <c:pt idx="5">
                  <c:v>-2.0916067987147096E-3</c:v>
                </c:pt>
                <c:pt idx="6">
                  <c:v>-2.4890586890887845E-3</c:v>
                </c:pt>
                <c:pt idx="7">
                  <c:v>-3.6939585535454007E-3</c:v>
                </c:pt>
                <c:pt idx="8">
                  <c:v>-4.3818743291379738E-3</c:v>
                </c:pt>
                <c:pt idx="9">
                  <c:v>-2.8694232100502028E-3</c:v>
                </c:pt>
                <c:pt idx="10">
                  <c:v>-2.2971750684417256E-3</c:v>
                </c:pt>
                <c:pt idx="11">
                  <c:v>-1.4598694998245135E-3</c:v>
                </c:pt>
                <c:pt idx="12">
                  <c:v>-5.3479006468587444E-4</c:v>
                </c:pt>
                <c:pt idx="13">
                  <c:v>-1.4397154280040614E-4</c:v>
                </c:pt>
                <c:pt idx="14">
                  <c:v>3.8689778118447342E-4</c:v>
                </c:pt>
              </c:numCache>
            </c:numRef>
          </c:val>
          <c:smooth val="0"/>
        </c:ser>
        <c:ser>
          <c:idx val="5"/>
          <c:order val="2"/>
          <c:tx>
            <c:strRef>
              <c:f>'Fig 2.3'!$C$7</c:f>
              <c:strCache>
                <c:ptCount val="1"/>
                <c:pt idx="0">
                  <c:v>Salariés  privé compl.</c:v>
                </c:pt>
              </c:strCache>
            </c:strRef>
          </c:tx>
          <c:spPr>
            <a:ln w="15875">
              <a:solidFill>
                <a:schemeClr val="tx1"/>
              </a:solidFill>
            </a:ln>
          </c:spPr>
          <c:marker>
            <c:symbol val="circle"/>
            <c:size val="3"/>
            <c:spPr>
              <a:solidFill>
                <a:schemeClr val="tx1"/>
              </a:solidFill>
              <a:ln>
                <a:solidFill>
                  <a:schemeClr val="tx1"/>
                </a:solidFill>
              </a:ln>
            </c:spPr>
          </c:marker>
          <c:cat>
            <c:strRef>
              <c:f>'Fig 2.3'!$D$4:$R$4</c:f>
              <c:strCach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strCache>
            </c:strRef>
          </c:cat>
          <c:val>
            <c:numRef>
              <c:f>'Fig 2.3'!$D$7:$R$7</c:f>
              <c:numCache>
                <c:formatCode>0.0%</c:formatCode>
                <c:ptCount val="15"/>
                <c:pt idx="0">
                  <c:v>2.5104269416680856E-3</c:v>
                </c:pt>
                <c:pt idx="1">
                  <c:v>3.9535352215060212E-3</c:v>
                </c:pt>
                <c:pt idx="2">
                  <c:v>3.4221757899557553E-3</c:v>
                </c:pt>
                <c:pt idx="3">
                  <c:v>2.6527368374749853E-3</c:v>
                </c:pt>
                <c:pt idx="4">
                  <c:v>3.0000000000000001E-3</c:v>
                </c:pt>
                <c:pt idx="5">
                  <c:v>1.7118730785464407E-3</c:v>
                </c:pt>
                <c:pt idx="6">
                  <c:v>1.2469439160329547E-3</c:v>
                </c:pt>
                <c:pt idx="7">
                  <c:v>5.9226158705143806E-5</c:v>
                </c:pt>
                <c:pt idx="8">
                  <c:v>-8.3466751673970645E-4</c:v>
                </c:pt>
                <c:pt idx="9">
                  <c:v>-2.1293011644754672E-3</c:v>
                </c:pt>
                <c:pt idx="10">
                  <c:v>-2.1965320556724122E-3</c:v>
                </c:pt>
                <c:pt idx="11">
                  <c:v>-1.880649788973664E-3</c:v>
                </c:pt>
                <c:pt idx="12">
                  <c:v>-2.4556314277993886E-3</c:v>
                </c:pt>
                <c:pt idx="13">
                  <c:v>-2.1537929504236472E-3</c:v>
                </c:pt>
                <c:pt idx="14">
                  <c:v>-1.683880297899981E-3</c:v>
                </c:pt>
              </c:numCache>
            </c:numRef>
          </c:val>
          <c:smooth val="0"/>
        </c:ser>
        <c:ser>
          <c:idx val="2"/>
          <c:order val="3"/>
          <c:tx>
            <c:strRef>
              <c:f>'Fig 2.3'!$C$8</c:f>
              <c:strCache>
                <c:ptCount val="1"/>
                <c:pt idx="0">
                  <c:v>Fonctionnaires*</c:v>
                </c:pt>
              </c:strCache>
            </c:strRef>
          </c:tx>
          <c:spPr>
            <a:ln w="15875">
              <a:solidFill>
                <a:schemeClr val="tx1"/>
              </a:solidFill>
              <a:prstDash val="solid"/>
            </a:ln>
          </c:spPr>
          <c:marker>
            <c:symbol val="star"/>
            <c:size val="5"/>
            <c:spPr>
              <a:noFill/>
              <a:ln>
                <a:solidFill>
                  <a:schemeClr val="tx1"/>
                </a:solidFill>
              </a:ln>
            </c:spPr>
          </c:marker>
          <c:cat>
            <c:strRef>
              <c:f>'Fig 2.3'!$D$4:$R$4</c:f>
              <c:strCach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strCache>
            </c:strRef>
          </c:cat>
          <c:val>
            <c:numRef>
              <c:f>'Fig 2.3'!$D$8:$R$8</c:f>
              <c:numCache>
                <c:formatCode>0.0%</c:formatCode>
                <c:ptCount val="15"/>
                <c:pt idx="0">
                  <c:v>-3.9893331904232911E-5</c:v>
                </c:pt>
                <c:pt idx="1">
                  <c:v>2.0927832891257388E-4</c:v>
                </c:pt>
                <c:pt idx="2">
                  <c:v>1.279487169551587E-4</c:v>
                </c:pt>
                <c:pt idx="3">
                  <c:v>2.5808114510928246E-4</c:v>
                </c:pt>
                <c:pt idx="4">
                  <c:v>1.9260427217636877E-4</c:v>
                </c:pt>
                <c:pt idx="5">
                  <c:v>2.2535563663278983E-4</c:v>
                </c:pt>
                <c:pt idx="6">
                  <c:v>1.4011346681202922E-4</c:v>
                </c:pt>
                <c:pt idx="7">
                  <c:v>8.0912678486028717E-6</c:v>
                </c:pt>
                <c:pt idx="8">
                  <c:v>-2.490402476230763E-4</c:v>
                </c:pt>
                <c:pt idx="9">
                  <c:v>-1.8497496551714212E-4</c:v>
                </c:pt>
                <c:pt idx="10">
                  <c:v>-6.8100659917089168E-6</c:v>
                </c:pt>
                <c:pt idx="11">
                  <c:v>1.3941648323186274E-4</c:v>
                </c:pt>
                <c:pt idx="12">
                  <c:v>3.7836411123254245E-4</c:v>
                </c:pt>
                <c:pt idx="13">
                  <c:v>3.1048469176030846E-4</c:v>
                </c:pt>
                <c:pt idx="14">
                  <c:v>7.5823189499152991E-5</c:v>
                </c:pt>
              </c:numCache>
            </c:numRef>
          </c:val>
          <c:smooth val="0"/>
        </c:ser>
        <c:ser>
          <c:idx val="3"/>
          <c:order val="4"/>
          <c:tx>
            <c:strRef>
              <c:f>'Fig 2.3'!$C$9</c:f>
              <c:strCache>
                <c:ptCount val="1"/>
                <c:pt idx="0">
                  <c:v>Non-Salariés</c:v>
                </c:pt>
              </c:strCache>
            </c:strRef>
          </c:tx>
          <c:spPr>
            <a:ln w="19050">
              <a:solidFill>
                <a:schemeClr val="bg1">
                  <a:lumMod val="65000"/>
                </a:schemeClr>
              </a:solidFill>
            </a:ln>
          </c:spPr>
          <c:marker>
            <c:symbol val="triangle"/>
            <c:size val="5"/>
            <c:spPr>
              <a:solidFill>
                <a:schemeClr val="bg1"/>
              </a:solidFill>
              <a:ln>
                <a:solidFill>
                  <a:schemeClr val="bg1">
                    <a:lumMod val="65000"/>
                  </a:schemeClr>
                </a:solidFill>
              </a:ln>
            </c:spPr>
          </c:marker>
          <c:cat>
            <c:strRef>
              <c:f>'Fig 2.3'!$D$4:$R$4</c:f>
              <c:strCach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strCache>
            </c:strRef>
          </c:cat>
          <c:val>
            <c:numRef>
              <c:f>'Fig 2.3'!$D$9:$R$9</c:f>
              <c:numCache>
                <c:formatCode>0.0%</c:formatCode>
                <c:ptCount val="15"/>
                <c:pt idx="0">
                  <c:v>2.4584116904770694E-4</c:v>
                </c:pt>
                <c:pt idx="1">
                  <c:v>2.3751274920402889E-4</c:v>
                </c:pt>
                <c:pt idx="2">
                  <c:v>-1.1137821305486333E-4</c:v>
                </c:pt>
                <c:pt idx="3">
                  <c:v>1E-3</c:v>
                </c:pt>
                <c:pt idx="4">
                  <c:v>9.6258550779575007E-4</c:v>
                </c:pt>
                <c:pt idx="5">
                  <c:v>7.6116405266912096E-4</c:v>
                </c:pt>
                <c:pt idx="6">
                  <c:v>2.9670455150049996E-4</c:v>
                </c:pt>
                <c:pt idx="7">
                  <c:v>6.7799704063966596E-4</c:v>
                </c:pt>
                <c:pt idx="8">
                  <c:v>1.5000358246588456E-4</c:v>
                </c:pt>
                <c:pt idx="9">
                  <c:v>-8.5760252437255607E-5</c:v>
                </c:pt>
                <c:pt idx="10">
                  <c:v>4.7465259547030761E-4</c:v>
                </c:pt>
                <c:pt idx="11">
                  <c:v>5.6647685388781723E-4</c:v>
                </c:pt>
                <c:pt idx="12">
                  <c:v>5.2407085029909726E-4</c:v>
                </c:pt>
                <c:pt idx="13">
                  <c:v>6.2953710191624118E-4</c:v>
                </c:pt>
                <c:pt idx="14">
                  <c:v>4.6297610291304168E-4</c:v>
                </c:pt>
              </c:numCache>
            </c:numRef>
          </c:val>
          <c:smooth val="0"/>
        </c:ser>
        <c:ser>
          <c:idx val="6"/>
          <c:order val="5"/>
          <c:tx>
            <c:strRef>
              <c:f>'Fig 2.3'!$C$10</c:f>
              <c:strCache>
                <c:ptCount val="1"/>
                <c:pt idx="0">
                  <c:v> Régimes spéciaux </c:v>
                </c:pt>
              </c:strCache>
            </c:strRef>
          </c:tx>
          <c:spPr>
            <a:ln w="15875">
              <a:solidFill>
                <a:schemeClr val="bg1">
                  <a:lumMod val="65000"/>
                </a:schemeClr>
              </a:solidFill>
              <a:prstDash val="sysDash"/>
            </a:ln>
          </c:spPr>
          <c:marker>
            <c:symbol val="square"/>
            <c:size val="4"/>
            <c:spPr>
              <a:solidFill>
                <a:schemeClr val="bg1">
                  <a:lumMod val="65000"/>
                </a:schemeClr>
              </a:solidFill>
              <a:ln>
                <a:solidFill>
                  <a:schemeClr val="bg1">
                    <a:lumMod val="75000"/>
                  </a:schemeClr>
                </a:solidFill>
              </a:ln>
            </c:spPr>
          </c:marker>
          <c:cat>
            <c:strRef>
              <c:f>'Fig 2.3'!$D$4:$R$4</c:f>
              <c:strCach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strCache>
            </c:strRef>
          </c:cat>
          <c:val>
            <c:numRef>
              <c:f>'Fig 2.3'!$D$10:$R$10</c:f>
              <c:numCache>
                <c:formatCode>0.0%</c:formatCode>
                <c:ptCount val="15"/>
                <c:pt idx="0">
                  <c:v>-1.2440000380481038E-4</c:v>
                </c:pt>
                <c:pt idx="1">
                  <c:v>-1.2010606541314526E-4</c:v>
                </c:pt>
                <c:pt idx="2">
                  <c:v>-1.2647921846645194E-4</c:v>
                </c:pt>
                <c:pt idx="3">
                  <c:v>-1.4226306479326838E-4</c:v>
                </c:pt>
                <c:pt idx="4">
                  <c:v>-4.2790484196054726E-5</c:v>
                </c:pt>
                <c:pt idx="5">
                  <c:v>-1.1464558057282088E-4</c:v>
                </c:pt>
                <c:pt idx="6">
                  <c:v>-7.6645806557812396E-5</c:v>
                </c:pt>
                <c:pt idx="7">
                  <c:v>-1.9590857383405802E-4</c:v>
                </c:pt>
                <c:pt idx="8">
                  <c:v>-7.5058034912516277E-5</c:v>
                </c:pt>
                <c:pt idx="9">
                  <c:v>-1.3094304011960586E-4</c:v>
                </c:pt>
                <c:pt idx="10">
                  <c:v>-2.5023916285604659E-5</c:v>
                </c:pt>
                <c:pt idx="11">
                  <c:v>-1.7179590693530042E-5</c:v>
                </c:pt>
                <c:pt idx="12">
                  <c:v>-3.9041601590421739E-5</c:v>
                </c:pt>
                <c:pt idx="13">
                  <c:v>7.6267290632797354E-6</c:v>
                </c:pt>
                <c:pt idx="14">
                  <c:v>-1.4134703651621518E-4</c:v>
                </c:pt>
              </c:numCache>
            </c:numRef>
          </c:val>
          <c:smooth val="0"/>
        </c:ser>
        <c:ser>
          <c:idx val="4"/>
          <c:order val="6"/>
          <c:tx>
            <c:strRef>
              <c:f>'Fig 2.3'!$C$11</c:f>
              <c:strCache>
                <c:ptCount val="1"/>
                <c:pt idx="0">
                  <c:v> FSV</c:v>
                </c:pt>
              </c:strCache>
            </c:strRef>
          </c:tx>
          <c:spPr>
            <a:ln w="19050">
              <a:solidFill>
                <a:schemeClr val="bg1">
                  <a:lumMod val="65000"/>
                </a:schemeClr>
              </a:solidFill>
            </a:ln>
          </c:spPr>
          <c:marker>
            <c:symbol val="plus"/>
            <c:size val="5"/>
            <c:spPr>
              <a:noFill/>
              <a:ln>
                <a:solidFill>
                  <a:schemeClr val="bg1">
                    <a:lumMod val="65000"/>
                  </a:schemeClr>
                </a:solidFill>
              </a:ln>
            </c:spPr>
          </c:marker>
          <c:cat>
            <c:strRef>
              <c:f>'Fig 2.3'!$D$4:$R$4</c:f>
              <c:strCach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strCache>
            </c:strRef>
          </c:cat>
          <c:val>
            <c:numRef>
              <c:f>'Fig 2.3'!$D$11:$R$11</c:f>
              <c:numCache>
                <c:formatCode>0.0%</c:formatCode>
                <c:ptCount val="15"/>
                <c:pt idx="0">
                  <c:v>-8.5830592044759148E-4</c:v>
                </c:pt>
                <c:pt idx="1">
                  <c:v>-5.7577595374949469E-4</c:v>
                </c:pt>
                <c:pt idx="2">
                  <c:v>-3.7703939364478042E-4</c:v>
                </c:pt>
                <c:pt idx="3">
                  <c:v>-1.1339686592640602E-3</c:v>
                </c:pt>
                <c:pt idx="4">
                  <c:v>-6.8367423361769908E-4</c:v>
                </c:pt>
                <c:pt idx="5">
                  <c:v>7.2950150388375863E-5</c:v>
                </c:pt>
                <c:pt idx="6">
                  <c:v>4.0236940127222966E-4</c:v>
                </c:pt>
                <c:pt idx="7">
                  <c:v>-1.630873399057357E-3</c:v>
                </c:pt>
                <c:pt idx="8">
                  <c:v>-2.0364818078030282E-3</c:v>
                </c:pt>
                <c:pt idx="9">
                  <c:v>-1.6848137027384278E-3</c:v>
                </c:pt>
                <c:pt idx="10">
                  <c:v>-1.9853216591456044E-3</c:v>
                </c:pt>
                <c:pt idx="11">
                  <c:v>-1.3514287753887294E-3</c:v>
                </c:pt>
                <c:pt idx="12">
                  <c:v>-1.6198797982407405E-3</c:v>
                </c:pt>
                <c:pt idx="13">
                  <c:v>-1.780026007119434E-3</c:v>
                </c:pt>
                <c:pt idx="14">
                  <c:v>-1.633617247668108E-3</c:v>
                </c:pt>
              </c:numCache>
            </c:numRef>
          </c:val>
          <c:smooth val="0"/>
        </c:ser>
        <c:dLbls>
          <c:showLegendKey val="0"/>
          <c:showVal val="0"/>
          <c:showCatName val="0"/>
          <c:showSerName val="0"/>
          <c:showPercent val="0"/>
          <c:showBubbleSize val="0"/>
        </c:dLbls>
        <c:marker val="1"/>
        <c:smooth val="0"/>
        <c:axId val="122448512"/>
        <c:axId val="122458880"/>
      </c:lineChart>
      <c:catAx>
        <c:axId val="122448512"/>
        <c:scaling>
          <c:orientation val="minMax"/>
        </c:scaling>
        <c:delete val="0"/>
        <c:axPos val="b"/>
        <c:numFmt formatCode="General" sourceLinked="1"/>
        <c:majorTickMark val="out"/>
        <c:minorTickMark val="none"/>
        <c:tickLblPos val="low"/>
        <c:txPr>
          <a:bodyPr rot="-5400000" vert="horz"/>
          <a:lstStyle/>
          <a:p>
            <a:pPr>
              <a:defRPr sz="1000"/>
            </a:pPr>
            <a:endParaRPr lang="fr-FR"/>
          </a:p>
        </c:txPr>
        <c:crossAx val="122458880"/>
        <c:crosses val="autoZero"/>
        <c:auto val="1"/>
        <c:lblAlgn val="ctr"/>
        <c:lblOffset val="100"/>
        <c:tickLblSkip val="1"/>
        <c:noMultiLvlLbl val="0"/>
      </c:catAx>
      <c:valAx>
        <c:axId val="122458880"/>
        <c:scaling>
          <c:orientation val="minMax"/>
          <c:max val="5.0000000000000027E-3"/>
          <c:min val="-8.0000000000000071E-3"/>
        </c:scaling>
        <c:delete val="0"/>
        <c:axPos val="l"/>
        <c:majorGridlines/>
        <c:title>
          <c:tx>
            <c:rich>
              <a:bodyPr rot="-5400000" vert="horz"/>
              <a:lstStyle/>
              <a:p>
                <a:pPr>
                  <a:defRPr/>
                </a:pPr>
                <a:r>
                  <a:rPr lang="en-US"/>
                  <a:t>en % du PIB</a:t>
                </a:r>
              </a:p>
            </c:rich>
          </c:tx>
          <c:layout>
            <c:manualLayout>
              <c:xMode val="edge"/>
              <c:yMode val="edge"/>
              <c:x val="1.0406122587531201E-2"/>
              <c:y val="0.34834853564096624"/>
            </c:manualLayout>
          </c:layout>
          <c:overlay val="0"/>
        </c:title>
        <c:numFmt formatCode="0.0%" sourceLinked="0"/>
        <c:majorTickMark val="out"/>
        <c:minorTickMark val="none"/>
        <c:tickLblPos val="nextTo"/>
        <c:crossAx val="122448512"/>
        <c:crosses val="autoZero"/>
        <c:crossBetween val="between"/>
        <c:majorUnit val="2.0000000000000013E-3"/>
      </c:valAx>
    </c:plotArea>
    <c:legend>
      <c:legendPos val="r"/>
      <c:layout>
        <c:manualLayout>
          <c:xMode val="edge"/>
          <c:yMode val="edge"/>
          <c:x val="0.76720591744213795"/>
          <c:y val="8.9392129629629627E-2"/>
          <c:w val="0.23279408255786208"/>
          <c:h val="0.74478009259259392"/>
        </c:manualLayout>
      </c:layout>
      <c:overlay val="0"/>
      <c:txPr>
        <a:bodyPr/>
        <a:lstStyle/>
        <a:p>
          <a:pPr>
            <a:defRPr sz="900"/>
          </a:pPr>
          <a:endParaRPr lang="fr-FR"/>
        </a:p>
      </c:txPr>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076620370370439E-2"/>
          <c:y val="3.5880555555555582E-2"/>
          <c:w val="0.86895763888888988"/>
          <c:h val="0.64339799892376071"/>
        </c:manualLayout>
      </c:layout>
      <c:lineChart>
        <c:grouping val="standard"/>
        <c:varyColors val="0"/>
        <c:ser>
          <c:idx val="1"/>
          <c:order val="0"/>
          <c:tx>
            <c:strRef>
              <c:f>'Fig 2.24'!$B$7</c:f>
              <c:strCache>
                <c:ptCount val="1"/>
                <c:pt idx="0">
                  <c:v>Retraitées femmes</c:v>
                </c:pt>
              </c:strCache>
            </c:strRef>
          </c:tx>
          <c:spPr>
            <a:ln w="12700">
              <a:solidFill>
                <a:schemeClr val="tx1"/>
              </a:solidFill>
              <a:prstDash val="solid"/>
            </a:ln>
          </c:spPr>
          <c:marker>
            <c:symbol val="triangle"/>
            <c:size val="4"/>
            <c:spPr>
              <a:solidFill>
                <a:schemeClr val="bg1"/>
              </a:solidFill>
              <a:ln w="9525">
                <a:solidFill>
                  <a:schemeClr val="tx1"/>
                </a:solidFill>
              </a:ln>
            </c:spPr>
          </c:marker>
          <c:cat>
            <c:strRef>
              <c:f>'Fig 2.24'!$C$5:$Y$5</c:f>
              <c:strCache>
                <c:ptCount val="2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8">
                  <c:v>2012*</c:v>
                </c:pt>
                <c:pt idx="19">
                  <c:v>2013*</c:v>
                </c:pt>
                <c:pt idx="20">
                  <c:v>2014*</c:v>
                </c:pt>
                <c:pt idx="22">
                  <c:v>2014**</c:v>
                </c:pt>
              </c:strCache>
            </c:strRef>
          </c:cat>
          <c:val>
            <c:numRef>
              <c:f>'Fig 2.24'!$C$7:$Y$7</c:f>
              <c:numCache>
                <c:formatCode>0.0%</c:formatCode>
                <c:ptCount val="23"/>
                <c:pt idx="0">
                  <c:v>0.1</c:v>
                </c:pt>
                <c:pt idx="1">
                  <c:v>9.7000000000000003E-2</c:v>
                </c:pt>
                <c:pt idx="2">
                  <c:v>0.104</c:v>
                </c:pt>
                <c:pt idx="3">
                  <c:v>0.10299999999999999</c:v>
                </c:pt>
                <c:pt idx="4">
                  <c:v>0.106</c:v>
                </c:pt>
                <c:pt idx="5">
                  <c:v>0.10199999999999999</c:v>
                </c:pt>
                <c:pt idx="6">
                  <c:v>0.108</c:v>
                </c:pt>
                <c:pt idx="7">
                  <c:v>9.7000000000000003E-2</c:v>
                </c:pt>
                <c:pt idx="8">
                  <c:v>9.7000000000000003E-2</c:v>
                </c:pt>
                <c:pt idx="9">
                  <c:v>0.10299999999999999</c:v>
                </c:pt>
                <c:pt idx="10">
                  <c:v>0.106</c:v>
                </c:pt>
                <c:pt idx="11">
                  <c:v>0.108</c:v>
                </c:pt>
                <c:pt idx="12">
                  <c:v>0.114</c:v>
                </c:pt>
                <c:pt idx="13">
                  <c:v>0.11</c:v>
                </c:pt>
                <c:pt idx="14">
                  <c:v>0.107</c:v>
                </c:pt>
                <c:pt idx="15">
                  <c:v>0.10199999999999999</c:v>
                </c:pt>
                <c:pt idx="16">
                  <c:v>9.0999999999999998E-2</c:v>
                </c:pt>
                <c:pt idx="18">
                  <c:v>8.1000000000000003E-2</c:v>
                </c:pt>
                <c:pt idx="19">
                  <c:v>8.1000000000000003E-2</c:v>
                </c:pt>
                <c:pt idx="20">
                  <c:v>0.08</c:v>
                </c:pt>
                <c:pt idx="22">
                  <c:v>7.5999999999999998E-2</c:v>
                </c:pt>
              </c:numCache>
            </c:numRef>
          </c:val>
          <c:smooth val="0"/>
        </c:ser>
        <c:ser>
          <c:idx val="0"/>
          <c:order val="1"/>
          <c:tx>
            <c:strRef>
              <c:f>'Fig 2.24'!$B$6</c:f>
              <c:strCache>
                <c:ptCount val="1"/>
                <c:pt idx="0">
                  <c:v>Ensemble des retraités</c:v>
                </c:pt>
              </c:strCache>
            </c:strRef>
          </c:tx>
          <c:spPr>
            <a:ln w="31750">
              <a:solidFill>
                <a:schemeClr val="tx1"/>
              </a:solidFill>
            </a:ln>
          </c:spPr>
          <c:marker>
            <c:symbol val="square"/>
            <c:size val="2"/>
            <c:spPr>
              <a:solidFill>
                <a:schemeClr val="tx1"/>
              </a:solidFill>
              <a:ln>
                <a:solidFill>
                  <a:schemeClr val="tx1"/>
                </a:solidFill>
              </a:ln>
            </c:spPr>
          </c:marker>
          <c:cat>
            <c:strRef>
              <c:f>'Fig 2.24'!$C$5:$Y$5</c:f>
              <c:strCache>
                <c:ptCount val="2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8">
                  <c:v>2012*</c:v>
                </c:pt>
                <c:pt idx="19">
                  <c:v>2013*</c:v>
                </c:pt>
                <c:pt idx="20">
                  <c:v>2014*</c:v>
                </c:pt>
                <c:pt idx="22">
                  <c:v>2014**</c:v>
                </c:pt>
              </c:strCache>
            </c:strRef>
          </c:cat>
          <c:val>
            <c:numRef>
              <c:f>'Fig 2.24'!$C$6:$Y$6</c:f>
              <c:numCache>
                <c:formatCode>0.0%</c:formatCode>
                <c:ptCount val="23"/>
                <c:pt idx="0">
                  <c:v>9.6000000000000002E-2</c:v>
                </c:pt>
                <c:pt idx="1">
                  <c:v>9.1999999999999998E-2</c:v>
                </c:pt>
                <c:pt idx="2">
                  <c:v>9.2999999999999999E-2</c:v>
                </c:pt>
                <c:pt idx="3">
                  <c:v>9.4E-2</c:v>
                </c:pt>
                <c:pt idx="4">
                  <c:v>9.8000000000000004E-2</c:v>
                </c:pt>
                <c:pt idx="5">
                  <c:v>9.6000000000000002E-2</c:v>
                </c:pt>
                <c:pt idx="6">
                  <c:v>9.7000000000000003E-2</c:v>
                </c:pt>
                <c:pt idx="7">
                  <c:v>8.7999999999999995E-2</c:v>
                </c:pt>
                <c:pt idx="8">
                  <c:v>8.5000000000000006E-2</c:v>
                </c:pt>
                <c:pt idx="9">
                  <c:v>9.0999999999999998E-2</c:v>
                </c:pt>
                <c:pt idx="10">
                  <c:v>9.5000000000000001E-2</c:v>
                </c:pt>
                <c:pt idx="11">
                  <c:v>9.8000000000000004E-2</c:v>
                </c:pt>
                <c:pt idx="12">
                  <c:v>9.9000000000000005E-2</c:v>
                </c:pt>
                <c:pt idx="13">
                  <c:v>9.9000000000000005E-2</c:v>
                </c:pt>
                <c:pt idx="14">
                  <c:v>0.1</c:v>
                </c:pt>
                <c:pt idx="15">
                  <c:v>9.2999999999999999E-2</c:v>
                </c:pt>
                <c:pt idx="16">
                  <c:v>8.4000000000000005E-2</c:v>
                </c:pt>
                <c:pt idx="18">
                  <c:v>7.6999999999999999E-2</c:v>
                </c:pt>
                <c:pt idx="19">
                  <c:v>7.9000000000000001E-2</c:v>
                </c:pt>
                <c:pt idx="20">
                  <c:v>7.5999999999999998E-2</c:v>
                </c:pt>
                <c:pt idx="22">
                  <c:v>7.1999999999999995E-2</c:v>
                </c:pt>
              </c:numCache>
            </c:numRef>
          </c:val>
          <c:smooth val="0"/>
        </c:ser>
        <c:ser>
          <c:idx val="2"/>
          <c:order val="2"/>
          <c:tx>
            <c:strRef>
              <c:f>'Fig 2.24'!$B$8</c:f>
              <c:strCache>
                <c:ptCount val="1"/>
                <c:pt idx="0">
                  <c:v>Retraités hommes</c:v>
                </c:pt>
              </c:strCache>
            </c:strRef>
          </c:tx>
          <c:spPr>
            <a:ln w="22225">
              <a:solidFill>
                <a:schemeClr val="bg1">
                  <a:lumMod val="65000"/>
                </a:schemeClr>
              </a:solidFill>
            </a:ln>
          </c:spPr>
          <c:marker>
            <c:symbol val="plus"/>
            <c:size val="5"/>
            <c:spPr>
              <a:solidFill>
                <a:schemeClr val="bg1"/>
              </a:solidFill>
              <a:ln w="19050">
                <a:solidFill>
                  <a:schemeClr val="bg1">
                    <a:lumMod val="65000"/>
                  </a:schemeClr>
                </a:solidFill>
              </a:ln>
            </c:spPr>
          </c:marker>
          <c:cat>
            <c:strRef>
              <c:f>'Fig 2.24'!$C$5:$W$5</c:f>
              <c:strCach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8">
                  <c:v>2012*</c:v>
                </c:pt>
                <c:pt idx="19">
                  <c:v>2013*</c:v>
                </c:pt>
                <c:pt idx="20">
                  <c:v>2014*</c:v>
                </c:pt>
              </c:strCache>
            </c:strRef>
          </c:cat>
          <c:val>
            <c:numRef>
              <c:f>'Fig 2.24'!$C$8:$Y$8</c:f>
              <c:numCache>
                <c:formatCode>0.0%</c:formatCode>
                <c:ptCount val="23"/>
                <c:pt idx="0">
                  <c:v>9.0999999999999998E-2</c:v>
                </c:pt>
                <c:pt idx="1">
                  <c:v>8.6999999999999994E-2</c:v>
                </c:pt>
                <c:pt idx="2">
                  <c:v>0.08</c:v>
                </c:pt>
                <c:pt idx="3">
                  <c:v>8.3000000000000004E-2</c:v>
                </c:pt>
                <c:pt idx="4">
                  <c:v>8.7999999999999995E-2</c:v>
                </c:pt>
                <c:pt idx="5">
                  <c:v>8.6999999999999994E-2</c:v>
                </c:pt>
                <c:pt idx="6">
                  <c:v>8.4000000000000005E-2</c:v>
                </c:pt>
                <c:pt idx="7">
                  <c:v>7.8E-2</c:v>
                </c:pt>
                <c:pt idx="8">
                  <c:v>7.0000000000000007E-2</c:v>
                </c:pt>
                <c:pt idx="9">
                  <c:v>7.6999999999999999E-2</c:v>
                </c:pt>
                <c:pt idx="10">
                  <c:v>8.2000000000000003E-2</c:v>
                </c:pt>
                <c:pt idx="11">
                  <c:v>8.5999999999999993E-2</c:v>
                </c:pt>
                <c:pt idx="12">
                  <c:v>8.1000000000000003E-2</c:v>
                </c:pt>
                <c:pt idx="13">
                  <c:v>8.5999999999999993E-2</c:v>
                </c:pt>
                <c:pt idx="14">
                  <c:v>0.09</c:v>
                </c:pt>
                <c:pt idx="15">
                  <c:v>8.3000000000000004E-2</c:v>
                </c:pt>
                <c:pt idx="16">
                  <c:v>7.5999999999999998E-2</c:v>
                </c:pt>
                <c:pt idx="18">
                  <c:v>7.2999999999999995E-2</c:v>
                </c:pt>
                <c:pt idx="19">
                  <c:v>7.4999999999999997E-2</c:v>
                </c:pt>
                <c:pt idx="20">
                  <c:v>7.0999999999999994E-2</c:v>
                </c:pt>
                <c:pt idx="22">
                  <c:v>6.6000000000000003E-2</c:v>
                </c:pt>
              </c:numCache>
            </c:numRef>
          </c:val>
          <c:smooth val="0"/>
        </c:ser>
        <c:ser>
          <c:idx val="3"/>
          <c:order val="3"/>
          <c:tx>
            <c:strRef>
              <c:f>'Fig 2.24'!$B$10</c:f>
              <c:strCache>
                <c:ptCount val="1"/>
                <c:pt idx="0">
                  <c:v>Pour comparaison : ensemble de la population</c:v>
                </c:pt>
              </c:strCache>
            </c:strRef>
          </c:tx>
          <c:spPr>
            <a:ln w="25400">
              <a:solidFill>
                <a:schemeClr val="tx1">
                  <a:lumMod val="50000"/>
                  <a:lumOff val="50000"/>
                </a:schemeClr>
              </a:solidFill>
              <a:prstDash val="sysDash"/>
            </a:ln>
          </c:spPr>
          <c:marker>
            <c:symbol val="none"/>
          </c:marker>
          <c:dPt>
            <c:idx val="22"/>
            <c:marker>
              <c:symbol val="dot"/>
              <c:size val="5"/>
              <c:spPr>
                <a:noFill/>
                <a:ln>
                  <a:solidFill>
                    <a:prstClr val="black">
                      <a:lumMod val="50000"/>
                      <a:lumOff val="50000"/>
                    </a:prstClr>
                  </a:solidFill>
                </a:ln>
              </c:spPr>
            </c:marker>
            <c:bubble3D val="0"/>
          </c:dPt>
          <c:cat>
            <c:strRef>
              <c:f>'Fig 2.24'!$C$5:$W$5</c:f>
              <c:strCach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8">
                  <c:v>2012*</c:v>
                </c:pt>
                <c:pt idx="19">
                  <c:v>2013*</c:v>
                </c:pt>
                <c:pt idx="20">
                  <c:v>2014*</c:v>
                </c:pt>
              </c:strCache>
            </c:strRef>
          </c:cat>
          <c:val>
            <c:numRef>
              <c:f>'Fig 2.24'!$C$10:$Y$10</c:f>
              <c:numCache>
                <c:formatCode>0.0%</c:formatCode>
                <c:ptCount val="23"/>
                <c:pt idx="0">
                  <c:v>0.14499999999999999</c:v>
                </c:pt>
                <c:pt idx="1">
                  <c:v>0.14199999999999999</c:v>
                </c:pt>
                <c:pt idx="2">
                  <c:v>0.13800000000000001</c:v>
                </c:pt>
                <c:pt idx="3">
                  <c:v>0.13500000000000001</c:v>
                </c:pt>
                <c:pt idx="4">
                  <c:v>0.13600000000000001</c:v>
                </c:pt>
                <c:pt idx="5">
                  <c:v>0.13400000000000001</c:v>
                </c:pt>
                <c:pt idx="6">
                  <c:v>0.129</c:v>
                </c:pt>
                <c:pt idx="7">
                  <c:v>0.13</c:v>
                </c:pt>
                <c:pt idx="8">
                  <c:v>0.126</c:v>
                </c:pt>
                <c:pt idx="9">
                  <c:v>0.13100000000000001</c:v>
                </c:pt>
                <c:pt idx="10">
                  <c:v>0.13100000000000001</c:v>
                </c:pt>
                <c:pt idx="11">
                  <c:v>0.13400000000000001</c:v>
                </c:pt>
                <c:pt idx="12">
                  <c:v>0.13</c:v>
                </c:pt>
                <c:pt idx="13">
                  <c:v>0.13500000000000001</c:v>
                </c:pt>
                <c:pt idx="14">
                  <c:v>0.14000000000000001</c:v>
                </c:pt>
                <c:pt idx="15">
                  <c:v>0.14299999999999999</c:v>
                </c:pt>
                <c:pt idx="16">
                  <c:v>0.13900000000000001</c:v>
                </c:pt>
                <c:pt idx="18">
                  <c:v>0.14300000000000002</c:v>
                </c:pt>
                <c:pt idx="19">
                  <c:v>0.14000000000000001</c:v>
                </c:pt>
                <c:pt idx="20">
                  <c:v>0.14099999999999999</c:v>
                </c:pt>
                <c:pt idx="22">
                  <c:v>0.14099999999999999</c:v>
                </c:pt>
              </c:numCache>
            </c:numRef>
          </c:val>
          <c:smooth val="0"/>
        </c:ser>
        <c:ser>
          <c:idx val="4"/>
          <c:order val="4"/>
          <c:tx>
            <c:strRef>
              <c:f>'Fig 2.24'!$B$9</c:f>
              <c:strCache>
                <c:ptCount val="1"/>
                <c:pt idx="0">
                  <c:v>Pour comparaison : moins de 18 ans</c:v>
                </c:pt>
              </c:strCache>
            </c:strRef>
          </c:tx>
          <c:spPr>
            <a:ln cmpd="dbl">
              <a:solidFill>
                <a:schemeClr val="tx1"/>
              </a:solidFill>
              <a:prstDash val="sysDash"/>
            </a:ln>
          </c:spPr>
          <c:marker>
            <c:symbol val="none"/>
          </c:marker>
          <c:dPt>
            <c:idx val="22"/>
            <c:marker>
              <c:symbol val="dash"/>
              <c:size val="5"/>
              <c:spPr>
                <a:noFill/>
                <a:ln>
                  <a:solidFill>
                    <a:schemeClr val="tx1"/>
                  </a:solidFill>
                </a:ln>
              </c:spPr>
            </c:marker>
            <c:bubble3D val="0"/>
          </c:dPt>
          <c:val>
            <c:numRef>
              <c:f>'Fig 2.24'!$C$9:$Y$9</c:f>
              <c:numCache>
                <c:formatCode>0.0%</c:formatCode>
                <c:ptCount val="23"/>
                <c:pt idx="0">
                  <c:v>0.18899999999999997</c:v>
                </c:pt>
                <c:pt idx="1">
                  <c:v>0.185</c:v>
                </c:pt>
                <c:pt idx="2">
                  <c:v>0.18100000000000002</c:v>
                </c:pt>
                <c:pt idx="3">
                  <c:v>0.17899999999999999</c:v>
                </c:pt>
                <c:pt idx="4">
                  <c:v>0.184</c:v>
                </c:pt>
                <c:pt idx="5">
                  <c:v>0.184</c:v>
                </c:pt>
                <c:pt idx="6">
                  <c:v>0.16699999999999998</c:v>
                </c:pt>
                <c:pt idx="7">
                  <c:v>0.17699999999999999</c:v>
                </c:pt>
                <c:pt idx="8">
                  <c:v>0.16699999999999998</c:v>
                </c:pt>
                <c:pt idx="9">
                  <c:v>0.17600000000000002</c:v>
                </c:pt>
                <c:pt idx="10">
                  <c:v>0.17699999999999999</c:v>
                </c:pt>
                <c:pt idx="11">
                  <c:v>0.17899999999999999</c:v>
                </c:pt>
                <c:pt idx="12">
                  <c:v>0.17300000000000001</c:v>
                </c:pt>
                <c:pt idx="13">
                  <c:v>0.17699999999999999</c:v>
                </c:pt>
                <c:pt idx="14">
                  <c:v>0.193</c:v>
                </c:pt>
                <c:pt idx="15">
                  <c:v>0.19500000000000001</c:v>
                </c:pt>
                <c:pt idx="16">
                  <c:v>0.19600000000000001</c:v>
                </c:pt>
                <c:pt idx="18">
                  <c:v>0.20399999999999999</c:v>
                </c:pt>
                <c:pt idx="19">
                  <c:v>0.19600000000000001</c:v>
                </c:pt>
                <c:pt idx="20">
                  <c:v>0.19800000000000001</c:v>
                </c:pt>
                <c:pt idx="22">
                  <c:v>0.19800000000000001</c:v>
                </c:pt>
              </c:numCache>
            </c:numRef>
          </c:val>
          <c:smooth val="0"/>
        </c:ser>
        <c:dLbls>
          <c:showLegendKey val="0"/>
          <c:showVal val="0"/>
          <c:showCatName val="0"/>
          <c:showSerName val="0"/>
          <c:showPercent val="0"/>
          <c:showBubbleSize val="0"/>
        </c:dLbls>
        <c:marker val="1"/>
        <c:smooth val="0"/>
        <c:axId val="136819456"/>
        <c:axId val="136820992"/>
      </c:lineChart>
      <c:catAx>
        <c:axId val="136819456"/>
        <c:scaling>
          <c:orientation val="minMax"/>
        </c:scaling>
        <c:delete val="0"/>
        <c:axPos val="b"/>
        <c:numFmt formatCode="General" sourceLinked="1"/>
        <c:majorTickMark val="out"/>
        <c:minorTickMark val="none"/>
        <c:tickLblPos val="nextTo"/>
        <c:txPr>
          <a:bodyPr rot="-5400000" vert="horz"/>
          <a:lstStyle/>
          <a:p>
            <a:pPr>
              <a:defRPr sz="900"/>
            </a:pPr>
            <a:endParaRPr lang="fr-FR"/>
          </a:p>
        </c:txPr>
        <c:crossAx val="136820992"/>
        <c:crosses val="autoZero"/>
        <c:auto val="1"/>
        <c:lblAlgn val="ctr"/>
        <c:lblOffset val="100"/>
        <c:tickLblSkip val="1"/>
        <c:noMultiLvlLbl val="0"/>
      </c:catAx>
      <c:valAx>
        <c:axId val="136820992"/>
        <c:scaling>
          <c:orientation val="minMax"/>
          <c:max val="0.21000000000000002"/>
          <c:min val="6.0000000000000032E-2"/>
        </c:scaling>
        <c:delete val="0"/>
        <c:axPos val="l"/>
        <c:majorGridlines/>
        <c:numFmt formatCode="0%" sourceLinked="0"/>
        <c:majorTickMark val="out"/>
        <c:minorTickMark val="none"/>
        <c:tickLblPos val="nextTo"/>
        <c:crossAx val="136819456"/>
        <c:crosses val="autoZero"/>
        <c:crossBetween val="between"/>
        <c:majorUnit val="2.0000000000000011E-2"/>
      </c:valAx>
    </c:plotArea>
    <c:legend>
      <c:legendPos val="b"/>
      <c:legendEntry>
        <c:idx val="3"/>
        <c:txPr>
          <a:bodyPr/>
          <a:lstStyle/>
          <a:p>
            <a:pPr>
              <a:defRPr sz="1000" i="1"/>
            </a:pPr>
            <a:endParaRPr lang="fr-FR"/>
          </a:p>
        </c:txPr>
      </c:legendEntry>
      <c:legendEntry>
        <c:idx val="4"/>
        <c:txPr>
          <a:bodyPr/>
          <a:lstStyle/>
          <a:p>
            <a:pPr>
              <a:defRPr sz="1000" i="1"/>
            </a:pPr>
            <a:endParaRPr lang="fr-FR"/>
          </a:p>
        </c:txPr>
      </c:legendEntry>
      <c:layout>
        <c:manualLayout>
          <c:xMode val="edge"/>
          <c:yMode val="edge"/>
          <c:x val="4.7206032780645665E-3"/>
          <c:y val="0.82037259328597911"/>
          <c:w val="0.96497656826129352"/>
          <c:h val="0.17962740671402094"/>
        </c:manualLayout>
      </c:layout>
      <c:overlay val="0"/>
      <c:txPr>
        <a:bodyPr/>
        <a:lstStyle/>
        <a:p>
          <a:pPr>
            <a:defRPr sz="1000"/>
          </a:pPr>
          <a:endParaRPr lang="fr-FR"/>
        </a:p>
      </c:txPr>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59298433048433"/>
          <c:y val="3.5880555555555554E-2"/>
          <c:w val="0.75703774928774925"/>
          <c:h val="0.69092156309146613"/>
        </c:manualLayout>
      </c:layout>
      <c:lineChart>
        <c:grouping val="standard"/>
        <c:varyColors val="0"/>
        <c:ser>
          <c:idx val="1"/>
          <c:order val="0"/>
          <c:tx>
            <c:v>1,8%</c:v>
          </c:tx>
          <c:spPr>
            <a:ln w="22225">
              <a:solidFill>
                <a:schemeClr val="tx1"/>
              </a:solidFill>
            </a:ln>
          </c:spPr>
          <c:marker>
            <c:symbol val="circle"/>
            <c:size val="4"/>
            <c:spPr>
              <a:solidFill>
                <a:schemeClr val="bg1">
                  <a:lumMod val="65000"/>
                </a:schemeClr>
              </a:solidFill>
              <a:ln>
                <a:solidFill>
                  <a:schemeClr val="tx1"/>
                </a:solidFill>
              </a:ln>
            </c:spPr>
          </c:marker>
          <c:cat>
            <c:numRef>
              <c:f>'Fig 2.26'!$C$4:$BK$4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2.26'!$C$5:$BK$5</c:f>
              <c:numCache>
                <c:formatCode>0.0%</c:formatCode>
                <c:ptCount val="61"/>
                <c:pt idx="8">
                  <c:v>0.54500000000000004</c:v>
                </c:pt>
                <c:pt idx="9">
                  <c:v>0.54768273759283437</c:v>
                </c:pt>
                <c:pt idx="10">
                  <c:v>0.5480361357838619</c:v>
                </c:pt>
                <c:pt idx="11">
                  <c:v>0.55107503039530514</c:v>
                </c:pt>
                <c:pt idx="12">
                  <c:v>0.5478494351716714</c:v>
                </c:pt>
                <c:pt idx="13">
                  <c:v>0.5464078078063892</c:v>
                </c:pt>
                <c:pt idx="14">
                  <c:v>0.53825811878285845</c:v>
                </c:pt>
                <c:pt idx="15">
                  <c:v>0.53220499338021254</c:v>
                </c:pt>
                <c:pt idx="16">
                  <c:v>0.52511831169496426</c:v>
                </c:pt>
                <c:pt idx="17">
                  <c:v>0.51747789157541157</c:v>
                </c:pt>
                <c:pt idx="18">
                  <c:v>0.50855836150625611</c:v>
                </c:pt>
                <c:pt idx="19">
                  <c:v>0.50084967623439536</c:v>
                </c:pt>
                <c:pt idx="20">
                  <c:v>0.49213019971741562</c:v>
                </c:pt>
                <c:pt idx="21">
                  <c:v>0.48506524396945938</c:v>
                </c:pt>
                <c:pt idx="22">
                  <c:v>0.47941481949978959</c:v>
                </c:pt>
                <c:pt idx="23">
                  <c:v>0.4741184426048603</c:v>
                </c:pt>
                <c:pt idx="24">
                  <c:v>0.46801047837888232</c:v>
                </c:pt>
                <c:pt idx="25">
                  <c:v>0.46477012151956887</c:v>
                </c:pt>
                <c:pt idx="26">
                  <c:v>0.46149756897719668</c:v>
                </c:pt>
                <c:pt idx="27">
                  <c:v>0.45796680580760862</c:v>
                </c:pt>
                <c:pt idx="28">
                  <c:v>0.4546655233502821</c:v>
                </c:pt>
                <c:pt idx="29">
                  <c:v>0.45177798370684857</c:v>
                </c:pt>
                <c:pt idx="30">
                  <c:v>0.44863319040216465</c:v>
                </c:pt>
                <c:pt idx="31">
                  <c:v>0.44484926680830944</c:v>
                </c:pt>
                <c:pt idx="32">
                  <c:v>0.44267251849277667</c:v>
                </c:pt>
                <c:pt idx="33">
                  <c:v>0.4426227092600728</c:v>
                </c:pt>
                <c:pt idx="34">
                  <c:v>0.44309396865374551</c:v>
                </c:pt>
                <c:pt idx="35">
                  <c:v>0.44342332230055331</c:v>
                </c:pt>
                <c:pt idx="36">
                  <c:v>0.44367203207680522</c:v>
                </c:pt>
                <c:pt idx="37">
                  <c:v>0.44425725219352874</c:v>
                </c:pt>
                <c:pt idx="38">
                  <c:v>0.44523073962329107</c:v>
                </c:pt>
                <c:pt idx="39">
                  <c:v>0.44450362310939423</c:v>
                </c:pt>
                <c:pt idx="40">
                  <c:v>0.44235080273252481</c:v>
                </c:pt>
                <c:pt idx="41">
                  <c:v>0.4414708509021068</c:v>
                </c:pt>
                <c:pt idx="42">
                  <c:v>0.44044779006723883</c:v>
                </c:pt>
                <c:pt idx="43">
                  <c:v>0.4378150746082804</c:v>
                </c:pt>
                <c:pt idx="44">
                  <c:v>0.43655304371114462</c:v>
                </c:pt>
                <c:pt idx="45">
                  <c:v>0.43598113650804676</c:v>
                </c:pt>
                <c:pt idx="46">
                  <c:v>0.43476683649208986</c:v>
                </c:pt>
                <c:pt idx="47">
                  <c:v>0.43468565981182705</c:v>
                </c:pt>
                <c:pt idx="48">
                  <c:v>0.4359055203647289</c:v>
                </c:pt>
                <c:pt idx="49">
                  <c:v>0.43755793015570016</c:v>
                </c:pt>
                <c:pt idx="50">
                  <c:v>0.44106572194296129</c:v>
                </c:pt>
                <c:pt idx="51">
                  <c:v>0.44562133586936054</c:v>
                </c:pt>
                <c:pt idx="52">
                  <c:v>0.44887217060696755</c:v>
                </c:pt>
                <c:pt idx="53">
                  <c:v>0.45146328773399669</c:v>
                </c:pt>
                <c:pt idx="54">
                  <c:v>0.45356386914525315</c:v>
                </c:pt>
                <c:pt idx="55">
                  <c:v>0.45492058958852094</c:v>
                </c:pt>
                <c:pt idx="56">
                  <c:v>0.45559804616346999</c:v>
                </c:pt>
                <c:pt idx="57">
                  <c:v>0.45591392533395714</c:v>
                </c:pt>
                <c:pt idx="58">
                  <c:v>0.45604484621107655</c:v>
                </c:pt>
                <c:pt idx="59">
                  <c:v>0.45622565608901816</c:v>
                </c:pt>
                <c:pt idx="60">
                  <c:v>0.45629865491312294</c:v>
                </c:pt>
              </c:numCache>
            </c:numRef>
          </c:val>
          <c:smooth val="0"/>
        </c:ser>
        <c:ser>
          <c:idx val="2"/>
          <c:order val="1"/>
          <c:tx>
            <c:v>1,5%</c:v>
          </c:tx>
          <c:spPr>
            <a:ln w="22225">
              <a:solidFill>
                <a:schemeClr val="tx1"/>
              </a:solidFill>
            </a:ln>
          </c:spPr>
          <c:marker>
            <c:symbol val="triangle"/>
            <c:size val="4"/>
            <c:spPr>
              <a:solidFill>
                <a:schemeClr val="bg1"/>
              </a:solidFill>
              <a:ln>
                <a:solidFill>
                  <a:schemeClr val="tx1"/>
                </a:solidFill>
              </a:ln>
            </c:spPr>
          </c:marker>
          <c:cat>
            <c:numRef>
              <c:f>'Fig 2.26'!$C$4:$BK$4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2.26'!$C$6:$BK$6</c:f>
              <c:numCache>
                <c:formatCode>0.0%</c:formatCode>
                <c:ptCount val="61"/>
                <c:pt idx="0">
                  <c:v>0.52</c:v>
                </c:pt>
                <c:pt idx="1">
                  <c:v>0.52500000000000002</c:v>
                </c:pt>
                <c:pt idx="2">
                  <c:v>0.53800000000000003</c:v>
                </c:pt>
                <c:pt idx="3">
                  <c:v>0.53400000000000003</c:v>
                </c:pt>
                <c:pt idx="4">
                  <c:v>0.53430532722802415</c:v>
                </c:pt>
                <c:pt idx="5">
                  <c:v>0.53895272266635008</c:v>
                </c:pt>
                <c:pt idx="6">
                  <c:v>0.54417326725825543</c:v>
                </c:pt>
                <c:pt idx="7">
                  <c:v>0.54300000000000004</c:v>
                </c:pt>
                <c:pt idx="8">
                  <c:v>0.54500000000000004</c:v>
                </c:pt>
                <c:pt idx="9">
                  <c:v>0.54768098088675932</c:v>
                </c:pt>
                <c:pt idx="10">
                  <c:v>0.54803353810630029</c:v>
                </c:pt>
                <c:pt idx="11">
                  <c:v>0.55109231531985503</c:v>
                </c:pt>
                <c:pt idx="12">
                  <c:v>0.54793756659947446</c:v>
                </c:pt>
                <c:pt idx="13">
                  <c:v>0.54663947945115665</c:v>
                </c:pt>
                <c:pt idx="14">
                  <c:v>0.53873391611194055</c:v>
                </c:pt>
                <c:pt idx="15">
                  <c:v>0.53303943589590652</c:v>
                </c:pt>
                <c:pt idx="16">
                  <c:v>0.52642518372323521</c:v>
                </c:pt>
                <c:pt idx="17">
                  <c:v>0.51934734868144072</c:v>
                </c:pt>
                <c:pt idx="18">
                  <c:v>0.51107987370032693</c:v>
                </c:pt>
                <c:pt idx="19">
                  <c:v>0.50412559698123549</c:v>
                </c:pt>
                <c:pt idx="20">
                  <c:v>0.4962267392474965</c:v>
                </c:pt>
                <c:pt idx="21">
                  <c:v>0.49007692328424601</c:v>
                </c:pt>
                <c:pt idx="22">
                  <c:v>0.48540895697514852</c:v>
                </c:pt>
                <c:pt idx="23">
                  <c:v>0.4811255485686855</c:v>
                </c:pt>
                <c:pt idx="24">
                  <c:v>0.47601709784147134</c:v>
                </c:pt>
                <c:pt idx="25">
                  <c:v>0.47379372511547391</c:v>
                </c:pt>
                <c:pt idx="26">
                  <c:v>0.47147371331020793</c:v>
                </c:pt>
                <c:pt idx="27">
                  <c:v>0.46882129895694113</c:v>
                </c:pt>
                <c:pt idx="28">
                  <c:v>0.46632250452821938</c:v>
                </c:pt>
                <c:pt idx="29">
                  <c:v>0.4642118700701463</c:v>
                </c:pt>
                <c:pt idx="30">
                  <c:v>0.46178448231065811</c:v>
                </c:pt>
                <c:pt idx="31">
                  <c:v>0.45863805214382936</c:v>
                </c:pt>
                <c:pt idx="32">
                  <c:v>0.45708768734643385</c:v>
                </c:pt>
                <c:pt idx="33">
                  <c:v>0.4576881020093474</c:v>
                </c:pt>
                <c:pt idx="34">
                  <c:v>0.45876701685784804</c:v>
                </c:pt>
                <c:pt idx="35">
                  <c:v>0.45968100255405586</c:v>
                </c:pt>
                <c:pt idx="36">
                  <c:v>0.46052595911792266</c:v>
                </c:pt>
                <c:pt idx="37">
                  <c:v>0.46172525396219477</c:v>
                </c:pt>
                <c:pt idx="38">
                  <c:v>0.46332470999692249</c:v>
                </c:pt>
                <c:pt idx="39">
                  <c:v>0.46319364851815842</c:v>
                </c:pt>
                <c:pt idx="40">
                  <c:v>0.46153769128827465</c:v>
                </c:pt>
                <c:pt idx="41">
                  <c:v>0.46111682307212581</c:v>
                </c:pt>
                <c:pt idx="42">
                  <c:v>0.46051607191707172</c:v>
                </c:pt>
                <c:pt idx="43">
                  <c:v>0.45819341490691839</c:v>
                </c:pt>
                <c:pt idx="44">
                  <c:v>0.45720856580632863</c:v>
                </c:pt>
                <c:pt idx="45">
                  <c:v>0.45692404144986654</c:v>
                </c:pt>
                <c:pt idx="46">
                  <c:v>0.45599412640208675</c:v>
                </c:pt>
                <c:pt idx="47">
                  <c:v>0.45619941445089163</c:v>
                </c:pt>
                <c:pt idx="48">
                  <c:v>0.45772448200528737</c:v>
                </c:pt>
                <c:pt idx="49">
                  <c:v>0.45968983782721107</c:v>
                </c:pt>
                <c:pt idx="50">
                  <c:v>0.46357574313486866</c:v>
                </c:pt>
                <c:pt idx="51">
                  <c:v>0.4684947658866937</c:v>
                </c:pt>
                <c:pt idx="52">
                  <c:v>0.47205004644278992</c:v>
                </c:pt>
                <c:pt idx="53">
                  <c:v>0.4749389902488555</c:v>
                </c:pt>
                <c:pt idx="54">
                  <c:v>0.47729180552635631</c:v>
                </c:pt>
                <c:pt idx="55">
                  <c:v>0.47884582368154094</c:v>
                </c:pt>
                <c:pt idx="56">
                  <c:v>0.47971622620409893</c:v>
                </c:pt>
                <c:pt idx="57">
                  <c:v>0.4802025630112568</c:v>
                </c:pt>
                <c:pt idx="58">
                  <c:v>0.48045173989604562</c:v>
                </c:pt>
                <c:pt idx="59">
                  <c:v>0.4807094742432011</c:v>
                </c:pt>
                <c:pt idx="60">
                  <c:v>0.4808491614337041</c:v>
                </c:pt>
              </c:numCache>
            </c:numRef>
          </c:val>
          <c:smooth val="0"/>
        </c:ser>
        <c:ser>
          <c:idx val="3"/>
          <c:order val="2"/>
          <c:tx>
            <c:v>1,3%</c:v>
          </c:tx>
          <c:spPr>
            <a:ln w="22225">
              <a:solidFill>
                <a:schemeClr val="tx1"/>
              </a:solidFill>
            </a:ln>
          </c:spPr>
          <c:marker>
            <c:symbol val="diamond"/>
            <c:size val="4"/>
            <c:spPr>
              <a:solidFill>
                <a:schemeClr val="tx1"/>
              </a:solidFill>
              <a:ln>
                <a:solidFill>
                  <a:schemeClr val="tx1"/>
                </a:solidFill>
              </a:ln>
            </c:spPr>
          </c:marker>
          <c:cat>
            <c:numRef>
              <c:f>'Fig 2.26'!$C$4:$BK$4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2.26'!$C$7:$BK$7</c:f>
              <c:numCache>
                <c:formatCode>0.0%</c:formatCode>
                <c:ptCount val="61"/>
                <c:pt idx="8">
                  <c:v>0.54500000000000004</c:v>
                </c:pt>
                <c:pt idx="9">
                  <c:v>0.54768029474857782</c:v>
                </c:pt>
                <c:pt idx="10">
                  <c:v>0.5480327376244617</c:v>
                </c:pt>
                <c:pt idx="11">
                  <c:v>0.55111266361107802</c:v>
                </c:pt>
                <c:pt idx="12">
                  <c:v>0.54800943015386494</c:v>
                </c:pt>
                <c:pt idx="13">
                  <c:v>0.5468151557272446</c:v>
                </c:pt>
                <c:pt idx="14">
                  <c:v>0.53908344364322858</c:v>
                </c:pt>
                <c:pt idx="15">
                  <c:v>0.53364971239610792</c:v>
                </c:pt>
                <c:pt idx="16">
                  <c:v>0.5273650687161654</c:v>
                </c:pt>
                <c:pt idx="17">
                  <c:v>0.52068742311210348</c:v>
                </c:pt>
                <c:pt idx="18">
                  <c:v>0.51288330967146067</c:v>
                </c:pt>
                <c:pt idx="19">
                  <c:v>0.50645604799518718</c:v>
                </c:pt>
                <c:pt idx="20">
                  <c:v>0.49912278816867045</c:v>
                </c:pt>
                <c:pt idx="21">
                  <c:v>0.4935984799826052</c:v>
                </c:pt>
                <c:pt idx="22">
                  <c:v>0.48959710008357166</c:v>
                </c:pt>
                <c:pt idx="23">
                  <c:v>0.48599693284079859</c:v>
                </c:pt>
                <c:pt idx="24">
                  <c:v>0.48156841399245254</c:v>
                </c:pt>
                <c:pt idx="25">
                  <c:v>0.48003640933507175</c:v>
                </c:pt>
                <c:pt idx="26">
                  <c:v>0.47836943700339452</c:v>
                </c:pt>
                <c:pt idx="27">
                  <c:v>0.47632563963336583</c:v>
                </c:pt>
                <c:pt idx="28">
                  <c:v>0.47438876435501232</c:v>
                </c:pt>
                <c:pt idx="29">
                  <c:v>0.47281572416595175</c:v>
                </c:pt>
                <c:pt idx="30">
                  <c:v>0.4708868041293367</c:v>
                </c:pt>
                <c:pt idx="31">
                  <c:v>0.46818174581469735</c:v>
                </c:pt>
                <c:pt idx="32">
                  <c:v>0.46706185151532925</c:v>
                </c:pt>
                <c:pt idx="33">
                  <c:v>0.46810520279091411</c:v>
                </c:pt>
                <c:pt idx="34">
                  <c:v>0.46960437299522723</c:v>
                </c:pt>
                <c:pt idx="35">
                  <c:v>0.47092431416508573</c:v>
                </c:pt>
                <c:pt idx="36">
                  <c:v>0.47218851481401652</c:v>
                </c:pt>
                <c:pt idx="37">
                  <c:v>0.47381167478166819</c:v>
                </c:pt>
                <c:pt idx="38">
                  <c:v>0.47584515341530781</c:v>
                </c:pt>
                <c:pt idx="39">
                  <c:v>0.47613078017498733</c:v>
                </c:pt>
                <c:pt idx="40">
                  <c:v>0.47480999316550615</c:v>
                </c:pt>
                <c:pt idx="41">
                  <c:v>0.4747058478441229</c:v>
                </c:pt>
                <c:pt idx="42">
                  <c:v>0.47438281286310702</c:v>
                </c:pt>
                <c:pt idx="43">
                  <c:v>0.47226625393820454</c:v>
                </c:pt>
                <c:pt idx="44">
                  <c:v>0.47144946124849219</c:v>
                </c:pt>
                <c:pt idx="45">
                  <c:v>0.47135941069618059</c:v>
                </c:pt>
                <c:pt idx="46">
                  <c:v>0.47059416774497692</c:v>
                </c:pt>
                <c:pt idx="47">
                  <c:v>0.47097319242974167</c:v>
                </c:pt>
                <c:pt idx="48">
                  <c:v>0.47266836957834701</c:v>
                </c:pt>
                <c:pt idx="49">
                  <c:v>0.47481280638698431</c:v>
                </c:pt>
                <c:pt idx="50">
                  <c:v>0.4789034957767348</c:v>
                </c:pt>
                <c:pt idx="51">
                  <c:v>0.48402228095915356</c:v>
                </c:pt>
                <c:pt idx="52">
                  <c:v>0.48773651281743458</c:v>
                </c:pt>
                <c:pt idx="53">
                  <c:v>0.49077578726371984</c:v>
                </c:pt>
                <c:pt idx="54">
                  <c:v>0.49324106027284076</c:v>
                </c:pt>
                <c:pt idx="55">
                  <c:v>0.49486401881795083</c:v>
                </c:pt>
                <c:pt idx="56">
                  <c:v>0.49579852853444428</c:v>
                </c:pt>
                <c:pt idx="57">
                  <c:v>0.49632823893410105</c:v>
                </c:pt>
                <c:pt idx="58">
                  <c:v>0.49659674530672693</c:v>
                </c:pt>
                <c:pt idx="59">
                  <c:v>0.49687259130622452</c:v>
                </c:pt>
                <c:pt idx="60">
                  <c:v>0.49702455907347848</c:v>
                </c:pt>
              </c:numCache>
            </c:numRef>
          </c:val>
          <c:smooth val="0"/>
        </c:ser>
        <c:ser>
          <c:idx val="4"/>
          <c:order val="3"/>
          <c:tx>
            <c:v>1%</c:v>
          </c:tx>
          <c:spPr>
            <a:ln w="22225">
              <a:solidFill>
                <a:schemeClr val="tx1"/>
              </a:solidFill>
            </a:ln>
          </c:spPr>
          <c:marker>
            <c:symbol val="star"/>
            <c:size val="4"/>
            <c:spPr>
              <a:noFill/>
              <a:ln>
                <a:solidFill>
                  <a:schemeClr val="tx1"/>
                </a:solidFill>
              </a:ln>
            </c:spPr>
          </c:marker>
          <c:cat>
            <c:numRef>
              <c:f>'Fig 2.26'!$C$4:$BK$4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2.26'!$C$8:$BK$8</c:f>
              <c:numCache>
                <c:formatCode>0.0%</c:formatCode>
                <c:ptCount val="61"/>
                <c:pt idx="8">
                  <c:v>0.54500000000000004</c:v>
                </c:pt>
                <c:pt idx="9">
                  <c:v>0.54767834453862896</c:v>
                </c:pt>
                <c:pt idx="10">
                  <c:v>0.54802995551215949</c:v>
                </c:pt>
                <c:pt idx="11">
                  <c:v>0.55114330423592039</c:v>
                </c:pt>
                <c:pt idx="12">
                  <c:v>0.54812344483996467</c:v>
                </c:pt>
                <c:pt idx="13">
                  <c:v>0.54709629311159613</c:v>
                </c:pt>
                <c:pt idx="14">
                  <c:v>0.53963146145062901</c:v>
                </c:pt>
                <c:pt idx="15">
                  <c:v>0.53458094848533488</c:v>
                </c:pt>
                <c:pt idx="16">
                  <c:v>0.52877626012480905</c:v>
                </c:pt>
                <c:pt idx="17">
                  <c:v>0.52268063370235718</c:v>
                </c:pt>
                <c:pt idx="18">
                  <c:v>0.51553522391721951</c:v>
                </c:pt>
                <c:pt idx="19">
                  <c:v>0.50986966106759157</c:v>
                </c:pt>
                <c:pt idx="20">
                  <c:v>0.50336278271564716</c:v>
                </c:pt>
                <c:pt idx="21">
                  <c:v>0.49876437940731411</c:v>
                </c:pt>
                <c:pt idx="22">
                  <c:v>0.4957650953175724</c:v>
                </c:pt>
                <c:pt idx="23">
                  <c:v>0.49321116826259825</c:v>
                </c:pt>
                <c:pt idx="24">
                  <c:v>0.48983694673212452</c:v>
                </c:pt>
                <c:pt idx="25">
                  <c:v>0.48937147103380402</c:v>
                </c:pt>
                <c:pt idx="26">
                  <c:v>0.48871683685877387</c:v>
                </c:pt>
                <c:pt idx="27">
                  <c:v>0.4876155771176604</c:v>
                </c:pt>
                <c:pt idx="28">
                  <c:v>0.48656179324446025</c:v>
                </c:pt>
                <c:pt idx="29">
                  <c:v>0.485815284314565</c:v>
                </c:pt>
                <c:pt idx="30">
                  <c:v>0.48466736659604709</c:v>
                </c:pt>
                <c:pt idx="31">
                  <c:v>0.48267080535645102</c:v>
                </c:pt>
                <c:pt idx="32">
                  <c:v>0.48223732955027376</c:v>
                </c:pt>
                <c:pt idx="33">
                  <c:v>0.48398737892108767</c:v>
                </c:pt>
                <c:pt idx="34">
                  <c:v>0.48620697513609007</c:v>
                </c:pt>
                <c:pt idx="35">
                  <c:v>0.48822104628189711</c:v>
                </c:pt>
                <c:pt idx="36">
                  <c:v>0.49018894582243283</c:v>
                </c:pt>
                <c:pt idx="37">
                  <c:v>0.49254683038669728</c:v>
                </c:pt>
                <c:pt idx="38">
                  <c:v>0.49535215847218056</c:v>
                </c:pt>
                <c:pt idx="39">
                  <c:v>0.49631745336340999</c:v>
                </c:pt>
                <c:pt idx="40">
                  <c:v>0.49559762121575418</c:v>
                </c:pt>
                <c:pt idx="41">
                  <c:v>0.49606571015187767</c:v>
                </c:pt>
                <c:pt idx="42">
                  <c:v>0.49624140227147101</c:v>
                </c:pt>
                <c:pt idx="43">
                  <c:v>0.49451042157925906</c:v>
                </c:pt>
                <c:pt idx="44">
                  <c:v>0.49407661577953832</c:v>
                </c:pt>
                <c:pt idx="45">
                  <c:v>0.49433852501699826</c:v>
                </c:pt>
                <c:pt idx="46">
                  <c:v>0.49392119641534571</c:v>
                </c:pt>
                <c:pt idx="47">
                  <c:v>0.49467868751412664</c:v>
                </c:pt>
                <c:pt idx="48">
                  <c:v>0.49673606001153214</c:v>
                </c:pt>
                <c:pt idx="49">
                  <c:v>0.49926918705109491</c:v>
                </c:pt>
                <c:pt idx="50">
                  <c:v>0.50378239456042451</c:v>
                </c:pt>
                <c:pt idx="51">
                  <c:v>0.50930468202348356</c:v>
                </c:pt>
                <c:pt idx="52">
                  <c:v>0.51335908346798953</c:v>
                </c:pt>
                <c:pt idx="53">
                  <c:v>0.51675095424684703</c:v>
                </c:pt>
                <c:pt idx="54">
                  <c:v>0.51948787921925899</c:v>
                </c:pt>
                <c:pt idx="55">
                  <c:v>0.52133634077190916</c:v>
                </c:pt>
                <c:pt idx="56">
                  <c:v>0.52247446080078308</c:v>
                </c:pt>
                <c:pt idx="57">
                  <c:v>0.5231785825448878</c:v>
                </c:pt>
                <c:pt idx="58">
                  <c:v>0.52353613645357022</c:v>
                </c:pt>
                <c:pt idx="59">
                  <c:v>0.52385754619391545</c:v>
                </c:pt>
                <c:pt idx="60">
                  <c:v>0.52408620751726975</c:v>
                </c:pt>
              </c:numCache>
            </c:numRef>
          </c:val>
          <c:smooth val="0"/>
        </c:ser>
        <c:dLbls>
          <c:showLegendKey val="0"/>
          <c:showVal val="0"/>
          <c:showCatName val="0"/>
          <c:showSerName val="0"/>
          <c:showPercent val="0"/>
          <c:showBubbleSize val="0"/>
        </c:dLbls>
        <c:marker val="1"/>
        <c:smooth val="0"/>
        <c:axId val="136397184"/>
        <c:axId val="136399488"/>
      </c:lineChart>
      <c:catAx>
        <c:axId val="136397184"/>
        <c:scaling>
          <c:orientation val="minMax"/>
        </c:scaling>
        <c:delete val="0"/>
        <c:axPos val="b"/>
        <c:title>
          <c:tx>
            <c:rich>
              <a:bodyPr/>
              <a:lstStyle/>
              <a:p>
                <a:pPr>
                  <a:defRPr/>
                </a:pPr>
                <a:r>
                  <a:rPr lang="en-US"/>
                  <a:t>génération</a:t>
                </a:r>
              </a:p>
            </c:rich>
          </c:tx>
          <c:layout>
            <c:manualLayout>
              <c:xMode val="edge"/>
              <c:yMode val="edge"/>
              <c:x val="0.74286408159961148"/>
              <c:y val="0.64214951218747063"/>
            </c:manualLayout>
          </c:layout>
          <c:overlay val="0"/>
        </c:title>
        <c:numFmt formatCode="General" sourceLinked="1"/>
        <c:majorTickMark val="out"/>
        <c:minorTickMark val="none"/>
        <c:tickLblPos val="nextTo"/>
        <c:txPr>
          <a:bodyPr rot="-5400000" vert="horz"/>
          <a:lstStyle/>
          <a:p>
            <a:pPr>
              <a:defRPr/>
            </a:pPr>
            <a:endParaRPr lang="fr-FR"/>
          </a:p>
        </c:txPr>
        <c:crossAx val="136399488"/>
        <c:crosses val="autoZero"/>
        <c:auto val="1"/>
        <c:lblAlgn val="ctr"/>
        <c:lblOffset val="100"/>
        <c:tickLblSkip val="10"/>
        <c:noMultiLvlLbl val="0"/>
      </c:catAx>
      <c:valAx>
        <c:axId val="136399488"/>
        <c:scaling>
          <c:orientation val="minMax"/>
          <c:max val="0.60000000000000009"/>
          <c:min val="0.30000000000000004"/>
        </c:scaling>
        <c:delete val="0"/>
        <c:axPos val="l"/>
        <c:majorGridlines/>
        <c:title>
          <c:tx>
            <c:rich>
              <a:bodyPr rot="-5400000" vert="horz"/>
              <a:lstStyle/>
              <a:p>
                <a:pPr>
                  <a:defRPr/>
                </a:pPr>
                <a:r>
                  <a:rPr lang="en-US"/>
                  <a:t>en % du SMPT (à 68 ans)</a:t>
                </a:r>
              </a:p>
            </c:rich>
          </c:tx>
          <c:layout>
            <c:manualLayout>
              <c:xMode val="edge"/>
              <c:yMode val="edge"/>
              <c:x val="2.1335470085470077E-3"/>
              <c:y val="4.7095833333333337E-2"/>
            </c:manualLayout>
          </c:layout>
          <c:overlay val="0"/>
        </c:title>
        <c:numFmt formatCode="0%" sourceLinked="0"/>
        <c:majorTickMark val="out"/>
        <c:minorTickMark val="none"/>
        <c:tickLblPos val="nextTo"/>
        <c:crossAx val="136397184"/>
        <c:crosses val="autoZero"/>
        <c:crossBetween val="between"/>
        <c:majorUnit val="5.000000000000001E-2"/>
      </c:valAx>
    </c:plotArea>
    <c:legend>
      <c:legendPos val="b"/>
      <c:layout>
        <c:manualLayout>
          <c:xMode val="edge"/>
          <c:yMode val="edge"/>
          <c:x val="2.0674857549857553E-2"/>
          <c:y val="0.85621147954115306"/>
          <c:w val="0.97258012820512818"/>
          <c:h val="0.14378852045884702"/>
        </c:manualLayout>
      </c:layout>
      <c:overlay val="0"/>
    </c:legend>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59298433048433"/>
          <c:y val="3.5880555555555554E-2"/>
          <c:w val="0.75703774928774925"/>
          <c:h val="0.71216990740740738"/>
        </c:manualLayout>
      </c:layout>
      <c:lineChart>
        <c:grouping val="standard"/>
        <c:varyColors val="0"/>
        <c:ser>
          <c:idx val="1"/>
          <c:order val="0"/>
          <c:tx>
            <c:v>1,8%</c:v>
          </c:tx>
          <c:spPr>
            <a:ln w="22225">
              <a:solidFill>
                <a:srgbClr val="002060"/>
              </a:solidFill>
            </a:ln>
          </c:spPr>
          <c:marker>
            <c:symbol val="circle"/>
            <c:size val="4"/>
            <c:spPr>
              <a:solidFill>
                <a:schemeClr val="bg1">
                  <a:lumMod val="65000"/>
                </a:schemeClr>
              </a:solidFill>
              <a:ln>
                <a:solidFill>
                  <a:srgbClr val="002060"/>
                </a:solidFill>
              </a:ln>
            </c:spPr>
          </c:marker>
          <c:cat>
            <c:numRef>
              <c:f>'Fig 2.27'!$C$4:$BK$4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2.27'!$C$5:$BK$5</c:f>
              <c:numCache>
                <c:formatCode>0.0%</c:formatCode>
                <c:ptCount val="61"/>
                <c:pt idx="0">
                  <c:v>0.80504924054400273</c:v>
                </c:pt>
                <c:pt idx="1">
                  <c:v>0.80262169866115096</c:v>
                </c:pt>
                <c:pt idx="2">
                  <c:v>0.78478625062128737</c:v>
                </c:pt>
                <c:pt idx="3">
                  <c:v>0.77975826392043601</c:v>
                </c:pt>
                <c:pt idx="4">
                  <c:v>0.77347901330778401</c:v>
                </c:pt>
                <c:pt idx="5">
                  <c:v>0.76306357367594324</c:v>
                </c:pt>
                <c:pt idx="6">
                  <c:v>0.75562052946451552</c:v>
                </c:pt>
                <c:pt idx="7">
                  <c:v>0.7495368269118049</c:v>
                </c:pt>
                <c:pt idx="8">
                  <c:v>0.74037611134276493</c:v>
                </c:pt>
                <c:pt idx="9">
                  <c:v>0.7417351990752532</c:v>
                </c:pt>
                <c:pt idx="10">
                  <c:v>0.73179174953269921</c:v>
                </c:pt>
                <c:pt idx="11">
                  <c:v>0.73722898879124144</c:v>
                </c:pt>
                <c:pt idx="12">
                  <c:v>0.74498000643061735</c:v>
                </c:pt>
                <c:pt idx="13">
                  <c:v>0.750327792390173</c:v>
                </c:pt>
                <c:pt idx="14">
                  <c:v>0.7549570210418397</c:v>
                </c:pt>
                <c:pt idx="15">
                  <c:v>0.75254910658553675</c:v>
                </c:pt>
                <c:pt idx="16">
                  <c:v>0.75359458408947877</c:v>
                </c:pt>
                <c:pt idx="17">
                  <c:v>0.7506618562614743</c:v>
                </c:pt>
                <c:pt idx="18">
                  <c:v>0.74452664664590518</c:v>
                </c:pt>
                <c:pt idx="19">
                  <c:v>0.71593591138539903</c:v>
                </c:pt>
                <c:pt idx="20">
                  <c:v>0.71116938590579826</c:v>
                </c:pt>
                <c:pt idx="21">
                  <c:v>0.70269187531202371</c:v>
                </c:pt>
                <c:pt idx="22">
                  <c:v>0.69642512948128554</c:v>
                </c:pt>
                <c:pt idx="23">
                  <c:v>0.69082292656280841</c:v>
                </c:pt>
                <c:pt idx="24">
                  <c:v>0.69092041233947776</c:v>
                </c:pt>
                <c:pt idx="25">
                  <c:v>0.68780045364166953</c:v>
                </c:pt>
                <c:pt idx="26">
                  <c:v>0.68417401466085992</c:v>
                </c:pt>
                <c:pt idx="27">
                  <c:v>0.67766351087317911</c:v>
                </c:pt>
                <c:pt idx="28">
                  <c:v>0.67975464627183468</c:v>
                </c:pt>
                <c:pt idx="29">
                  <c:v>0.67498161688331659</c:v>
                </c:pt>
                <c:pt idx="30">
                  <c:v>0.66530757743199631</c:v>
                </c:pt>
                <c:pt idx="31">
                  <c:v>0.65869992467419247</c:v>
                </c:pt>
                <c:pt idx="32">
                  <c:v>0.65392775249086521</c:v>
                </c:pt>
                <c:pt idx="33">
                  <c:v>0.65573625220070386</c:v>
                </c:pt>
                <c:pt idx="34">
                  <c:v>0.65162762315314837</c:v>
                </c:pt>
                <c:pt idx="35">
                  <c:v>0.6455364502698766</c:v>
                </c:pt>
                <c:pt idx="36">
                  <c:v>0.64271672635951227</c:v>
                </c:pt>
                <c:pt idx="37">
                  <c:v>0.64025614666032893</c:v>
                </c:pt>
                <c:pt idx="38">
                  <c:v>0.63643575084868154</c:v>
                </c:pt>
                <c:pt idx="39">
                  <c:v>0.63459024169048228</c:v>
                </c:pt>
                <c:pt idx="40">
                  <c:v>0.63294475807603146</c:v>
                </c:pt>
                <c:pt idx="41">
                  <c:v>0.63135291012977435</c:v>
                </c:pt>
                <c:pt idx="42">
                  <c:v>0.6297957337890826</c:v>
                </c:pt>
                <c:pt idx="43">
                  <c:v>0.6285027145196368</c:v>
                </c:pt>
                <c:pt idx="44">
                  <c:v>0.62713341192902083</c:v>
                </c:pt>
                <c:pt idx="45">
                  <c:v>0.62591378789227492</c:v>
                </c:pt>
                <c:pt idx="46">
                  <c:v>0.62483871940614966</c:v>
                </c:pt>
                <c:pt idx="47">
                  <c:v>0.62390896973646837</c:v>
                </c:pt>
                <c:pt idx="48">
                  <c:v>0.62311251195095974</c:v>
                </c:pt>
                <c:pt idx="49">
                  <c:v>0.62244094903319769</c:v>
                </c:pt>
                <c:pt idx="50">
                  <c:v>0.62187262301632573</c:v>
                </c:pt>
                <c:pt idx="51">
                  <c:v>0.62140461881510956</c:v>
                </c:pt>
                <c:pt idx="52">
                  <c:v>0.62103484377003415</c:v>
                </c:pt>
                <c:pt idx="53">
                  <c:v>0.6206526283230539</c:v>
                </c:pt>
                <c:pt idx="54">
                  <c:v>0.62194754688490594</c:v>
                </c:pt>
                <c:pt idx="55">
                  <c:v>0.62169696879977943</c:v>
                </c:pt>
                <c:pt idx="56">
                  <c:v>0.62143216384177014</c:v>
                </c:pt>
                <c:pt idx="57">
                  <c:v>0.62133918676927868</c:v>
                </c:pt>
                <c:pt idx="58">
                  <c:v>0.62122998912761973</c:v>
                </c:pt>
                <c:pt idx="59">
                  <c:v>0.62116699606516934</c:v>
                </c:pt>
                <c:pt idx="60">
                  <c:v>0.62105029381197319</c:v>
                </c:pt>
              </c:numCache>
            </c:numRef>
          </c:val>
          <c:smooth val="0"/>
        </c:ser>
        <c:ser>
          <c:idx val="2"/>
          <c:order val="1"/>
          <c:tx>
            <c:v>1,5%</c:v>
          </c:tx>
          <c:spPr>
            <a:ln w="22225">
              <a:solidFill>
                <a:srgbClr val="002060"/>
              </a:solidFill>
            </a:ln>
          </c:spPr>
          <c:marker>
            <c:symbol val="triangle"/>
            <c:size val="4"/>
            <c:spPr>
              <a:solidFill>
                <a:schemeClr val="bg1"/>
              </a:solidFill>
              <a:ln>
                <a:solidFill>
                  <a:srgbClr val="002060"/>
                </a:solidFill>
              </a:ln>
            </c:spPr>
          </c:marker>
          <c:cat>
            <c:numRef>
              <c:f>'Fig 2.27'!$C$4:$BK$4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2.27'!$C$6:$BK$6</c:f>
              <c:numCache>
                <c:formatCode>0.0%</c:formatCode>
                <c:ptCount val="61"/>
                <c:pt idx="0">
                  <c:v>0.80504924054400273</c:v>
                </c:pt>
                <c:pt idx="1">
                  <c:v>0.80262169866115096</c:v>
                </c:pt>
                <c:pt idx="2">
                  <c:v>0.78478625062128737</c:v>
                </c:pt>
                <c:pt idx="3">
                  <c:v>0.77975826392043601</c:v>
                </c:pt>
                <c:pt idx="4">
                  <c:v>0.77347901330778401</c:v>
                </c:pt>
                <c:pt idx="5">
                  <c:v>0.76306357367594324</c:v>
                </c:pt>
                <c:pt idx="6">
                  <c:v>0.75562052946451552</c:v>
                </c:pt>
                <c:pt idx="7">
                  <c:v>0.7495368269118049</c:v>
                </c:pt>
                <c:pt idx="8">
                  <c:v>0.74037611134276493</c:v>
                </c:pt>
                <c:pt idx="9">
                  <c:v>0.7417351990752532</c:v>
                </c:pt>
                <c:pt idx="10">
                  <c:v>0.73179174953269921</c:v>
                </c:pt>
                <c:pt idx="11">
                  <c:v>0.73722898879124144</c:v>
                </c:pt>
                <c:pt idx="12">
                  <c:v>0.74498000643061735</c:v>
                </c:pt>
                <c:pt idx="13">
                  <c:v>0.750327792390173</c:v>
                </c:pt>
                <c:pt idx="14">
                  <c:v>0.7549570210418397</c:v>
                </c:pt>
                <c:pt idx="15">
                  <c:v>0.75254910658553675</c:v>
                </c:pt>
                <c:pt idx="16">
                  <c:v>0.75359458408947877</c:v>
                </c:pt>
                <c:pt idx="17">
                  <c:v>0.7506618562614743</c:v>
                </c:pt>
                <c:pt idx="18">
                  <c:v>0.74452664664590518</c:v>
                </c:pt>
                <c:pt idx="19">
                  <c:v>0.71593591138539903</c:v>
                </c:pt>
                <c:pt idx="20">
                  <c:v>0.71116938590579826</c:v>
                </c:pt>
                <c:pt idx="21">
                  <c:v>0.70291955304260789</c:v>
                </c:pt>
                <c:pt idx="22">
                  <c:v>0.69714841845941977</c:v>
                </c:pt>
                <c:pt idx="23">
                  <c:v>0.69228554370640316</c:v>
                </c:pt>
                <c:pt idx="24">
                  <c:v>0.6934492082147331</c:v>
                </c:pt>
                <c:pt idx="25">
                  <c:v>0.69135777587090941</c:v>
                </c:pt>
                <c:pt idx="26">
                  <c:v>0.68873299041207181</c:v>
                </c:pt>
                <c:pt idx="27">
                  <c:v>0.68414263345914439</c:v>
                </c:pt>
                <c:pt idx="28">
                  <c:v>0.68796465368297532</c:v>
                </c:pt>
                <c:pt idx="29">
                  <c:v>0.68450303213032249</c:v>
                </c:pt>
                <c:pt idx="30">
                  <c:v>0.67729331597019193</c:v>
                </c:pt>
                <c:pt idx="31">
                  <c:v>0.67249171653904205</c:v>
                </c:pt>
                <c:pt idx="32">
                  <c:v>0.6689173464746635</c:v>
                </c:pt>
                <c:pt idx="33">
                  <c:v>0.67185696695455177</c:v>
                </c:pt>
                <c:pt idx="34">
                  <c:v>0.66867606333143048</c:v>
                </c:pt>
                <c:pt idx="35">
                  <c:v>0.66405729074540876</c:v>
                </c:pt>
                <c:pt idx="36">
                  <c:v>0.66205565008640055</c:v>
                </c:pt>
                <c:pt idx="37">
                  <c:v>0.66029968271239348</c:v>
                </c:pt>
                <c:pt idx="38">
                  <c:v>0.65772927406878878</c:v>
                </c:pt>
                <c:pt idx="39">
                  <c:v>0.65649963457362115</c:v>
                </c:pt>
                <c:pt idx="40">
                  <c:v>0.65549555217368383</c:v>
                </c:pt>
                <c:pt idx="41">
                  <c:v>0.65443842447657885</c:v>
                </c:pt>
                <c:pt idx="42">
                  <c:v>0.65343563041559538</c:v>
                </c:pt>
                <c:pt idx="43">
                  <c:v>0.65237033396254718</c:v>
                </c:pt>
                <c:pt idx="44">
                  <c:v>0.65137156651635475</c:v>
                </c:pt>
                <c:pt idx="45">
                  <c:v>0.65055767668957232</c:v>
                </c:pt>
                <c:pt idx="46">
                  <c:v>0.64969239077124363</c:v>
                </c:pt>
                <c:pt idx="47">
                  <c:v>0.64901550104681793</c:v>
                </c:pt>
                <c:pt idx="48">
                  <c:v>0.6482919298165648</c:v>
                </c:pt>
                <c:pt idx="49">
                  <c:v>0.64774042636065721</c:v>
                </c:pt>
                <c:pt idx="50">
                  <c:v>0.64723332833768998</c:v>
                </c:pt>
                <c:pt idx="51">
                  <c:v>0.64687525664752088</c:v>
                </c:pt>
                <c:pt idx="52">
                  <c:v>0.64656176108314412</c:v>
                </c:pt>
                <c:pt idx="53">
                  <c:v>0.6462780619757843</c:v>
                </c:pt>
                <c:pt idx="54">
                  <c:v>0.64726235824966261</c:v>
                </c:pt>
                <c:pt idx="55">
                  <c:v>0.64701067525790901</c:v>
                </c:pt>
                <c:pt idx="56">
                  <c:v>0.64689287970535925</c:v>
                </c:pt>
                <c:pt idx="57">
                  <c:v>0.64671466214532813</c:v>
                </c:pt>
                <c:pt idx="58">
                  <c:v>0.64667007097877172</c:v>
                </c:pt>
                <c:pt idx="59">
                  <c:v>0.64663179586726571</c:v>
                </c:pt>
                <c:pt idx="60">
                  <c:v>0.64658540704779843</c:v>
                </c:pt>
              </c:numCache>
            </c:numRef>
          </c:val>
          <c:smooth val="0"/>
        </c:ser>
        <c:ser>
          <c:idx val="3"/>
          <c:order val="2"/>
          <c:tx>
            <c:v>1,3%</c:v>
          </c:tx>
          <c:spPr>
            <a:ln w="22225">
              <a:solidFill>
                <a:srgbClr val="002060"/>
              </a:solidFill>
            </a:ln>
          </c:spPr>
          <c:marker>
            <c:symbol val="diamond"/>
            <c:size val="4"/>
            <c:spPr>
              <a:solidFill>
                <a:srgbClr val="002060"/>
              </a:solidFill>
              <a:ln>
                <a:solidFill>
                  <a:srgbClr val="002060"/>
                </a:solidFill>
              </a:ln>
            </c:spPr>
          </c:marker>
          <c:cat>
            <c:numRef>
              <c:f>'Fig 2.27'!$C$4:$BK$4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2.27'!$C$7:$BK$7</c:f>
              <c:numCache>
                <c:formatCode>0.0%</c:formatCode>
                <c:ptCount val="61"/>
                <c:pt idx="0">
                  <c:v>0.80504924054400273</c:v>
                </c:pt>
                <c:pt idx="1">
                  <c:v>0.80262169866115096</c:v>
                </c:pt>
                <c:pt idx="2">
                  <c:v>0.78478625062128737</c:v>
                </c:pt>
                <c:pt idx="3">
                  <c:v>0.77975826392043601</c:v>
                </c:pt>
                <c:pt idx="4">
                  <c:v>0.77347901330778412</c:v>
                </c:pt>
                <c:pt idx="5">
                  <c:v>0.76306357367594324</c:v>
                </c:pt>
                <c:pt idx="6">
                  <c:v>0.75562052946451552</c:v>
                </c:pt>
                <c:pt idx="7">
                  <c:v>0.7495368269118049</c:v>
                </c:pt>
                <c:pt idx="8">
                  <c:v>0.74037611134276493</c:v>
                </c:pt>
                <c:pt idx="9">
                  <c:v>0.7417351990752532</c:v>
                </c:pt>
                <c:pt idx="10">
                  <c:v>0.73179174953269921</c:v>
                </c:pt>
                <c:pt idx="11">
                  <c:v>0.73722898879124144</c:v>
                </c:pt>
                <c:pt idx="12">
                  <c:v>0.74498000643061735</c:v>
                </c:pt>
                <c:pt idx="13">
                  <c:v>0.750327792390173</c:v>
                </c:pt>
                <c:pt idx="14">
                  <c:v>0.7549570210418397</c:v>
                </c:pt>
                <c:pt idx="15">
                  <c:v>0.75254910658553675</c:v>
                </c:pt>
                <c:pt idx="16">
                  <c:v>0.75359458408947877</c:v>
                </c:pt>
                <c:pt idx="17">
                  <c:v>0.7506618562614743</c:v>
                </c:pt>
                <c:pt idx="18">
                  <c:v>0.74452664664590518</c:v>
                </c:pt>
                <c:pt idx="19">
                  <c:v>0.71593591138539903</c:v>
                </c:pt>
                <c:pt idx="20">
                  <c:v>0.71116938590579826</c:v>
                </c:pt>
                <c:pt idx="21">
                  <c:v>0.70311183524069243</c:v>
                </c:pt>
                <c:pt idx="22">
                  <c:v>0.69766632386655592</c:v>
                </c:pt>
                <c:pt idx="23">
                  <c:v>0.69332428379199351</c:v>
                </c:pt>
                <c:pt idx="24">
                  <c:v>0.69522198658713308</c:v>
                </c:pt>
                <c:pt idx="25">
                  <c:v>0.69383321211778437</c:v>
                </c:pt>
                <c:pt idx="26">
                  <c:v>0.69203742888284547</c:v>
                </c:pt>
                <c:pt idx="27">
                  <c:v>0.68870635358975107</c:v>
                </c:pt>
                <c:pt idx="28">
                  <c:v>0.6934617714090664</c:v>
                </c:pt>
                <c:pt idx="29">
                  <c:v>0.69100680735902364</c:v>
                </c:pt>
                <c:pt idx="30">
                  <c:v>0.68538796513704747</c:v>
                </c:pt>
                <c:pt idx="31">
                  <c:v>0.68183501652606127</c:v>
                </c:pt>
                <c:pt idx="32">
                  <c:v>0.67918968969130478</c:v>
                </c:pt>
                <c:pt idx="33">
                  <c:v>0.68291153408207561</c:v>
                </c:pt>
                <c:pt idx="34">
                  <c:v>0.68051520211595695</c:v>
                </c:pt>
                <c:pt idx="35">
                  <c:v>0.6768275006271125</c:v>
                </c:pt>
                <c:pt idx="36">
                  <c:v>0.67548680915940973</c:v>
                </c:pt>
                <c:pt idx="37">
                  <c:v>0.67426063069977793</c:v>
                </c:pt>
                <c:pt idx="38">
                  <c:v>0.67238131650413202</c:v>
                </c:pt>
                <c:pt idx="39">
                  <c:v>0.67170659931995724</c:v>
                </c:pt>
                <c:pt idx="40">
                  <c:v>0.67113975575921525</c:v>
                </c:pt>
                <c:pt idx="41">
                  <c:v>0.67052717134725004</c:v>
                </c:pt>
                <c:pt idx="42">
                  <c:v>0.66985158623728491</c:v>
                </c:pt>
                <c:pt idx="43">
                  <c:v>0.66912241888549806</c:v>
                </c:pt>
                <c:pt idx="44">
                  <c:v>0.66835087754023015</c:v>
                </c:pt>
                <c:pt idx="45">
                  <c:v>0.66766380370028455</c:v>
                </c:pt>
                <c:pt idx="46">
                  <c:v>0.66694146773952023</c:v>
                </c:pt>
                <c:pt idx="47">
                  <c:v>0.66643532356674351</c:v>
                </c:pt>
                <c:pt idx="48">
                  <c:v>0.66589683268535327</c:v>
                </c:pt>
                <c:pt idx="49">
                  <c:v>0.66544195237290293</c:v>
                </c:pt>
                <c:pt idx="50">
                  <c:v>0.66505306953056409</c:v>
                </c:pt>
                <c:pt idx="51">
                  <c:v>0.66473067240325301</c:v>
                </c:pt>
                <c:pt idx="52">
                  <c:v>0.66447913886596355</c:v>
                </c:pt>
                <c:pt idx="53">
                  <c:v>0.6642828730501551</c:v>
                </c:pt>
                <c:pt idx="54">
                  <c:v>0.66490338637852053</c:v>
                </c:pt>
                <c:pt idx="55">
                  <c:v>0.66479099036600908</c:v>
                </c:pt>
                <c:pt idx="56">
                  <c:v>0.66463039923935174</c:v>
                </c:pt>
                <c:pt idx="57">
                  <c:v>0.66454064167245464</c:v>
                </c:pt>
                <c:pt idx="58">
                  <c:v>0.66451518531633758</c:v>
                </c:pt>
                <c:pt idx="59">
                  <c:v>0.66442096526380889</c:v>
                </c:pt>
                <c:pt idx="60">
                  <c:v>0.6644516450244714</c:v>
                </c:pt>
              </c:numCache>
            </c:numRef>
          </c:val>
          <c:smooth val="0"/>
        </c:ser>
        <c:ser>
          <c:idx val="4"/>
          <c:order val="3"/>
          <c:tx>
            <c:v>1%</c:v>
          </c:tx>
          <c:spPr>
            <a:ln w="22225">
              <a:solidFill>
                <a:srgbClr val="002060"/>
              </a:solidFill>
            </a:ln>
          </c:spPr>
          <c:marker>
            <c:symbol val="star"/>
            <c:size val="4"/>
            <c:spPr>
              <a:noFill/>
              <a:ln>
                <a:solidFill>
                  <a:srgbClr val="002060"/>
                </a:solidFill>
              </a:ln>
            </c:spPr>
          </c:marker>
          <c:cat>
            <c:numRef>
              <c:f>'Fig 2.27'!$C$4:$BK$4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2.27'!$C$8:$BK$8</c:f>
              <c:numCache>
                <c:formatCode>0.0%</c:formatCode>
                <c:ptCount val="61"/>
                <c:pt idx="0">
                  <c:v>0.80504924054400273</c:v>
                </c:pt>
                <c:pt idx="1">
                  <c:v>0.80262169866115096</c:v>
                </c:pt>
                <c:pt idx="2">
                  <c:v>0.78478625062128737</c:v>
                </c:pt>
                <c:pt idx="3">
                  <c:v>0.77975826392043601</c:v>
                </c:pt>
                <c:pt idx="4">
                  <c:v>0.77347901330778412</c:v>
                </c:pt>
                <c:pt idx="5">
                  <c:v>0.76306357367594324</c:v>
                </c:pt>
                <c:pt idx="6">
                  <c:v>0.75562052946451552</c:v>
                </c:pt>
                <c:pt idx="7">
                  <c:v>0.7495368269118049</c:v>
                </c:pt>
                <c:pt idx="8">
                  <c:v>0.74037611134276493</c:v>
                </c:pt>
                <c:pt idx="9">
                  <c:v>0.7417351990752532</c:v>
                </c:pt>
                <c:pt idx="10">
                  <c:v>0.73179174953269921</c:v>
                </c:pt>
                <c:pt idx="11">
                  <c:v>0.73722898879124144</c:v>
                </c:pt>
                <c:pt idx="12">
                  <c:v>0.74498000643061735</c:v>
                </c:pt>
                <c:pt idx="13">
                  <c:v>0.750327792390173</c:v>
                </c:pt>
                <c:pt idx="14">
                  <c:v>0.7549570210418397</c:v>
                </c:pt>
                <c:pt idx="15">
                  <c:v>0.75254910658553675</c:v>
                </c:pt>
                <c:pt idx="16">
                  <c:v>0.75359458408947877</c:v>
                </c:pt>
                <c:pt idx="17">
                  <c:v>0.7506618562614743</c:v>
                </c:pt>
                <c:pt idx="18">
                  <c:v>0.74452664664590518</c:v>
                </c:pt>
                <c:pt idx="19">
                  <c:v>0.71593591138539903</c:v>
                </c:pt>
                <c:pt idx="20">
                  <c:v>0.71116938590579826</c:v>
                </c:pt>
                <c:pt idx="21">
                  <c:v>0.70340775744397788</c:v>
                </c:pt>
                <c:pt idx="22">
                  <c:v>0.69849393085661682</c:v>
                </c:pt>
                <c:pt idx="23">
                  <c:v>0.69476012468230763</c:v>
                </c:pt>
                <c:pt idx="24">
                  <c:v>0.69806901386277731</c:v>
                </c:pt>
                <c:pt idx="25">
                  <c:v>0.69739954504762769</c:v>
                </c:pt>
                <c:pt idx="26">
                  <c:v>0.69679184624217916</c:v>
                </c:pt>
                <c:pt idx="27">
                  <c:v>0.69538759106886472</c:v>
                </c:pt>
                <c:pt idx="28">
                  <c:v>0.70176768234460152</c:v>
                </c:pt>
                <c:pt idx="29">
                  <c:v>0.70077903483900561</c:v>
                </c:pt>
                <c:pt idx="30">
                  <c:v>0.69777325228119536</c:v>
                </c:pt>
                <c:pt idx="31">
                  <c:v>0.69600932784434488</c:v>
                </c:pt>
                <c:pt idx="32">
                  <c:v>0.69481321382264871</c:v>
                </c:pt>
                <c:pt idx="33">
                  <c:v>0.69975055762521099</c:v>
                </c:pt>
                <c:pt idx="34">
                  <c:v>0.69851144932114451</c:v>
                </c:pt>
                <c:pt idx="35">
                  <c:v>0.69628746703596844</c:v>
                </c:pt>
                <c:pt idx="36">
                  <c:v>0.69598123557587876</c:v>
                </c:pt>
                <c:pt idx="37">
                  <c:v>0.69579647606421124</c:v>
                </c:pt>
                <c:pt idx="38">
                  <c:v>0.69527812600038585</c:v>
                </c:pt>
                <c:pt idx="39">
                  <c:v>0.69539437412128158</c:v>
                </c:pt>
                <c:pt idx="40">
                  <c:v>0.69535674282114068</c:v>
                </c:pt>
                <c:pt idx="41">
                  <c:v>0.69542336871517252</c:v>
                </c:pt>
                <c:pt idx="42">
                  <c:v>0.69530085517131224</c:v>
                </c:pt>
                <c:pt idx="43">
                  <c:v>0.69513437707451398</c:v>
                </c:pt>
                <c:pt idx="44">
                  <c:v>0.69480404618688152</c:v>
                </c:pt>
                <c:pt idx="45">
                  <c:v>0.69444929485240525</c:v>
                </c:pt>
                <c:pt idx="46">
                  <c:v>0.69407408658679126</c:v>
                </c:pt>
                <c:pt idx="47">
                  <c:v>0.69382237938703994</c:v>
                </c:pt>
                <c:pt idx="48">
                  <c:v>0.69342941126825242</c:v>
                </c:pt>
                <c:pt idx="49">
                  <c:v>0.69315052188583648</c:v>
                </c:pt>
                <c:pt idx="50">
                  <c:v>0.69296840628334944</c:v>
                </c:pt>
                <c:pt idx="51">
                  <c:v>0.69275826478912794</c:v>
                </c:pt>
                <c:pt idx="52">
                  <c:v>0.69253142353157415</c:v>
                </c:pt>
                <c:pt idx="53">
                  <c:v>0.69239420691318931</c:v>
                </c:pt>
                <c:pt idx="54">
                  <c:v>0.69279018137914328</c:v>
                </c:pt>
                <c:pt idx="55">
                  <c:v>0.69268479646147374</c:v>
                </c:pt>
                <c:pt idx="56">
                  <c:v>0.69255918967362218</c:v>
                </c:pt>
                <c:pt idx="57">
                  <c:v>0.69254276277844862</c:v>
                </c:pt>
                <c:pt idx="58">
                  <c:v>0.69251517387246986</c:v>
                </c:pt>
                <c:pt idx="59">
                  <c:v>0.69256025522992792</c:v>
                </c:pt>
                <c:pt idx="60">
                  <c:v>0.69254992216875211</c:v>
                </c:pt>
              </c:numCache>
            </c:numRef>
          </c:val>
          <c:smooth val="0"/>
        </c:ser>
        <c:dLbls>
          <c:showLegendKey val="0"/>
          <c:showVal val="0"/>
          <c:showCatName val="0"/>
          <c:showSerName val="0"/>
          <c:showPercent val="0"/>
          <c:showBubbleSize val="0"/>
        </c:dLbls>
        <c:marker val="1"/>
        <c:smooth val="0"/>
        <c:axId val="136709632"/>
        <c:axId val="136728576"/>
      </c:lineChart>
      <c:catAx>
        <c:axId val="136709632"/>
        <c:scaling>
          <c:orientation val="minMax"/>
        </c:scaling>
        <c:delete val="0"/>
        <c:axPos val="b"/>
        <c:title>
          <c:tx>
            <c:rich>
              <a:bodyPr/>
              <a:lstStyle/>
              <a:p>
                <a:pPr>
                  <a:defRPr/>
                </a:pPr>
                <a:r>
                  <a:rPr lang="en-US"/>
                  <a:t>génération</a:t>
                </a:r>
              </a:p>
            </c:rich>
          </c:tx>
          <c:layout>
            <c:manualLayout>
              <c:xMode val="edge"/>
              <c:yMode val="edge"/>
              <c:x val="0.73834116809116801"/>
              <c:y val="0.64575879629629629"/>
            </c:manualLayout>
          </c:layout>
          <c:overlay val="0"/>
        </c:title>
        <c:numFmt formatCode="General" sourceLinked="1"/>
        <c:majorTickMark val="out"/>
        <c:minorTickMark val="none"/>
        <c:tickLblPos val="nextTo"/>
        <c:txPr>
          <a:bodyPr rot="-5400000" vert="horz"/>
          <a:lstStyle/>
          <a:p>
            <a:pPr>
              <a:defRPr/>
            </a:pPr>
            <a:endParaRPr lang="fr-FR"/>
          </a:p>
        </c:txPr>
        <c:crossAx val="136728576"/>
        <c:crosses val="autoZero"/>
        <c:auto val="1"/>
        <c:lblAlgn val="ctr"/>
        <c:lblOffset val="100"/>
        <c:tickLblSkip val="10"/>
        <c:noMultiLvlLbl val="0"/>
      </c:catAx>
      <c:valAx>
        <c:axId val="136728576"/>
        <c:scaling>
          <c:orientation val="minMax"/>
          <c:max val="0.85000000000000009"/>
          <c:min val="0.55000000000000004"/>
        </c:scaling>
        <c:delete val="0"/>
        <c:axPos val="l"/>
        <c:majorGridlines/>
        <c:title>
          <c:tx>
            <c:rich>
              <a:bodyPr rot="-5400000" vert="horz"/>
              <a:lstStyle/>
              <a:p>
                <a:pPr>
                  <a:defRPr/>
                </a:pPr>
                <a:r>
                  <a:rPr lang="en-US"/>
                  <a:t>en % du dernier salaire net</a:t>
                </a:r>
              </a:p>
            </c:rich>
          </c:tx>
          <c:layout>
            <c:manualLayout>
              <c:xMode val="edge"/>
              <c:yMode val="edge"/>
              <c:x val="2.1335470085470077E-3"/>
              <c:y val="4.7095833333333337E-2"/>
            </c:manualLayout>
          </c:layout>
          <c:overlay val="0"/>
        </c:title>
        <c:numFmt formatCode="0%" sourceLinked="0"/>
        <c:majorTickMark val="out"/>
        <c:minorTickMark val="none"/>
        <c:tickLblPos val="nextTo"/>
        <c:crossAx val="136709632"/>
        <c:crosses val="autoZero"/>
        <c:crossBetween val="between"/>
        <c:majorUnit val="5.000000000000001E-2"/>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59298433048433"/>
          <c:y val="3.5880555555555554E-2"/>
          <c:w val="0.75703774928774925"/>
          <c:h val="0.71216990740740738"/>
        </c:manualLayout>
      </c:layout>
      <c:lineChart>
        <c:grouping val="standard"/>
        <c:varyColors val="0"/>
        <c:ser>
          <c:idx val="1"/>
          <c:order val="0"/>
          <c:tx>
            <c:v>1,8%</c:v>
          </c:tx>
          <c:spPr>
            <a:ln w="22225">
              <a:solidFill>
                <a:srgbClr val="002060"/>
              </a:solidFill>
            </a:ln>
          </c:spPr>
          <c:marker>
            <c:symbol val="circle"/>
            <c:size val="4"/>
            <c:spPr>
              <a:solidFill>
                <a:schemeClr val="bg1">
                  <a:lumMod val="65000"/>
                </a:schemeClr>
              </a:solidFill>
              <a:ln>
                <a:solidFill>
                  <a:srgbClr val="002060"/>
                </a:solidFill>
              </a:ln>
            </c:spPr>
          </c:marker>
          <c:cat>
            <c:numRef>
              <c:f>'Fig 2.27'!$C$9:$BK$9</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2.27'!$C$10:$BK$10</c:f>
              <c:numCache>
                <c:formatCode>0.0%</c:formatCode>
                <c:ptCount val="61"/>
                <c:pt idx="0">
                  <c:v>0.80504924054400273</c:v>
                </c:pt>
                <c:pt idx="1">
                  <c:v>0.80262169866115096</c:v>
                </c:pt>
                <c:pt idx="2">
                  <c:v>0.78478625062128737</c:v>
                </c:pt>
                <c:pt idx="3">
                  <c:v>0.77975826392043601</c:v>
                </c:pt>
                <c:pt idx="4">
                  <c:v>0.77347901330778401</c:v>
                </c:pt>
                <c:pt idx="5">
                  <c:v>0.76306357367594324</c:v>
                </c:pt>
                <c:pt idx="6">
                  <c:v>0.75562052946451552</c:v>
                </c:pt>
                <c:pt idx="7">
                  <c:v>0.7495368269118049</c:v>
                </c:pt>
                <c:pt idx="8">
                  <c:v>0.74037611134276493</c:v>
                </c:pt>
                <c:pt idx="9">
                  <c:v>0.7417351990752532</c:v>
                </c:pt>
                <c:pt idx="10">
                  <c:v>0.73179174953269921</c:v>
                </c:pt>
                <c:pt idx="11">
                  <c:v>0.73722898879124144</c:v>
                </c:pt>
                <c:pt idx="12">
                  <c:v>0.74498000643061735</c:v>
                </c:pt>
                <c:pt idx="13">
                  <c:v>0.750327792390173</c:v>
                </c:pt>
                <c:pt idx="14">
                  <c:v>0.7549570210418397</c:v>
                </c:pt>
                <c:pt idx="15">
                  <c:v>0.75254910658553675</c:v>
                </c:pt>
                <c:pt idx="16">
                  <c:v>0.75359458408947877</c:v>
                </c:pt>
                <c:pt idx="17">
                  <c:v>0.7506618562614743</c:v>
                </c:pt>
                <c:pt idx="18">
                  <c:v>0.74452664664590518</c:v>
                </c:pt>
                <c:pt idx="19">
                  <c:v>0.7364363771708109</c:v>
                </c:pt>
                <c:pt idx="20">
                  <c:v>0.73143883539063415</c:v>
                </c:pt>
                <c:pt idx="21">
                  <c:v>0.72271692957772182</c:v>
                </c:pt>
                <c:pt idx="22">
                  <c:v>0.71626612984522631</c:v>
                </c:pt>
                <c:pt idx="23">
                  <c:v>0.71045053136034653</c:v>
                </c:pt>
                <c:pt idx="24">
                  <c:v>0.71040424328782092</c:v>
                </c:pt>
                <c:pt idx="25">
                  <c:v>0.70704511190647934</c:v>
                </c:pt>
                <c:pt idx="26">
                  <c:v>0.70317673860762286</c:v>
                </c:pt>
                <c:pt idx="27">
                  <c:v>0.69658146208319471</c:v>
                </c:pt>
                <c:pt idx="28">
                  <c:v>0.69853604740688346</c:v>
                </c:pt>
                <c:pt idx="29">
                  <c:v>0.69352590732970465</c:v>
                </c:pt>
                <c:pt idx="30">
                  <c:v>0.68370756438387648</c:v>
                </c:pt>
                <c:pt idx="31">
                  <c:v>0.67692415042458265</c:v>
                </c:pt>
                <c:pt idx="32">
                  <c:v>0.67192472491962429</c:v>
                </c:pt>
                <c:pt idx="33">
                  <c:v>0.67360775268346895</c:v>
                </c:pt>
                <c:pt idx="34">
                  <c:v>0.66929647906118028</c:v>
                </c:pt>
                <c:pt idx="35">
                  <c:v>0.6630733707612303</c:v>
                </c:pt>
                <c:pt idx="36">
                  <c:v>0.66009458257305775</c:v>
                </c:pt>
                <c:pt idx="37">
                  <c:v>0.65748402525491478</c:v>
                </c:pt>
                <c:pt idx="38">
                  <c:v>0.65358902215900239</c:v>
                </c:pt>
                <c:pt idx="39">
                  <c:v>0.65161854354980031</c:v>
                </c:pt>
                <c:pt idx="40">
                  <c:v>0.64985761512147</c:v>
                </c:pt>
                <c:pt idx="41">
                  <c:v>0.64815754784987256</c:v>
                </c:pt>
                <c:pt idx="42">
                  <c:v>0.64649743584781549</c:v>
                </c:pt>
                <c:pt idx="43">
                  <c:v>0.64510719084223023</c:v>
                </c:pt>
                <c:pt idx="44">
                  <c:v>0.64364720047580715</c:v>
                </c:pt>
                <c:pt idx="45">
                  <c:v>0.64234364517620868</c:v>
                </c:pt>
                <c:pt idx="46">
                  <c:v>0.64119159312157425</c:v>
                </c:pt>
                <c:pt idx="47">
                  <c:v>0.64019262137504018</c:v>
                </c:pt>
                <c:pt idx="48">
                  <c:v>0.6393340652622953</c:v>
                </c:pt>
                <c:pt idx="49">
                  <c:v>0.6386072639221696</c:v>
                </c:pt>
                <c:pt idx="50">
                  <c:v>0.63798879362951399</c:v>
                </c:pt>
                <c:pt idx="51">
                  <c:v>0.63747602853390062</c:v>
                </c:pt>
                <c:pt idx="52">
                  <c:v>0.63706722994118847</c:v>
                </c:pt>
                <c:pt idx="53">
                  <c:v>0.6366505449800608</c:v>
                </c:pt>
                <c:pt idx="54">
                  <c:v>0.63784355402160786</c:v>
                </c:pt>
                <c:pt idx="55">
                  <c:v>0.637564929353857</c:v>
                </c:pt>
                <c:pt idx="56">
                  <c:v>0.63727709202221716</c:v>
                </c:pt>
                <c:pt idx="57">
                  <c:v>0.63716697377040654</c:v>
                </c:pt>
                <c:pt idx="58">
                  <c:v>0.63704601149080042</c:v>
                </c:pt>
                <c:pt idx="59">
                  <c:v>0.63697396197648093</c:v>
                </c:pt>
                <c:pt idx="60">
                  <c:v>0.63684958817505366</c:v>
                </c:pt>
              </c:numCache>
            </c:numRef>
          </c:val>
          <c:smooth val="0"/>
        </c:ser>
        <c:ser>
          <c:idx val="2"/>
          <c:order val="1"/>
          <c:tx>
            <c:v>1,5%</c:v>
          </c:tx>
          <c:spPr>
            <a:ln w="22225">
              <a:solidFill>
                <a:srgbClr val="002060"/>
              </a:solidFill>
            </a:ln>
          </c:spPr>
          <c:marker>
            <c:symbol val="triangle"/>
            <c:size val="4"/>
            <c:spPr>
              <a:solidFill>
                <a:schemeClr val="bg1"/>
              </a:solidFill>
              <a:ln>
                <a:solidFill>
                  <a:srgbClr val="002060"/>
                </a:solidFill>
              </a:ln>
            </c:spPr>
          </c:marker>
          <c:cat>
            <c:numRef>
              <c:f>'Fig 2.27'!$C$9:$BK$9</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2.27'!$C$11:$BK$11</c:f>
              <c:numCache>
                <c:formatCode>0.0%</c:formatCode>
                <c:ptCount val="61"/>
                <c:pt idx="0">
                  <c:v>0.80504924054400273</c:v>
                </c:pt>
                <c:pt idx="1">
                  <c:v>0.80262169866115096</c:v>
                </c:pt>
                <c:pt idx="2">
                  <c:v>0.78478625062128737</c:v>
                </c:pt>
                <c:pt idx="3">
                  <c:v>0.77975826392043601</c:v>
                </c:pt>
                <c:pt idx="4">
                  <c:v>0.77347901330778401</c:v>
                </c:pt>
                <c:pt idx="5">
                  <c:v>0.76306357367594324</c:v>
                </c:pt>
                <c:pt idx="6">
                  <c:v>0.75562052946451552</c:v>
                </c:pt>
                <c:pt idx="7">
                  <c:v>0.7495368269118049</c:v>
                </c:pt>
                <c:pt idx="8">
                  <c:v>0.74037611134276493</c:v>
                </c:pt>
                <c:pt idx="9">
                  <c:v>0.7417351990752532</c:v>
                </c:pt>
                <c:pt idx="10">
                  <c:v>0.73179174953269921</c:v>
                </c:pt>
                <c:pt idx="11">
                  <c:v>0.73722898879124144</c:v>
                </c:pt>
                <c:pt idx="12">
                  <c:v>0.74498000643061735</c:v>
                </c:pt>
                <c:pt idx="13">
                  <c:v>0.750327792390173</c:v>
                </c:pt>
                <c:pt idx="14">
                  <c:v>0.7549570210418397</c:v>
                </c:pt>
                <c:pt idx="15">
                  <c:v>0.75254910658553675</c:v>
                </c:pt>
                <c:pt idx="16">
                  <c:v>0.75359458408947877</c:v>
                </c:pt>
                <c:pt idx="17">
                  <c:v>0.7506618562614743</c:v>
                </c:pt>
                <c:pt idx="18">
                  <c:v>0.74452664664590518</c:v>
                </c:pt>
                <c:pt idx="19">
                  <c:v>0.7364363771708109</c:v>
                </c:pt>
                <c:pt idx="20">
                  <c:v>0.73143883539063415</c:v>
                </c:pt>
                <c:pt idx="21">
                  <c:v>0.72295109558441994</c:v>
                </c:pt>
                <c:pt idx="22">
                  <c:v>0.71700977498054863</c:v>
                </c:pt>
                <c:pt idx="23">
                  <c:v>0.7119539657682401</c:v>
                </c:pt>
                <c:pt idx="24">
                  <c:v>0.71300667801724926</c:v>
                </c:pt>
                <c:pt idx="25">
                  <c:v>0.71070254995198234</c:v>
                </c:pt>
                <c:pt idx="26">
                  <c:v>0.70786494472126782</c:v>
                </c:pt>
                <c:pt idx="27">
                  <c:v>0.70324357531943149</c:v>
                </c:pt>
                <c:pt idx="28">
                  <c:v>0.70697784291599408</c:v>
                </c:pt>
                <c:pt idx="29">
                  <c:v>0.70332042116866667</c:v>
                </c:pt>
                <c:pt idx="30">
                  <c:v>0.69603347659427006</c:v>
                </c:pt>
                <c:pt idx="31">
                  <c:v>0.69110703254821959</c:v>
                </c:pt>
                <c:pt idx="32">
                  <c:v>0.68734123982211703</c:v>
                </c:pt>
                <c:pt idx="33">
                  <c:v>0.69020109019444142</c:v>
                </c:pt>
                <c:pt idx="34">
                  <c:v>0.6868485972084557</c:v>
                </c:pt>
                <c:pt idx="35">
                  <c:v>0.68213801158871024</c:v>
                </c:pt>
                <c:pt idx="36">
                  <c:v>0.68000463612872053</c:v>
                </c:pt>
                <c:pt idx="37">
                  <c:v>0.67812425919066543</c:v>
                </c:pt>
                <c:pt idx="38">
                  <c:v>0.67551362948588378</c:v>
                </c:pt>
                <c:pt idx="39">
                  <c:v>0.67418119050998082</c:v>
                </c:pt>
                <c:pt idx="40">
                  <c:v>0.67308238241612628</c:v>
                </c:pt>
                <c:pt idx="41">
                  <c:v>0.67193620674308663</c:v>
                </c:pt>
                <c:pt idx="42">
                  <c:v>0.67084800689531199</c:v>
                </c:pt>
                <c:pt idx="43">
                  <c:v>0.66970165046841701</c:v>
                </c:pt>
                <c:pt idx="44">
                  <c:v>0.66862694507785758</c:v>
                </c:pt>
                <c:pt idx="45">
                  <c:v>0.66774261769148702</c:v>
                </c:pt>
                <c:pt idx="46">
                  <c:v>0.66681263054306117</c:v>
                </c:pt>
                <c:pt idx="47">
                  <c:v>0.66607778946064056</c:v>
                </c:pt>
                <c:pt idx="48">
                  <c:v>0.66530259667905245</c:v>
                </c:pt>
                <c:pt idx="49">
                  <c:v>0.66470521733518906</c:v>
                </c:pt>
                <c:pt idx="50">
                  <c:v>0.66415664745750547</c:v>
                </c:pt>
                <c:pt idx="51">
                  <c:v>0.66376141081089013</c:v>
                </c:pt>
                <c:pt idx="52">
                  <c:v>0.66341589919446164</c:v>
                </c:pt>
                <c:pt idx="53">
                  <c:v>0.66310385783606296</c:v>
                </c:pt>
                <c:pt idx="54">
                  <c:v>0.66398282387102248</c:v>
                </c:pt>
                <c:pt idx="55">
                  <c:v>0.6637077389049405</c:v>
                </c:pt>
                <c:pt idx="56">
                  <c:v>0.66357113862048711</c:v>
                </c:pt>
                <c:pt idx="57">
                  <c:v>0.66337962582055598</c:v>
                </c:pt>
                <c:pt idx="58">
                  <c:v>0.66332690173857367</c:v>
                </c:pt>
                <c:pt idx="59">
                  <c:v>0.66328272854037729</c:v>
                </c:pt>
                <c:pt idx="60">
                  <c:v>0.66323118540763581</c:v>
                </c:pt>
              </c:numCache>
            </c:numRef>
          </c:val>
          <c:smooth val="0"/>
        </c:ser>
        <c:ser>
          <c:idx val="3"/>
          <c:order val="2"/>
          <c:tx>
            <c:v>1,3%</c:v>
          </c:tx>
          <c:spPr>
            <a:ln w="22225">
              <a:solidFill>
                <a:srgbClr val="002060"/>
              </a:solidFill>
            </a:ln>
          </c:spPr>
          <c:marker>
            <c:symbol val="diamond"/>
            <c:size val="4"/>
            <c:spPr>
              <a:solidFill>
                <a:srgbClr val="002060"/>
              </a:solidFill>
              <a:ln>
                <a:solidFill>
                  <a:srgbClr val="002060"/>
                </a:solidFill>
              </a:ln>
            </c:spPr>
          </c:marker>
          <c:cat>
            <c:numRef>
              <c:f>'Fig 2.27'!$C$9:$BK$9</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2.27'!$C$12:$BK$12</c:f>
              <c:numCache>
                <c:formatCode>0.0%</c:formatCode>
                <c:ptCount val="61"/>
                <c:pt idx="0">
                  <c:v>0.80504924054400273</c:v>
                </c:pt>
                <c:pt idx="1">
                  <c:v>0.80262169866115096</c:v>
                </c:pt>
                <c:pt idx="2">
                  <c:v>0.78478625062128737</c:v>
                </c:pt>
                <c:pt idx="3">
                  <c:v>0.77975826392043601</c:v>
                </c:pt>
                <c:pt idx="4">
                  <c:v>0.77347901330778412</c:v>
                </c:pt>
                <c:pt idx="5">
                  <c:v>0.76306357367594324</c:v>
                </c:pt>
                <c:pt idx="6">
                  <c:v>0.75562052946451552</c:v>
                </c:pt>
                <c:pt idx="7">
                  <c:v>0.7495368269118049</c:v>
                </c:pt>
                <c:pt idx="8">
                  <c:v>0.74037611134276493</c:v>
                </c:pt>
                <c:pt idx="9">
                  <c:v>0.7417351990752532</c:v>
                </c:pt>
                <c:pt idx="10">
                  <c:v>0.73179174953269921</c:v>
                </c:pt>
                <c:pt idx="11">
                  <c:v>0.73722898879124144</c:v>
                </c:pt>
                <c:pt idx="12">
                  <c:v>0.74498000643061735</c:v>
                </c:pt>
                <c:pt idx="13">
                  <c:v>0.750327792390173</c:v>
                </c:pt>
                <c:pt idx="14">
                  <c:v>0.7549570210418397</c:v>
                </c:pt>
                <c:pt idx="15">
                  <c:v>0.75254910658553675</c:v>
                </c:pt>
                <c:pt idx="16">
                  <c:v>0.75359458408947877</c:v>
                </c:pt>
                <c:pt idx="17">
                  <c:v>0.7506618562614743</c:v>
                </c:pt>
                <c:pt idx="18">
                  <c:v>0.74452664664590518</c:v>
                </c:pt>
                <c:pt idx="19">
                  <c:v>0.7364363771708109</c:v>
                </c:pt>
                <c:pt idx="20">
                  <c:v>0.73143883539063415</c:v>
                </c:pt>
                <c:pt idx="21">
                  <c:v>0.7231488573697693</c:v>
                </c:pt>
                <c:pt idx="22">
                  <c:v>0.71754231002621494</c:v>
                </c:pt>
                <c:pt idx="23">
                  <c:v>0.71302160099409195</c:v>
                </c:pt>
                <c:pt idx="24">
                  <c:v>0.7148323947813342</c:v>
                </c:pt>
                <c:pt idx="25">
                  <c:v>0.71324891736859353</c:v>
                </c:pt>
                <c:pt idx="26">
                  <c:v>0.71126123441551803</c:v>
                </c:pt>
                <c:pt idx="27">
                  <c:v>0.70793570615686097</c:v>
                </c:pt>
                <c:pt idx="28">
                  <c:v>0.71263674764392382</c:v>
                </c:pt>
                <c:pt idx="29">
                  <c:v>0.71001293851204283</c:v>
                </c:pt>
                <c:pt idx="30">
                  <c:v>0.70436288522370749</c:v>
                </c:pt>
                <c:pt idx="31">
                  <c:v>0.70072021800722473</c:v>
                </c:pt>
                <c:pt idx="32">
                  <c:v>0.69790836548581969</c:v>
                </c:pt>
                <c:pt idx="33">
                  <c:v>0.70158230398906252</c:v>
                </c:pt>
                <c:pt idx="34">
                  <c:v>0.69903606704014176</c:v>
                </c:pt>
                <c:pt idx="35">
                  <c:v>0.69528483745697667</c:v>
                </c:pt>
                <c:pt idx="36">
                  <c:v>0.69383202337113226</c:v>
                </c:pt>
                <c:pt idx="37">
                  <c:v>0.69249967887321306</c:v>
                </c:pt>
                <c:pt idx="38">
                  <c:v>0.69060472161968944</c:v>
                </c:pt>
                <c:pt idx="39">
                  <c:v>0.68984332389420122</c:v>
                </c:pt>
                <c:pt idx="40">
                  <c:v>0.68919684601132436</c:v>
                </c:pt>
                <c:pt idx="41">
                  <c:v>0.68850927690846175</c:v>
                </c:pt>
                <c:pt idx="42">
                  <c:v>0.68776119193699214</c:v>
                </c:pt>
                <c:pt idx="43">
                  <c:v>0.68696281374501711</c:v>
                </c:pt>
                <c:pt idx="44">
                  <c:v>0.68612635829556068</c:v>
                </c:pt>
                <c:pt idx="45">
                  <c:v>0.6853788940619181</c:v>
                </c:pt>
                <c:pt idx="46">
                  <c:v>0.68460114293362151</c:v>
                </c:pt>
                <c:pt idx="47">
                  <c:v>0.68404569569704166</c:v>
                </c:pt>
                <c:pt idx="48">
                  <c:v>0.68346342560091689</c:v>
                </c:pt>
                <c:pt idx="49">
                  <c:v>0.68296999192720642</c:v>
                </c:pt>
                <c:pt idx="50">
                  <c:v>0.68254609238636244</c:v>
                </c:pt>
                <c:pt idx="51">
                  <c:v>0.68219252895612892</c:v>
                </c:pt>
                <c:pt idx="52">
                  <c:v>0.68191441728581004</c:v>
                </c:pt>
                <c:pt idx="53">
                  <c:v>0.68169467202989564</c:v>
                </c:pt>
                <c:pt idx="54">
                  <c:v>0.68220763229088588</c:v>
                </c:pt>
                <c:pt idx="55">
                  <c:v>0.68207551140827372</c:v>
                </c:pt>
                <c:pt idx="56">
                  <c:v>0.68189934330080693</c:v>
                </c:pt>
                <c:pt idx="57">
                  <c:v>0.68179942524544546</c:v>
                </c:pt>
                <c:pt idx="58">
                  <c:v>0.68176871201501954</c:v>
                </c:pt>
                <c:pt idx="59">
                  <c:v>0.68167097502418972</c:v>
                </c:pt>
                <c:pt idx="60">
                  <c:v>0.68169861785448127</c:v>
                </c:pt>
              </c:numCache>
            </c:numRef>
          </c:val>
          <c:smooth val="0"/>
        </c:ser>
        <c:ser>
          <c:idx val="4"/>
          <c:order val="3"/>
          <c:tx>
            <c:v>1%</c:v>
          </c:tx>
          <c:spPr>
            <a:ln w="22225">
              <a:solidFill>
                <a:srgbClr val="002060"/>
              </a:solidFill>
            </a:ln>
          </c:spPr>
          <c:marker>
            <c:symbol val="star"/>
            <c:size val="4"/>
            <c:spPr>
              <a:noFill/>
              <a:ln>
                <a:solidFill>
                  <a:srgbClr val="002060"/>
                </a:solidFill>
              </a:ln>
            </c:spPr>
          </c:marker>
          <c:cat>
            <c:numRef>
              <c:f>'Fig 2.27'!$C$9:$BK$9</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2.27'!$C$13:$BK$13</c:f>
              <c:numCache>
                <c:formatCode>0.0%</c:formatCode>
                <c:ptCount val="61"/>
                <c:pt idx="0">
                  <c:v>0.80504924054400273</c:v>
                </c:pt>
                <c:pt idx="1">
                  <c:v>0.80262169866115096</c:v>
                </c:pt>
                <c:pt idx="2">
                  <c:v>0.78478625062128737</c:v>
                </c:pt>
                <c:pt idx="3">
                  <c:v>0.77975826392043601</c:v>
                </c:pt>
                <c:pt idx="4">
                  <c:v>0.77347901330778412</c:v>
                </c:pt>
                <c:pt idx="5">
                  <c:v>0.76306357367594324</c:v>
                </c:pt>
                <c:pt idx="6">
                  <c:v>0.75562052946451552</c:v>
                </c:pt>
                <c:pt idx="7">
                  <c:v>0.7495368269118049</c:v>
                </c:pt>
                <c:pt idx="8">
                  <c:v>0.74037611134276493</c:v>
                </c:pt>
                <c:pt idx="9">
                  <c:v>0.7417351990752532</c:v>
                </c:pt>
                <c:pt idx="10">
                  <c:v>0.73179174953269921</c:v>
                </c:pt>
                <c:pt idx="11">
                  <c:v>0.73722898879124144</c:v>
                </c:pt>
                <c:pt idx="12">
                  <c:v>0.74498000643061735</c:v>
                </c:pt>
                <c:pt idx="13">
                  <c:v>0.750327792390173</c:v>
                </c:pt>
                <c:pt idx="14">
                  <c:v>0.7549570210418397</c:v>
                </c:pt>
                <c:pt idx="15">
                  <c:v>0.75254910658553675</c:v>
                </c:pt>
                <c:pt idx="16">
                  <c:v>0.75359458408947877</c:v>
                </c:pt>
                <c:pt idx="17">
                  <c:v>0.7506618562614743</c:v>
                </c:pt>
                <c:pt idx="18">
                  <c:v>0.74452664664590518</c:v>
                </c:pt>
                <c:pt idx="19">
                  <c:v>0.7364363771708109</c:v>
                </c:pt>
                <c:pt idx="20">
                  <c:v>0.73143883539063415</c:v>
                </c:pt>
                <c:pt idx="21">
                  <c:v>0.72345308541720343</c:v>
                </c:pt>
                <c:pt idx="22">
                  <c:v>0.71839311890119961</c:v>
                </c:pt>
                <c:pt idx="23">
                  <c:v>0.71450201983281458</c:v>
                </c:pt>
                <c:pt idx="24">
                  <c:v>0.7177570523110961</c:v>
                </c:pt>
                <c:pt idx="25">
                  <c:v>0.71691997226832926</c:v>
                </c:pt>
                <c:pt idx="26">
                  <c:v>0.7161500030022131</c:v>
                </c:pt>
                <c:pt idx="27">
                  <c:v>0.71480517494949536</c:v>
                </c:pt>
                <c:pt idx="28">
                  <c:v>0.72118131300369714</c:v>
                </c:pt>
                <c:pt idx="29">
                  <c:v>0.72006536067611715</c:v>
                </c:pt>
                <c:pt idx="30">
                  <c:v>0.71709999837080762</c:v>
                </c:pt>
                <c:pt idx="31">
                  <c:v>0.71530166307823961</c:v>
                </c:pt>
                <c:pt idx="32">
                  <c:v>0.71397833733629179</c:v>
                </c:pt>
                <c:pt idx="33">
                  <c:v>0.71891848377387724</c:v>
                </c:pt>
                <c:pt idx="34">
                  <c:v>0.71756447804638102</c:v>
                </c:pt>
                <c:pt idx="35">
                  <c:v>0.71532251071956177</c:v>
                </c:pt>
                <c:pt idx="36">
                  <c:v>0.71493568652398221</c:v>
                </c:pt>
                <c:pt idx="37">
                  <c:v>0.71467462739672794</c:v>
                </c:pt>
                <c:pt idx="38">
                  <c:v>0.71418091678286488</c:v>
                </c:pt>
                <c:pt idx="39">
                  <c:v>0.71423711032789194</c:v>
                </c:pt>
                <c:pt idx="40">
                  <c:v>0.71414483116415695</c:v>
                </c:pt>
                <c:pt idx="41">
                  <c:v>0.71415993236025499</c:v>
                </c:pt>
                <c:pt idx="42">
                  <c:v>0.71398681481666548</c:v>
                </c:pt>
                <c:pt idx="43">
                  <c:v>0.71377131820987239</c:v>
                </c:pt>
                <c:pt idx="44">
                  <c:v>0.71339484974202805</c:v>
                </c:pt>
                <c:pt idx="45">
                  <c:v>0.71299717881479319</c:v>
                </c:pt>
                <c:pt idx="46">
                  <c:v>0.7125825928064542</c:v>
                </c:pt>
                <c:pt idx="47">
                  <c:v>0.71229662291476203</c:v>
                </c:pt>
                <c:pt idx="48">
                  <c:v>0.71187373237495666</c:v>
                </c:pt>
                <c:pt idx="49">
                  <c:v>0.71156904468852578</c:v>
                </c:pt>
                <c:pt idx="50">
                  <c:v>0.71136363897726707</c:v>
                </c:pt>
                <c:pt idx="51">
                  <c:v>0.71113289824075898</c:v>
                </c:pt>
                <c:pt idx="52">
                  <c:v>0.71088929241798671</c:v>
                </c:pt>
                <c:pt idx="53">
                  <c:v>0.71073736863476111</c:v>
                </c:pt>
                <c:pt idx="54">
                  <c:v>0.71102278297334143</c:v>
                </c:pt>
                <c:pt idx="55">
                  <c:v>0.71090449649524301</c:v>
                </c:pt>
                <c:pt idx="56">
                  <c:v>0.71076952353840339</c:v>
                </c:pt>
                <c:pt idx="57">
                  <c:v>0.71074854461635428</c:v>
                </c:pt>
                <c:pt idx="58">
                  <c:v>0.71072097578280036</c:v>
                </c:pt>
                <c:pt idx="59">
                  <c:v>0.71076712019403965</c:v>
                </c:pt>
                <c:pt idx="60">
                  <c:v>0.71075752945855297</c:v>
                </c:pt>
              </c:numCache>
            </c:numRef>
          </c:val>
          <c:smooth val="0"/>
        </c:ser>
        <c:dLbls>
          <c:showLegendKey val="0"/>
          <c:showVal val="0"/>
          <c:showCatName val="0"/>
          <c:showSerName val="0"/>
          <c:showPercent val="0"/>
          <c:showBubbleSize val="0"/>
        </c:dLbls>
        <c:marker val="1"/>
        <c:smooth val="0"/>
        <c:axId val="136767360"/>
        <c:axId val="137236864"/>
      </c:lineChart>
      <c:catAx>
        <c:axId val="136767360"/>
        <c:scaling>
          <c:orientation val="minMax"/>
        </c:scaling>
        <c:delete val="0"/>
        <c:axPos val="b"/>
        <c:title>
          <c:tx>
            <c:rich>
              <a:bodyPr/>
              <a:lstStyle/>
              <a:p>
                <a:pPr>
                  <a:defRPr/>
                </a:pPr>
                <a:r>
                  <a:rPr lang="en-US"/>
                  <a:t>génération</a:t>
                </a:r>
              </a:p>
            </c:rich>
          </c:tx>
          <c:layout>
            <c:manualLayout>
              <c:xMode val="edge"/>
              <c:yMode val="edge"/>
              <c:x val="0.73834116809116801"/>
              <c:y val="0.64575879629629629"/>
            </c:manualLayout>
          </c:layout>
          <c:overlay val="0"/>
        </c:title>
        <c:numFmt formatCode="General" sourceLinked="1"/>
        <c:majorTickMark val="out"/>
        <c:minorTickMark val="none"/>
        <c:tickLblPos val="nextTo"/>
        <c:txPr>
          <a:bodyPr rot="-5400000" vert="horz"/>
          <a:lstStyle/>
          <a:p>
            <a:pPr>
              <a:defRPr/>
            </a:pPr>
            <a:endParaRPr lang="fr-FR"/>
          </a:p>
        </c:txPr>
        <c:crossAx val="137236864"/>
        <c:crosses val="autoZero"/>
        <c:auto val="1"/>
        <c:lblAlgn val="ctr"/>
        <c:lblOffset val="100"/>
        <c:tickLblSkip val="10"/>
        <c:noMultiLvlLbl val="0"/>
      </c:catAx>
      <c:valAx>
        <c:axId val="137236864"/>
        <c:scaling>
          <c:orientation val="minMax"/>
          <c:max val="0.85000000000000009"/>
          <c:min val="0.55000000000000004"/>
        </c:scaling>
        <c:delete val="0"/>
        <c:axPos val="l"/>
        <c:majorGridlines/>
        <c:title>
          <c:tx>
            <c:rich>
              <a:bodyPr rot="-5400000" vert="horz"/>
              <a:lstStyle/>
              <a:p>
                <a:pPr>
                  <a:defRPr/>
                </a:pPr>
                <a:r>
                  <a:rPr lang="en-US"/>
                  <a:t>en % du dernier salaire net</a:t>
                </a:r>
              </a:p>
            </c:rich>
          </c:tx>
          <c:layout>
            <c:manualLayout>
              <c:xMode val="edge"/>
              <c:yMode val="edge"/>
              <c:x val="2.1335470085470077E-3"/>
              <c:y val="4.7095833333333337E-2"/>
            </c:manualLayout>
          </c:layout>
          <c:overlay val="0"/>
        </c:title>
        <c:numFmt formatCode="0%" sourceLinked="0"/>
        <c:majorTickMark val="out"/>
        <c:minorTickMark val="none"/>
        <c:tickLblPos val="nextTo"/>
        <c:crossAx val="136767360"/>
        <c:crosses val="autoZero"/>
        <c:crossBetween val="between"/>
        <c:majorUnit val="5.000000000000001E-2"/>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59298433048433"/>
          <c:y val="3.5880555555555554E-2"/>
          <c:w val="0.75703774928774925"/>
          <c:h val="0.71216990740740738"/>
        </c:manualLayout>
      </c:layout>
      <c:lineChart>
        <c:grouping val="standard"/>
        <c:varyColors val="0"/>
        <c:ser>
          <c:idx val="1"/>
          <c:order val="0"/>
          <c:tx>
            <c:v>1,8%</c:v>
          </c:tx>
          <c:spPr>
            <a:ln w="22225">
              <a:solidFill>
                <a:srgbClr val="002060"/>
              </a:solidFill>
            </a:ln>
          </c:spPr>
          <c:marker>
            <c:symbol val="circle"/>
            <c:size val="4"/>
            <c:spPr>
              <a:solidFill>
                <a:schemeClr val="bg1">
                  <a:lumMod val="65000"/>
                </a:schemeClr>
              </a:solidFill>
              <a:ln>
                <a:solidFill>
                  <a:srgbClr val="002060"/>
                </a:solidFill>
              </a:ln>
            </c:spPr>
          </c:marker>
          <c:cat>
            <c:numRef>
              <c:f>'Fig 2.28'!$C$4:$BK$4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2.28'!$C$5:$BK$5</c:f>
              <c:numCache>
                <c:formatCode>0.0%</c:formatCode>
                <c:ptCount val="61"/>
                <c:pt idx="0">
                  <c:v>0.62169074540809999</c:v>
                </c:pt>
                <c:pt idx="1">
                  <c:v>0.62833823950612244</c:v>
                </c:pt>
                <c:pt idx="2">
                  <c:v>0.63001126101175053</c:v>
                </c:pt>
                <c:pt idx="3">
                  <c:v>0.63402458303806197</c:v>
                </c:pt>
                <c:pt idx="4">
                  <c:v>0.62792385579092258</c:v>
                </c:pt>
                <c:pt idx="5">
                  <c:v>0.62664586798858557</c:v>
                </c:pt>
                <c:pt idx="6">
                  <c:v>0.62970179697937423</c:v>
                </c:pt>
                <c:pt idx="7">
                  <c:v>0.63208777783183712</c:v>
                </c:pt>
                <c:pt idx="8">
                  <c:v>0.62954945255245054</c:v>
                </c:pt>
                <c:pt idx="9">
                  <c:v>0.62370784686412462</c:v>
                </c:pt>
                <c:pt idx="10">
                  <c:v>0.62232550998754543</c:v>
                </c:pt>
                <c:pt idx="11">
                  <c:v>0.62360179313203057</c:v>
                </c:pt>
                <c:pt idx="12">
                  <c:v>0.62288132126830908</c:v>
                </c:pt>
                <c:pt idx="13">
                  <c:v>0.62299533119518979</c:v>
                </c:pt>
                <c:pt idx="14">
                  <c:v>0.62849041858062915</c:v>
                </c:pt>
                <c:pt idx="15">
                  <c:v>0.63395429367817668</c:v>
                </c:pt>
                <c:pt idx="16">
                  <c:v>0.63499283863386802</c:v>
                </c:pt>
                <c:pt idx="17">
                  <c:v>0.63490421883019788</c:v>
                </c:pt>
                <c:pt idx="18">
                  <c:v>0.64094995829446644</c:v>
                </c:pt>
                <c:pt idx="19">
                  <c:v>0.64293638910398154</c:v>
                </c:pt>
                <c:pt idx="20">
                  <c:v>0.64184444450144229</c:v>
                </c:pt>
                <c:pt idx="21">
                  <c:v>0.64266012819224427</c:v>
                </c:pt>
                <c:pt idx="22">
                  <c:v>0.64220822705550984</c:v>
                </c:pt>
                <c:pt idx="23">
                  <c:v>0.64185507895799276</c:v>
                </c:pt>
                <c:pt idx="24">
                  <c:v>0.65472383534177958</c:v>
                </c:pt>
                <c:pt idx="25">
                  <c:v>0.6553662272631422</c:v>
                </c:pt>
                <c:pt idx="26">
                  <c:v>0.65552633983345998</c:v>
                </c:pt>
                <c:pt idx="27">
                  <c:v>0.65509522060726766</c:v>
                </c:pt>
                <c:pt idx="28">
                  <c:v>0.65447598609545843</c:v>
                </c:pt>
                <c:pt idx="29">
                  <c:v>0.65493996797167109</c:v>
                </c:pt>
                <c:pt idx="30">
                  <c:v>0.64233818872465742</c:v>
                </c:pt>
                <c:pt idx="31">
                  <c:v>0.64256042234891608</c:v>
                </c:pt>
                <c:pt idx="32">
                  <c:v>0.64278170397632783</c:v>
                </c:pt>
                <c:pt idx="33">
                  <c:v>0.64281215059855801</c:v>
                </c:pt>
                <c:pt idx="34">
                  <c:v>0.64303801472891942</c:v>
                </c:pt>
                <c:pt idx="35">
                  <c:v>0.64325969520988169</c:v>
                </c:pt>
                <c:pt idx="36">
                  <c:v>0.64347266937117464</c:v>
                </c:pt>
                <c:pt idx="37">
                  <c:v>0.64367075060336021</c:v>
                </c:pt>
                <c:pt idx="38">
                  <c:v>0.64385475279617244</c:v>
                </c:pt>
                <c:pt idx="39">
                  <c:v>0.64410587704615185</c:v>
                </c:pt>
                <c:pt idx="40">
                  <c:v>0.64424685611634813</c:v>
                </c:pt>
                <c:pt idx="41">
                  <c:v>0.64445208228911566</c:v>
                </c:pt>
                <c:pt idx="42">
                  <c:v>0.64463376536514272</c:v>
                </c:pt>
                <c:pt idx="43">
                  <c:v>0.64487211992815396</c:v>
                </c:pt>
                <c:pt idx="44">
                  <c:v>0.6449927988037647</c:v>
                </c:pt>
                <c:pt idx="45">
                  <c:v>0.64516540335183692</c:v>
                </c:pt>
                <c:pt idx="46">
                  <c:v>0.64512708092354443</c:v>
                </c:pt>
                <c:pt idx="47">
                  <c:v>0.64505693741021741</c:v>
                </c:pt>
                <c:pt idx="48">
                  <c:v>0.6449539207050965</c:v>
                </c:pt>
                <c:pt idx="49">
                  <c:v>0.64488283144930536</c:v>
                </c:pt>
                <c:pt idx="50">
                  <c:v>0.64485528857509333</c:v>
                </c:pt>
                <c:pt idx="51">
                  <c:v>0.64477353402687076</c:v>
                </c:pt>
                <c:pt idx="52">
                  <c:v>0.64472281152839461</c:v>
                </c:pt>
                <c:pt idx="53">
                  <c:v>0.64469220238132585</c:v>
                </c:pt>
                <c:pt idx="54">
                  <c:v>0.64468067425213171</c:v>
                </c:pt>
                <c:pt idx="55">
                  <c:v>0.64461480815628536</c:v>
                </c:pt>
                <c:pt idx="56">
                  <c:v>0.6446354091512172</c:v>
                </c:pt>
                <c:pt idx="57">
                  <c:v>0.64459810729340816</c:v>
                </c:pt>
                <c:pt idx="58">
                  <c:v>0.64456370549457964</c:v>
                </c:pt>
                <c:pt idx="59">
                  <c:v>0.64459264938284366</c:v>
                </c:pt>
                <c:pt idx="60">
                  <c:v>0.64455078295358381</c:v>
                </c:pt>
              </c:numCache>
            </c:numRef>
          </c:val>
          <c:smooth val="0"/>
        </c:ser>
        <c:ser>
          <c:idx val="2"/>
          <c:order val="1"/>
          <c:tx>
            <c:v>1,5%</c:v>
          </c:tx>
          <c:spPr>
            <a:ln w="22225">
              <a:solidFill>
                <a:srgbClr val="002060"/>
              </a:solidFill>
            </a:ln>
          </c:spPr>
          <c:marker>
            <c:symbol val="triangle"/>
            <c:size val="4"/>
            <c:spPr>
              <a:solidFill>
                <a:schemeClr val="bg1"/>
              </a:solidFill>
              <a:ln>
                <a:solidFill>
                  <a:srgbClr val="002060"/>
                </a:solidFill>
              </a:ln>
            </c:spPr>
          </c:marker>
          <c:cat>
            <c:numRef>
              <c:f>'Fig 2.28'!$C$4:$BK$4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2.28'!$C$6:$BK$6</c:f>
              <c:numCache>
                <c:formatCode>0.0%</c:formatCode>
                <c:ptCount val="61"/>
                <c:pt idx="0">
                  <c:v>0.62169074540809999</c:v>
                </c:pt>
                <c:pt idx="1">
                  <c:v>0.62833823950612244</c:v>
                </c:pt>
                <c:pt idx="2">
                  <c:v>0.63001126101175053</c:v>
                </c:pt>
                <c:pt idx="3">
                  <c:v>0.63402458303806197</c:v>
                </c:pt>
                <c:pt idx="4">
                  <c:v>0.62792385579092258</c:v>
                </c:pt>
                <c:pt idx="5">
                  <c:v>0.62664586798858557</c:v>
                </c:pt>
                <c:pt idx="6">
                  <c:v>0.62970179697937423</c:v>
                </c:pt>
                <c:pt idx="7">
                  <c:v>0.63208777783183712</c:v>
                </c:pt>
                <c:pt idx="8">
                  <c:v>0.62954945255245054</c:v>
                </c:pt>
                <c:pt idx="9">
                  <c:v>0.62370784686412462</c:v>
                </c:pt>
                <c:pt idx="10">
                  <c:v>0.62232550998754543</c:v>
                </c:pt>
                <c:pt idx="11">
                  <c:v>0.62360179313203057</c:v>
                </c:pt>
                <c:pt idx="12">
                  <c:v>0.62288132126830908</c:v>
                </c:pt>
                <c:pt idx="13">
                  <c:v>0.62299533119518979</c:v>
                </c:pt>
                <c:pt idx="14">
                  <c:v>0.62849041858062915</c:v>
                </c:pt>
                <c:pt idx="15">
                  <c:v>0.63395429367817679</c:v>
                </c:pt>
                <c:pt idx="16">
                  <c:v>0.63499283863386802</c:v>
                </c:pt>
                <c:pt idx="17">
                  <c:v>0.63490421883019788</c:v>
                </c:pt>
                <c:pt idx="18">
                  <c:v>0.64094995829446644</c:v>
                </c:pt>
                <c:pt idx="19">
                  <c:v>0.64306346418829885</c:v>
                </c:pt>
                <c:pt idx="20">
                  <c:v>0.64329858458388045</c:v>
                </c:pt>
                <c:pt idx="21">
                  <c:v>0.6427997923152825</c:v>
                </c:pt>
                <c:pt idx="22">
                  <c:v>0.64237678949246957</c:v>
                </c:pt>
                <c:pt idx="23">
                  <c:v>0.6431643548867626</c:v>
                </c:pt>
                <c:pt idx="24">
                  <c:v>0.65531184852423374</c:v>
                </c:pt>
                <c:pt idx="25">
                  <c:v>0.65584470020068975</c:v>
                </c:pt>
                <c:pt idx="26">
                  <c:v>0.65612930922545298</c:v>
                </c:pt>
                <c:pt idx="27">
                  <c:v>0.6557539409685641</c:v>
                </c:pt>
                <c:pt idx="28">
                  <c:v>0.6562743300662055</c:v>
                </c:pt>
                <c:pt idx="29">
                  <c:v>0.65551355951518653</c:v>
                </c:pt>
                <c:pt idx="30">
                  <c:v>0.64438679499654938</c:v>
                </c:pt>
                <c:pt idx="31">
                  <c:v>0.64476534517940542</c:v>
                </c:pt>
                <c:pt idx="32">
                  <c:v>0.64499089197962478</c:v>
                </c:pt>
                <c:pt idx="33">
                  <c:v>0.64555678241321002</c:v>
                </c:pt>
                <c:pt idx="34">
                  <c:v>0.64581498767443635</c:v>
                </c:pt>
                <c:pt idx="35">
                  <c:v>0.64603183512778439</c:v>
                </c:pt>
                <c:pt idx="36">
                  <c:v>0.64630646938517333</c:v>
                </c:pt>
                <c:pt idx="37">
                  <c:v>0.64653600959574109</c:v>
                </c:pt>
                <c:pt idx="38">
                  <c:v>0.64681584361653932</c:v>
                </c:pt>
                <c:pt idx="39">
                  <c:v>0.6469442550126816</c:v>
                </c:pt>
                <c:pt idx="40">
                  <c:v>0.64722055007907131</c:v>
                </c:pt>
                <c:pt idx="41">
                  <c:v>0.64744548320062278</c:v>
                </c:pt>
                <c:pt idx="42">
                  <c:v>0.64762278999181666</c:v>
                </c:pt>
                <c:pt idx="43">
                  <c:v>0.64784021902240596</c:v>
                </c:pt>
                <c:pt idx="44">
                  <c:v>0.64809830838872695</c:v>
                </c:pt>
                <c:pt idx="45">
                  <c:v>0.64830327145572675</c:v>
                </c:pt>
                <c:pt idx="46">
                  <c:v>0.6481838971230689</c:v>
                </c:pt>
                <c:pt idx="47">
                  <c:v>0.64818954678204388</c:v>
                </c:pt>
                <c:pt idx="48">
                  <c:v>0.64805687582955029</c:v>
                </c:pt>
                <c:pt idx="49">
                  <c:v>0.64804108861326992</c:v>
                </c:pt>
                <c:pt idx="50">
                  <c:v>0.64797747265163974</c:v>
                </c:pt>
                <c:pt idx="51">
                  <c:v>0.64793347796960088</c:v>
                </c:pt>
                <c:pt idx="52">
                  <c:v>0.6479158205142671</c:v>
                </c:pt>
                <c:pt idx="53">
                  <c:v>0.64784317910058176</c:v>
                </c:pt>
                <c:pt idx="54">
                  <c:v>0.64786432960601581</c:v>
                </c:pt>
                <c:pt idx="55">
                  <c:v>0.64782838149859934</c:v>
                </c:pt>
                <c:pt idx="56">
                  <c:v>0.6478172501416718</c:v>
                </c:pt>
                <c:pt idx="57">
                  <c:v>0.64775121024042848</c:v>
                </c:pt>
                <c:pt idx="58">
                  <c:v>0.64776751205984129</c:v>
                </c:pt>
                <c:pt idx="59">
                  <c:v>0.64778976340754479</c:v>
                </c:pt>
                <c:pt idx="60">
                  <c:v>0.64774024741680347</c:v>
                </c:pt>
              </c:numCache>
            </c:numRef>
          </c:val>
          <c:smooth val="0"/>
        </c:ser>
        <c:ser>
          <c:idx val="3"/>
          <c:order val="2"/>
          <c:tx>
            <c:v>1,3%</c:v>
          </c:tx>
          <c:spPr>
            <a:ln w="22225">
              <a:solidFill>
                <a:srgbClr val="002060"/>
              </a:solidFill>
            </a:ln>
          </c:spPr>
          <c:marker>
            <c:symbol val="diamond"/>
            <c:size val="4"/>
            <c:spPr>
              <a:solidFill>
                <a:srgbClr val="002060"/>
              </a:solidFill>
              <a:ln>
                <a:solidFill>
                  <a:srgbClr val="002060"/>
                </a:solidFill>
              </a:ln>
            </c:spPr>
          </c:marker>
          <c:cat>
            <c:numRef>
              <c:f>'Fig 2.28'!$C$4:$BK$4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2.28'!$C$7:$BK$7</c:f>
              <c:numCache>
                <c:formatCode>0.0%</c:formatCode>
                <c:ptCount val="61"/>
                <c:pt idx="0">
                  <c:v>0.62169074540809999</c:v>
                </c:pt>
                <c:pt idx="1">
                  <c:v>0.62833823950612244</c:v>
                </c:pt>
                <c:pt idx="2">
                  <c:v>0.63001126101175053</c:v>
                </c:pt>
                <c:pt idx="3">
                  <c:v>0.63402458303806197</c:v>
                </c:pt>
                <c:pt idx="4">
                  <c:v>0.62792385579092258</c:v>
                </c:pt>
                <c:pt idx="5">
                  <c:v>0.62664586798858557</c:v>
                </c:pt>
                <c:pt idx="6">
                  <c:v>0.62970179697937423</c:v>
                </c:pt>
                <c:pt idx="7">
                  <c:v>0.63208777783183712</c:v>
                </c:pt>
                <c:pt idx="8">
                  <c:v>0.62954945255245054</c:v>
                </c:pt>
                <c:pt idx="9">
                  <c:v>0.62370784686412462</c:v>
                </c:pt>
                <c:pt idx="10">
                  <c:v>0.62232550998754543</c:v>
                </c:pt>
                <c:pt idx="11">
                  <c:v>0.62360179313203057</c:v>
                </c:pt>
                <c:pt idx="12">
                  <c:v>0.62288132126830875</c:v>
                </c:pt>
                <c:pt idx="13">
                  <c:v>0.62299533119518979</c:v>
                </c:pt>
                <c:pt idx="14">
                  <c:v>0.62849041858062915</c:v>
                </c:pt>
                <c:pt idx="15">
                  <c:v>0.63395429367817679</c:v>
                </c:pt>
                <c:pt idx="16">
                  <c:v>0.63499283863386802</c:v>
                </c:pt>
                <c:pt idx="17">
                  <c:v>0.63490421883019788</c:v>
                </c:pt>
                <c:pt idx="18">
                  <c:v>0.64094995829446655</c:v>
                </c:pt>
                <c:pt idx="19">
                  <c:v>0.64319058951481634</c:v>
                </c:pt>
                <c:pt idx="20">
                  <c:v>0.64336379494255491</c:v>
                </c:pt>
                <c:pt idx="21">
                  <c:v>0.64293463851910804</c:v>
                </c:pt>
                <c:pt idx="22">
                  <c:v>0.643701184996465</c:v>
                </c:pt>
                <c:pt idx="23">
                  <c:v>0.64335676215589277</c:v>
                </c:pt>
                <c:pt idx="24">
                  <c:v>0.65555844258478579</c:v>
                </c:pt>
                <c:pt idx="25">
                  <c:v>0.65633658450670784</c:v>
                </c:pt>
                <c:pt idx="26">
                  <c:v>0.65664252532540957</c:v>
                </c:pt>
                <c:pt idx="27">
                  <c:v>0.65666943326862126</c:v>
                </c:pt>
                <c:pt idx="28">
                  <c:v>0.65586827120676616</c:v>
                </c:pt>
                <c:pt idx="29">
                  <c:v>0.65631535930596219</c:v>
                </c:pt>
                <c:pt idx="30">
                  <c:v>0.64552284714437003</c:v>
                </c:pt>
                <c:pt idx="31">
                  <c:v>0.64575294988448551</c:v>
                </c:pt>
                <c:pt idx="32">
                  <c:v>0.64608938366608804</c:v>
                </c:pt>
                <c:pt idx="33">
                  <c:v>0.64689784910720338</c:v>
                </c:pt>
                <c:pt idx="34">
                  <c:v>0.64723244029014793</c:v>
                </c:pt>
                <c:pt idx="35">
                  <c:v>0.64745508688541686</c:v>
                </c:pt>
                <c:pt idx="36">
                  <c:v>0.64777415729584742</c:v>
                </c:pt>
                <c:pt idx="37">
                  <c:v>0.64808350158675787</c:v>
                </c:pt>
                <c:pt idx="38">
                  <c:v>0.64827822407315383</c:v>
                </c:pt>
                <c:pt idx="39">
                  <c:v>0.64856100665334249</c:v>
                </c:pt>
                <c:pt idx="40">
                  <c:v>0.64883583454149563</c:v>
                </c:pt>
                <c:pt idx="41">
                  <c:v>0.64899875940962981</c:v>
                </c:pt>
                <c:pt idx="42">
                  <c:v>0.64924574894973242</c:v>
                </c:pt>
                <c:pt idx="43">
                  <c:v>0.64948442103241499</c:v>
                </c:pt>
                <c:pt idx="44">
                  <c:v>0.64970605069658816</c:v>
                </c:pt>
                <c:pt idx="45">
                  <c:v>0.6500083070189977</c:v>
                </c:pt>
                <c:pt idx="46">
                  <c:v>0.64991800621117068</c:v>
                </c:pt>
                <c:pt idx="47">
                  <c:v>0.64982168832349274</c:v>
                </c:pt>
                <c:pt idx="48">
                  <c:v>0.64979867252390466</c:v>
                </c:pt>
                <c:pt idx="49">
                  <c:v>0.6497627713095675</c:v>
                </c:pt>
                <c:pt idx="50">
                  <c:v>0.64971137164433213</c:v>
                </c:pt>
                <c:pt idx="51">
                  <c:v>0.64972538653000489</c:v>
                </c:pt>
                <c:pt idx="52">
                  <c:v>0.64964140456222785</c:v>
                </c:pt>
                <c:pt idx="53">
                  <c:v>0.64962015645945936</c:v>
                </c:pt>
                <c:pt idx="54">
                  <c:v>0.64958015708061756</c:v>
                </c:pt>
                <c:pt idx="55">
                  <c:v>0.64960651447954243</c:v>
                </c:pt>
                <c:pt idx="56">
                  <c:v>0.64953168312683773</c:v>
                </c:pt>
                <c:pt idx="57">
                  <c:v>0.64952769077389483</c:v>
                </c:pt>
                <c:pt idx="58">
                  <c:v>0.64957393059225177</c:v>
                </c:pt>
                <c:pt idx="59">
                  <c:v>0.64951356810502159</c:v>
                </c:pt>
                <c:pt idx="60">
                  <c:v>0.64950470980715391</c:v>
                </c:pt>
              </c:numCache>
            </c:numRef>
          </c:val>
          <c:smooth val="0"/>
        </c:ser>
        <c:ser>
          <c:idx val="4"/>
          <c:order val="3"/>
          <c:tx>
            <c:v>1%</c:v>
          </c:tx>
          <c:spPr>
            <a:ln w="22225">
              <a:solidFill>
                <a:srgbClr val="002060"/>
              </a:solidFill>
            </a:ln>
          </c:spPr>
          <c:marker>
            <c:symbol val="star"/>
            <c:size val="4"/>
            <c:spPr>
              <a:noFill/>
              <a:ln>
                <a:solidFill>
                  <a:srgbClr val="002060"/>
                </a:solidFill>
              </a:ln>
            </c:spPr>
          </c:marker>
          <c:cat>
            <c:numRef>
              <c:f>'Fig 2.28'!$C$4:$BK$4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2.28'!$C$8:$BK$8</c:f>
              <c:numCache>
                <c:formatCode>0.0%</c:formatCode>
                <c:ptCount val="61"/>
                <c:pt idx="0">
                  <c:v>0.62169074540809999</c:v>
                </c:pt>
                <c:pt idx="1">
                  <c:v>0.62833823950612244</c:v>
                </c:pt>
                <c:pt idx="2">
                  <c:v>0.63001126101175053</c:v>
                </c:pt>
                <c:pt idx="3">
                  <c:v>0.63402458303806197</c:v>
                </c:pt>
                <c:pt idx="4">
                  <c:v>0.62792385579092258</c:v>
                </c:pt>
                <c:pt idx="5">
                  <c:v>0.62664586798858557</c:v>
                </c:pt>
                <c:pt idx="6">
                  <c:v>0.62980151352968361</c:v>
                </c:pt>
                <c:pt idx="7">
                  <c:v>0.63228553546376043</c:v>
                </c:pt>
                <c:pt idx="8">
                  <c:v>0.62984398222379956</c:v>
                </c:pt>
                <c:pt idx="9">
                  <c:v>0.62412137796839573</c:v>
                </c:pt>
                <c:pt idx="10">
                  <c:v>0.62284826405109406</c:v>
                </c:pt>
                <c:pt idx="11">
                  <c:v>0.62424537663519986</c:v>
                </c:pt>
                <c:pt idx="12">
                  <c:v>0.62364653332651243</c:v>
                </c:pt>
                <c:pt idx="13">
                  <c:v>0.62389208918105254</c:v>
                </c:pt>
                <c:pt idx="14">
                  <c:v>0.62950858855152469</c:v>
                </c:pt>
                <c:pt idx="15">
                  <c:v>0.63513016178383308</c:v>
                </c:pt>
                <c:pt idx="16">
                  <c:v>0.63626918358813456</c:v>
                </c:pt>
                <c:pt idx="17">
                  <c:v>0.63627078592360897</c:v>
                </c:pt>
                <c:pt idx="18">
                  <c:v>0.64240473530369613</c:v>
                </c:pt>
                <c:pt idx="19">
                  <c:v>0.64491688119894375</c:v>
                </c:pt>
                <c:pt idx="20">
                  <c:v>0.64510224184152942</c:v>
                </c:pt>
                <c:pt idx="21">
                  <c:v>0.64475604289152288</c:v>
                </c:pt>
                <c:pt idx="22">
                  <c:v>0.64562036514813193</c:v>
                </c:pt>
                <c:pt idx="23">
                  <c:v>0.64648578412266067</c:v>
                </c:pt>
                <c:pt idx="24">
                  <c:v>0.65803480612020626</c:v>
                </c:pt>
                <c:pt idx="25">
                  <c:v>0.65875777568023497</c:v>
                </c:pt>
                <c:pt idx="26">
                  <c:v>0.65920575567353579</c:v>
                </c:pt>
                <c:pt idx="27">
                  <c:v>0.65951178356819451</c:v>
                </c:pt>
                <c:pt idx="28">
                  <c:v>0.65995754832900344</c:v>
                </c:pt>
                <c:pt idx="29">
                  <c:v>0.66046532143054393</c:v>
                </c:pt>
                <c:pt idx="30">
                  <c:v>0.64991887398800841</c:v>
                </c:pt>
                <c:pt idx="31">
                  <c:v>0.65035734819001023</c:v>
                </c:pt>
                <c:pt idx="32">
                  <c:v>0.65072003231470488</c:v>
                </c:pt>
                <c:pt idx="33">
                  <c:v>0.65222057094352115</c:v>
                </c:pt>
                <c:pt idx="34">
                  <c:v>0.65256207592778903</c:v>
                </c:pt>
                <c:pt idx="35">
                  <c:v>0.65294588768322548</c:v>
                </c:pt>
                <c:pt idx="36">
                  <c:v>0.65325921815414989</c:v>
                </c:pt>
                <c:pt idx="37">
                  <c:v>0.65361203697175452</c:v>
                </c:pt>
                <c:pt idx="38">
                  <c:v>0.65399390223495724</c:v>
                </c:pt>
                <c:pt idx="39">
                  <c:v>0.65430307516688457</c:v>
                </c:pt>
                <c:pt idx="40">
                  <c:v>0.65465163028222784</c:v>
                </c:pt>
                <c:pt idx="41">
                  <c:v>0.65493017872399018</c:v>
                </c:pt>
                <c:pt idx="42">
                  <c:v>0.65524649144573444</c:v>
                </c:pt>
                <c:pt idx="43">
                  <c:v>0.65559974547690247</c:v>
                </c:pt>
                <c:pt idx="44">
                  <c:v>0.65588378281836723</c:v>
                </c:pt>
                <c:pt idx="45">
                  <c:v>0.65620521067035087</c:v>
                </c:pt>
                <c:pt idx="46">
                  <c:v>0.65620717555748931</c:v>
                </c:pt>
                <c:pt idx="47">
                  <c:v>0.65614477399840987</c:v>
                </c:pt>
                <c:pt idx="48">
                  <c:v>0.65612147491003481</c:v>
                </c:pt>
                <c:pt idx="49">
                  <c:v>0.65603240123320694</c:v>
                </c:pt>
                <c:pt idx="50">
                  <c:v>0.65608018614884611</c:v>
                </c:pt>
                <c:pt idx="51">
                  <c:v>0.65596727847772962</c:v>
                </c:pt>
                <c:pt idx="52">
                  <c:v>0.65597755692508231</c:v>
                </c:pt>
                <c:pt idx="53">
                  <c:v>0.65592700691872963</c:v>
                </c:pt>
                <c:pt idx="54">
                  <c:v>0.65591397812908536</c:v>
                </c:pt>
                <c:pt idx="55">
                  <c:v>0.65592411045779153</c:v>
                </c:pt>
                <c:pt idx="56">
                  <c:v>0.65589295521459967</c:v>
                </c:pt>
                <c:pt idx="57">
                  <c:v>0.65589332531500688</c:v>
                </c:pt>
                <c:pt idx="58">
                  <c:v>0.65555433081453685</c:v>
                </c:pt>
                <c:pt idx="59">
                  <c:v>0.65516035165826714</c:v>
                </c:pt>
                <c:pt idx="60">
                  <c:v>0.65479459724032352</c:v>
                </c:pt>
              </c:numCache>
            </c:numRef>
          </c:val>
          <c:smooth val="0"/>
        </c:ser>
        <c:dLbls>
          <c:showLegendKey val="0"/>
          <c:showVal val="0"/>
          <c:showCatName val="0"/>
          <c:showSerName val="0"/>
          <c:showPercent val="0"/>
          <c:showBubbleSize val="0"/>
        </c:dLbls>
        <c:marker val="1"/>
        <c:smooth val="0"/>
        <c:axId val="123214464"/>
        <c:axId val="123229312"/>
      </c:lineChart>
      <c:catAx>
        <c:axId val="123214464"/>
        <c:scaling>
          <c:orientation val="minMax"/>
        </c:scaling>
        <c:delete val="0"/>
        <c:axPos val="b"/>
        <c:title>
          <c:tx>
            <c:rich>
              <a:bodyPr/>
              <a:lstStyle/>
              <a:p>
                <a:pPr>
                  <a:defRPr/>
                </a:pPr>
                <a:r>
                  <a:rPr lang="en-US"/>
                  <a:t>génération</a:t>
                </a:r>
              </a:p>
            </c:rich>
          </c:tx>
          <c:layout>
            <c:manualLayout>
              <c:xMode val="edge"/>
              <c:yMode val="edge"/>
              <c:x val="0.73834116809116801"/>
              <c:y val="0.64575879629629629"/>
            </c:manualLayout>
          </c:layout>
          <c:overlay val="0"/>
        </c:title>
        <c:numFmt formatCode="General" sourceLinked="1"/>
        <c:majorTickMark val="out"/>
        <c:minorTickMark val="none"/>
        <c:tickLblPos val="nextTo"/>
        <c:txPr>
          <a:bodyPr rot="-5400000" vert="horz"/>
          <a:lstStyle/>
          <a:p>
            <a:pPr>
              <a:defRPr/>
            </a:pPr>
            <a:endParaRPr lang="fr-FR"/>
          </a:p>
        </c:txPr>
        <c:crossAx val="123229312"/>
        <c:crosses val="autoZero"/>
        <c:auto val="1"/>
        <c:lblAlgn val="ctr"/>
        <c:lblOffset val="100"/>
        <c:tickLblSkip val="10"/>
        <c:noMultiLvlLbl val="0"/>
      </c:catAx>
      <c:valAx>
        <c:axId val="123229312"/>
        <c:scaling>
          <c:orientation val="minMax"/>
          <c:max val="0.75000000000000011"/>
          <c:min val="0.5"/>
        </c:scaling>
        <c:delete val="0"/>
        <c:axPos val="l"/>
        <c:majorGridlines/>
        <c:title>
          <c:tx>
            <c:rich>
              <a:bodyPr rot="-5400000" vert="horz"/>
              <a:lstStyle/>
              <a:p>
                <a:pPr>
                  <a:defRPr/>
                </a:pPr>
                <a:r>
                  <a:rPr lang="en-US"/>
                  <a:t>en % du dernier salaire net</a:t>
                </a:r>
              </a:p>
            </c:rich>
          </c:tx>
          <c:layout>
            <c:manualLayout>
              <c:xMode val="edge"/>
              <c:yMode val="edge"/>
              <c:x val="2.1335470085470077E-3"/>
              <c:y val="4.7095833333333337E-2"/>
            </c:manualLayout>
          </c:layout>
          <c:overlay val="0"/>
        </c:title>
        <c:numFmt formatCode="0%" sourceLinked="0"/>
        <c:majorTickMark val="out"/>
        <c:minorTickMark val="none"/>
        <c:tickLblPos val="nextTo"/>
        <c:crossAx val="123214464"/>
        <c:crosses val="autoZero"/>
        <c:crossBetween val="between"/>
        <c:majorUnit val="5.000000000000001E-2"/>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59298433048433"/>
          <c:y val="3.5880555555555554E-2"/>
          <c:w val="0.75703774928774925"/>
          <c:h val="0.71216990740740738"/>
        </c:manualLayout>
      </c:layout>
      <c:lineChart>
        <c:grouping val="standard"/>
        <c:varyColors val="0"/>
        <c:ser>
          <c:idx val="1"/>
          <c:order val="0"/>
          <c:tx>
            <c:v>1,8%</c:v>
          </c:tx>
          <c:spPr>
            <a:ln w="22225">
              <a:solidFill>
                <a:srgbClr val="002060"/>
              </a:solidFill>
            </a:ln>
          </c:spPr>
          <c:marker>
            <c:symbol val="circle"/>
            <c:size val="4"/>
            <c:spPr>
              <a:solidFill>
                <a:schemeClr val="bg1">
                  <a:lumMod val="65000"/>
                </a:schemeClr>
              </a:solidFill>
              <a:ln>
                <a:solidFill>
                  <a:srgbClr val="002060"/>
                </a:solidFill>
              </a:ln>
            </c:spPr>
          </c:marker>
          <c:cat>
            <c:numRef>
              <c:f>'Fig 2.28'!$C$4:$BK$4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2.28'!$C$15:$BK$15</c:f>
              <c:numCache>
                <c:formatCode>0.0%</c:formatCode>
                <c:ptCount val="61"/>
                <c:pt idx="0">
                  <c:v>0.62169074540809999</c:v>
                </c:pt>
                <c:pt idx="1">
                  <c:v>0.62833823950612244</c:v>
                </c:pt>
                <c:pt idx="2">
                  <c:v>0.63001126101175053</c:v>
                </c:pt>
                <c:pt idx="3">
                  <c:v>0.63402458303806197</c:v>
                </c:pt>
                <c:pt idx="4">
                  <c:v>0.62792385579092258</c:v>
                </c:pt>
                <c:pt idx="5">
                  <c:v>0.62664586798858557</c:v>
                </c:pt>
                <c:pt idx="6">
                  <c:v>0.62970179697937423</c:v>
                </c:pt>
                <c:pt idx="7">
                  <c:v>0.63208777783183712</c:v>
                </c:pt>
                <c:pt idx="8">
                  <c:v>0.62954945255245054</c:v>
                </c:pt>
                <c:pt idx="9">
                  <c:v>0.62370784686412462</c:v>
                </c:pt>
                <c:pt idx="10">
                  <c:v>0.62232550998754543</c:v>
                </c:pt>
                <c:pt idx="11">
                  <c:v>0.62360179313203057</c:v>
                </c:pt>
                <c:pt idx="12">
                  <c:v>0.62288132126830908</c:v>
                </c:pt>
                <c:pt idx="13">
                  <c:v>0.62299533119518979</c:v>
                </c:pt>
                <c:pt idx="14">
                  <c:v>0.62849041858062915</c:v>
                </c:pt>
                <c:pt idx="15">
                  <c:v>0.63395429367817679</c:v>
                </c:pt>
                <c:pt idx="16">
                  <c:v>0.63499283863386802</c:v>
                </c:pt>
                <c:pt idx="17">
                  <c:v>0.63490421883019788</c:v>
                </c:pt>
                <c:pt idx="18">
                  <c:v>0.64087111509184025</c:v>
                </c:pt>
                <c:pt idx="19">
                  <c:v>0.64033120927548992</c:v>
                </c:pt>
                <c:pt idx="20">
                  <c:v>0.63789698092912472</c:v>
                </c:pt>
                <c:pt idx="21">
                  <c:v>0.63611803346662987</c:v>
                </c:pt>
                <c:pt idx="22">
                  <c:v>0.63302221561474248</c:v>
                </c:pt>
                <c:pt idx="23">
                  <c:v>0.6301013147929786</c:v>
                </c:pt>
                <c:pt idx="24">
                  <c:v>0.64031513422111042</c:v>
                </c:pt>
                <c:pt idx="25">
                  <c:v>0.63721822726341049</c:v>
                </c:pt>
                <c:pt idx="26">
                  <c:v>0.63479984608640061</c:v>
                </c:pt>
                <c:pt idx="27">
                  <c:v>0.6311028457720157</c:v>
                </c:pt>
                <c:pt idx="28">
                  <c:v>0.62888301849144579</c:v>
                </c:pt>
                <c:pt idx="29">
                  <c:v>0.62551817521307385</c:v>
                </c:pt>
                <c:pt idx="30">
                  <c:v>0.61190429958397752</c:v>
                </c:pt>
                <c:pt idx="31">
                  <c:v>0.60958238553674871</c:v>
                </c:pt>
                <c:pt idx="32">
                  <c:v>0.60714531980436626</c:v>
                </c:pt>
                <c:pt idx="33">
                  <c:v>0.60460723999738009</c:v>
                </c:pt>
                <c:pt idx="34">
                  <c:v>0.60216285149065607</c:v>
                </c:pt>
                <c:pt idx="35">
                  <c:v>0.59970977446718354</c:v>
                </c:pt>
                <c:pt idx="36">
                  <c:v>0.59734227575294119</c:v>
                </c:pt>
                <c:pt idx="37">
                  <c:v>0.59487091402143255</c:v>
                </c:pt>
                <c:pt idx="38">
                  <c:v>0.59247292769651572</c:v>
                </c:pt>
                <c:pt idx="39">
                  <c:v>0.59006528038725425</c:v>
                </c:pt>
                <c:pt idx="40">
                  <c:v>0.58764010436635317</c:v>
                </c:pt>
                <c:pt idx="41">
                  <c:v>0.58520342096181222</c:v>
                </c:pt>
                <c:pt idx="42">
                  <c:v>0.58275648822210524</c:v>
                </c:pt>
                <c:pt idx="43">
                  <c:v>0.58029621327781145</c:v>
                </c:pt>
                <c:pt idx="44">
                  <c:v>0.57782310159560568</c:v>
                </c:pt>
                <c:pt idx="45">
                  <c:v>0.57541987346010193</c:v>
                </c:pt>
                <c:pt idx="46">
                  <c:v>0.57266921923914971</c:v>
                </c:pt>
                <c:pt idx="47">
                  <c:v>0.56999557766201947</c:v>
                </c:pt>
                <c:pt idx="48">
                  <c:v>0.56731153494199515</c:v>
                </c:pt>
                <c:pt idx="49">
                  <c:v>0.56461612721755028</c:v>
                </c:pt>
                <c:pt idx="50">
                  <c:v>0.56198805539486463</c:v>
                </c:pt>
                <c:pt idx="51">
                  <c:v>0.55934408428250604</c:v>
                </c:pt>
                <c:pt idx="52">
                  <c:v>0.55661703323581879</c:v>
                </c:pt>
                <c:pt idx="53">
                  <c:v>0.55402171352964125</c:v>
                </c:pt>
                <c:pt idx="54">
                  <c:v>0.55134313324142636</c:v>
                </c:pt>
                <c:pt idx="55">
                  <c:v>0.54872208430750724</c:v>
                </c:pt>
                <c:pt idx="56">
                  <c:v>0.54609292621458938</c:v>
                </c:pt>
                <c:pt idx="57">
                  <c:v>0.54345474963263551</c:v>
                </c:pt>
                <c:pt idx="58">
                  <c:v>0.54080152636058731</c:v>
                </c:pt>
                <c:pt idx="59">
                  <c:v>0.53819839555554883</c:v>
                </c:pt>
                <c:pt idx="60">
                  <c:v>0.53563325024605268</c:v>
                </c:pt>
              </c:numCache>
            </c:numRef>
          </c:val>
          <c:smooth val="0"/>
        </c:ser>
        <c:ser>
          <c:idx val="2"/>
          <c:order val="1"/>
          <c:tx>
            <c:v>1,5%</c:v>
          </c:tx>
          <c:spPr>
            <a:ln w="22225">
              <a:solidFill>
                <a:srgbClr val="002060"/>
              </a:solidFill>
            </a:ln>
          </c:spPr>
          <c:marker>
            <c:symbol val="triangle"/>
            <c:size val="4"/>
            <c:spPr>
              <a:solidFill>
                <a:schemeClr val="bg1"/>
              </a:solidFill>
              <a:ln>
                <a:solidFill>
                  <a:srgbClr val="002060"/>
                </a:solidFill>
              </a:ln>
            </c:spPr>
          </c:marker>
          <c:cat>
            <c:numRef>
              <c:f>'Fig 2.28'!$C$4:$BK$4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2.28'!$C$16:$BK$16</c:f>
              <c:numCache>
                <c:formatCode>0.0%</c:formatCode>
                <c:ptCount val="61"/>
                <c:pt idx="0">
                  <c:v>0.62169074540809999</c:v>
                </c:pt>
                <c:pt idx="1">
                  <c:v>0.62833823950612244</c:v>
                </c:pt>
                <c:pt idx="2">
                  <c:v>0.63001126101175053</c:v>
                </c:pt>
                <c:pt idx="3">
                  <c:v>0.63402458303806197</c:v>
                </c:pt>
                <c:pt idx="4">
                  <c:v>0.62792385579092258</c:v>
                </c:pt>
                <c:pt idx="5">
                  <c:v>0.62664586798858557</c:v>
                </c:pt>
                <c:pt idx="6">
                  <c:v>0.62970179697937423</c:v>
                </c:pt>
                <c:pt idx="7">
                  <c:v>0.63208777783183712</c:v>
                </c:pt>
                <c:pt idx="8">
                  <c:v>0.62954945255245054</c:v>
                </c:pt>
                <c:pt idx="9">
                  <c:v>0.62370784686412462</c:v>
                </c:pt>
                <c:pt idx="10">
                  <c:v>0.62232550998754543</c:v>
                </c:pt>
                <c:pt idx="11">
                  <c:v>0.62360179313203057</c:v>
                </c:pt>
                <c:pt idx="12">
                  <c:v>0.62288132126830908</c:v>
                </c:pt>
                <c:pt idx="13">
                  <c:v>0.62299533119518979</c:v>
                </c:pt>
                <c:pt idx="14">
                  <c:v>0.62849041858062915</c:v>
                </c:pt>
                <c:pt idx="15">
                  <c:v>0.63395429367817679</c:v>
                </c:pt>
                <c:pt idx="16">
                  <c:v>0.63499283863386802</c:v>
                </c:pt>
                <c:pt idx="17">
                  <c:v>0.63490421883019788</c:v>
                </c:pt>
                <c:pt idx="18">
                  <c:v>0.64087111509184025</c:v>
                </c:pt>
                <c:pt idx="19">
                  <c:v>0.64045776945125332</c:v>
                </c:pt>
                <c:pt idx="20">
                  <c:v>0.63934774759263502</c:v>
                </c:pt>
                <c:pt idx="21">
                  <c:v>0.63625070317864241</c:v>
                </c:pt>
                <c:pt idx="22">
                  <c:v>0.63317099881087213</c:v>
                </c:pt>
                <c:pt idx="23">
                  <c:v>0.63137308154970739</c:v>
                </c:pt>
                <c:pt idx="24">
                  <c:v>0.63963644446265011</c:v>
                </c:pt>
                <c:pt idx="25">
                  <c:v>0.63769856453454155</c:v>
                </c:pt>
                <c:pt idx="26">
                  <c:v>0.63534260833457012</c:v>
                </c:pt>
                <c:pt idx="27">
                  <c:v>0.63172306604876605</c:v>
                </c:pt>
                <c:pt idx="28">
                  <c:v>0.62965637551932951</c:v>
                </c:pt>
                <c:pt idx="29">
                  <c:v>0.62739821038376142</c:v>
                </c:pt>
                <c:pt idx="30">
                  <c:v>0.61412112043455258</c:v>
                </c:pt>
                <c:pt idx="31">
                  <c:v>0.61169716233320337</c:v>
                </c:pt>
                <c:pt idx="32">
                  <c:v>0.60941854922774574</c:v>
                </c:pt>
                <c:pt idx="33">
                  <c:v>0.60720337650213185</c:v>
                </c:pt>
                <c:pt idx="34">
                  <c:v>0.60490046278019483</c:v>
                </c:pt>
                <c:pt idx="35">
                  <c:v>0.60252441711056604</c:v>
                </c:pt>
                <c:pt idx="36">
                  <c:v>0.60008309857247311</c:v>
                </c:pt>
                <c:pt idx="37">
                  <c:v>0.59768031822060441</c:v>
                </c:pt>
                <c:pt idx="38">
                  <c:v>0.59530016828898957</c:v>
                </c:pt>
                <c:pt idx="39">
                  <c:v>0.59295567110356795</c:v>
                </c:pt>
                <c:pt idx="40">
                  <c:v>0.59054609369750866</c:v>
                </c:pt>
                <c:pt idx="41">
                  <c:v>0.58807581531512942</c:v>
                </c:pt>
                <c:pt idx="42">
                  <c:v>0.58564011677196015</c:v>
                </c:pt>
                <c:pt idx="43">
                  <c:v>0.58323888305973659</c:v>
                </c:pt>
                <c:pt idx="44">
                  <c:v>0.58086748733123772</c:v>
                </c:pt>
                <c:pt idx="45">
                  <c:v>0.57843807518811863</c:v>
                </c:pt>
                <c:pt idx="46">
                  <c:v>0.57577385787076585</c:v>
                </c:pt>
                <c:pt idx="47">
                  <c:v>0.57305893352383375</c:v>
                </c:pt>
                <c:pt idx="48">
                  <c:v>0.57038188457763306</c:v>
                </c:pt>
                <c:pt idx="49">
                  <c:v>0.56773587613599963</c:v>
                </c:pt>
                <c:pt idx="50">
                  <c:v>0.56504610829255908</c:v>
                </c:pt>
                <c:pt idx="51">
                  <c:v>0.56238411986417258</c:v>
                </c:pt>
                <c:pt idx="52">
                  <c:v>0.55975485413775394</c:v>
                </c:pt>
                <c:pt idx="53">
                  <c:v>0.55708128076214991</c:v>
                </c:pt>
                <c:pt idx="54">
                  <c:v>0.55443645886145709</c:v>
                </c:pt>
                <c:pt idx="55">
                  <c:v>0.55175188822396437</c:v>
                </c:pt>
                <c:pt idx="56">
                  <c:v>0.54917330360617356</c:v>
                </c:pt>
                <c:pt idx="57">
                  <c:v>0.54656127374185237</c:v>
                </c:pt>
                <c:pt idx="58">
                  <c:v>0.54389984247290279</c:v>
                </c:pt>
                <c:pt idx="59">
                  <c:v>0.541264204185819</c:v>
                </c:pt>
                <c:pt idx="60">
                  <c:v>0.53865871752168926</c:v>
                </c:pt>
              </c:numCache>
            </c:numRef>
          </c:val>
          <c:smooth val="0"/>
        </c:ser>
        <c:ser>
          <c:idx val="3"/>
          <c:order val="2"/>
          <c:tx>
            <c:v>1,3%</c:v>
          </c:tx>
          <c:spPr>
            <a:ln w="22225">
              <a:solidFill>
                <a:srgbClr val="002060"/>
              </a:solidFill>
            </a:ln>
          </c:spPr>
          <c:marker>
            <c:symbol val="diamond"/>
            <c:size val="4"/>
            <c:spPr>
              <a:solidFill>
                <a:srgbClr val="002060"/>
              </a:solidFill>
              <a:ln>
                <a:solidFill>
                  <a:srgbClr val="002060"/>
                </a:solidFill>
              </a:ln>
            </c:spPr>
          </c:marker>
          <c:cat>
            <c:numRef>
              <c:f>'Fig 2.28'!$C$4:$BK$4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2.28'!$C$17:$BK$17</c:f>
              <c:numCache>
                <c:formatCode>0.0%</c:formatCode>
                <c:ptCount val="61"/>
                <c:pt idx="0">
                  <c:v>0.62169074540809999</c:v>
                </c:pt>
                <c:pt idx="1">
                  <c:v>0.62833823950612244</c:v>
                </c:pt>
                <c:pt idx="2">
                  <c:v>0.63001126101175053</c:v>
                </c:pt>
                <c:pt idx="3">
                  <c:v>0.63402458303806197</c:v>
                </c:pt>
                <c:pt idx="4">
                  <c:v>0.62792385579092258</c:v>
                </c:pt>
                <c:pt idx="5">
                  <c:v>0.62664586798858557</c:v>
                </c:pt>
                <c:pt idx="6">
                  <c:v>0.62970179697937423</c:v>
                </c:pt>
                <c:pt idx="7">
                  <c:v>0.63208777783183712</c:v>
                </c:pt>
                <c:pt idx="8">
                  <c:v>0.62954945255245054</c:v>
                </c:pt>
                <c:pt idx="9">
                  <c:v>0.62370784686412462</c:v>
                </c:pt>
                <c:pt idx="10">
                  <c:v>0.62232550998754543</c:v>
                </c:pt>
                <c:pt idx="11">
                  <c:v>0.62360179313203057</c:v>
                </c:pt>
                <c:pt idx="12">
                  <c:v>0.62288132126830875</c:v>
                </c:pt>
                <c:pt idx="13">
                  <c:v>0.62299533119518979</c:v>
                </c:pt>
                <c:pt idx="14">
                  <c:v>0.62849041858062915</c:v>
                </c:pt>
                <c:pt idx="15">
                  <c:v>0.63395429367817679</c:v>
                </c:pt>
                <c:pt idx="16">
                  <c:v>0.63499283863386802</c:v>
                </c:pt>
                <c:pt idx="17">
                  <c:v>0.63490421883019788</c:v>
                </c:pt>
                <c:pt idx="18">
                  <c:v>0.64087111509184025</c:v>
                </c:pt>
                <c:pt idx="19">
                  <c:v>0.6405843796656352</c:v>
                </c:pt>
                <c:pt idx="20">
                  <c:v>0.63941116650592145</c:v>
                </c:pt>
                <c:pt idx="21">
                  <c:v>0.63638086947735439</c:v>
                </c:pt>
                <c:pt idx="22">
                  <c:v>0.63460383358509587</c:v>
                </c:pt>
                <c:pt idx="23">
                  <c:v>0.6315367308661165</c:v>
                </c:pt>
                <c:pt idx="24">
                  <c:v>0.63994764997226938</c:v>
                </c:pt>
                <c:pt idx="25">
                  <c:v>0.63810688930018189</c:v>
                </c:pt>
                <c:pt idx="26">
                  <c:v>0.63584811075687275</c:v>
                </c:pt>
                <c:pt idx="27">
                  <c:v>0.63268250397055503</c:v>
                </c:pt>
                <c:pt idx="28">
                  <c:v>0.63037702017663777</c:v>
                </c:pt>
                <c:pt idx="29">
                  <c:v>0.62822865507317571</c:v>
                </c:pt>
                <c:pt idx="30">
                  <c:v>0.61507825899454049</c:v>
                </c:pt>
                <c:pt idx="31">
                  <c:v>0.61284723030241273</c:v>
                </c:pt>
                <c:pt idx="32">
                  <c:v>0.61045828279968306</c:v>
                </c:pt>
                <c:pt idx="33">
                  <c:v>0.60867090990380646</c:v>
                </c:pt>
                <c:pt idx="34">
                  <c:v>0.60630529442137004</c:v>
                </c:pt>
                <c:pt idx="35">
                  <c:v>0.60389459785608468</c:v>
                </c:pt>
                <c:pt idx="36">
                  <c:v>0.60154715364753508</c:v>
                </c:pt>
                <c:pt idx="37">
                  <c:v>0.59925723528455865</c:v>
                </c:pt>
                <c:pt idx="38">
                  <c:v>0.59681560257092037</c:v>
                </c:pt>
                <c:pt idx="39">
                  <c:v>0.59443613718501853</c:v>
                </c:pt>
                <c:pt idx="40">
                  <c:v>0.59201214299456428</c:v>
                </c:pt>
                <c:pt idx="41">
                  <c:v>0.58965091525911917</c:v>
                </c:pt>
                <c:pt idx="42">
                  <c:v>0.58724847603534935</c:v>
                </c:pt>
                <c:pt idx="43">
                  <c:v>0.5849063708666723</c:v>
                </c:pt>
                <c:pt idx="44">
                  <c:v>0.58243307725901206</c:v>
                </c:pt>
                <c:pt idx="45">
                  <c:v>0.5801093099856921</c:v>
                </c:pt>
                <c:pt idx="46">
                  <c:v>0.57737886554723961</c:v>
                </c:pt>
                <c:pt idx="47">
                  <c:v>0.57471303019528341</c:v>
                </c:pt>
                <c:pt idx="48">
                  <c:v>0.57201839783218189</c:v>
                </c:pt>
                <c:pt idx="49">
                  <c:v>0.56937804053599184</c:v>
                </c:pt>
                <c:pt idx="50">
                  <c:v>0.56671341745401449</c:v>
                </c:pt>
                <c:pt idx="51">
                  <c:v>0.56410356440742904</c:v>
                </c:pt>
                <c:pt idx="52">
                  <c:v>0.5613848819964965</c:v>
                </c:pt>
                <c:pt idx="53">
                  <c:v>0.55880121691678386</c:v>
                </c:pt>
                <c:pt idx="54">
                  <c:v>0.55611103518415328</c:v>
                </c:pt>
                <c:pt idx="55">
                  <c:v>0.55347863830526234</c:v>
                </c:pt>
                <c:pt idx="56">
                  <c:v>0.5508312594035728</c:v>
                </c:pt>
                <c:pt idx="57">
                  <c:v>0.5482392455975944</c:v>
                </c:pt>
                <c:pt idx="58">
                  <c:v>0.54562015111202378</c:v>
                </c:pt>
                <c:pt idx="59">
                  <c:v>0.54297972586505294</c:v>
                </c:pt>
                <c:pt idx="60">
                  <c:v>0.54038358637734407</c:v>
                </c:pt>
              </c:numCache>
            </c:numRef>
          </c:val>
          <c:smooth val="0"/>
        </c:ser>
        <c:ser>
          <c:idx val="4"/>
          <c:order val="3"/>
          <c:tx>
            <c:v>1%</c:v>
          </c:tx>
          <c:spPr>
            <a:ln w="22225">
              <a:solidFill>
                <a:srgbClr val="002060"/>
              </a:solidFill>
            </a:ln>
          </c:spPr>
          <c:marker>
            <c:symbol val="star"/>
            <c:size val="4"/>
            <c:spPr>
              <a:noFill/>
              <a:ln>
                <a:solidFill>
                  <a:srgbClr val="002060"/>
                </a:solidFill>
              </a:ln>
            </c:spPr>
          </c:marker>
          <c:cat>
            <c:numRef>
              <c:f>'Fig 2.28'!$C$4:$BK$4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2.28'!$C$18:$BK$18</c:f>
              <c:numCache>
                <c:formatCode>0.0%</c:formatCode>
                <c:ptCount val="61"/>
                <c:pt idx="0">
                  <c:v>0.62169074540809999</c:v>
                </c:pt>
                <c:pt idx="1">
                  <c:v>0.62833823950612244</c:v>
                </c:pt>
                <c:pt idx="2">
                  <c:v>0.63001126101175053</c:v>
                </c:pt>
                <c:pt idx="3">
                  <c:v>0.63402458303806197</c:v>
                </c:pt>
                <c:pt idx="4">
                  <c:v>0.62792385579092258</c:v>
                </c:pt>
                <c:pt idx="5">
                  <c:v>0.62664586798858557</c:v>
                </c:pt>
                <c:pt idx="6">
                  <c:v>0.62980151352968361</c:v>
                </c:pt>
                <c:pt idx="7">
                  <c:v>0.63228553546376043</c:v>
                </c:pt>
                <c:pt idx="8">
                  <c:v>0.62984398222379956</c:v>
                </c:pt>
                <c:pt idx="9">
                  <c:v>0.62412137796839573</c:v>
                </c:pt>
                <c:pt idx="10">
                  <c:v>0.62284826405109406</c:v>
                </c:pt>
                <c:pt idx="11">
                  <c:v>0.62424537663519986</c:v>
                </c:pt>
                <c:pt idx="12">
                  <c:v>0.62364653332651243</c:v>
                </c:pt>
                <c:pt idx="13">
                  <c:v>0.62389208918105254</c:v>
                </c:pt>
                <c:pt idx="14">
                  <c:v>0.62950858855152469</c:v>
                </c:pt>
                <c:pt idx="15">
                  <c:v>0.63513016178383308</c:v>
                </c:pt>
                <c:pt idx="16">
                  <c:v>0.63626918358813456</c:v>
                </c:pt>
                <c:pt idx="17">
                  <c:v>0.63627078592360897</c:v>
                </c:pt>
                <c:pt idx="18">
                  <c:v>0.64232572204812588</c:v>
                </c:pt>
                <c:pt idx="19">
                  <c:v>0.64230948419235612</c:v>
                </c:pt>
                <c:pt idx="20">
                  <c:v>0.64114442372835134</c:v>
                </c:pt>
                <c:pt idx="21">
                  <c:v>0.63818725828382183</c:v>
                </c:pt>
                <c:pt idx="22">
                  <c:v>0.63637088688630361</c:v>
                </c:pt>
                <c:pt idx="23">
                  <c:v>0.63473560294530207</c:v>
                </c:pt>
                <c:pt idx="24">
                  <c:v>0.64233092115024648</c:v>
                </c:pt>
                <c:pt idx="25">
                  <c:v>0.64062445099311771</c:v>
                </c:pt>
                <c:pt idx="26">
                  <c:v>0.63844631016807385</c:v>
                </c:pt>
                <c:pt idx="27">
                  <c:v>0.63546276410114122</c:v>
                </c:pt>
                <c:pt idx="28">
                  <c:v>0.63327277580339991</c:v>
                </c:pt>
                <c:pt idx="29">
                  <c:v>0.63108242872706521</c:v>
                </c:pt>
                <c:pt idx="30">
                  <c:v>0.61837839764128888</c:v>
                </c:pt>
                <c:pt idx="31">
                  <c:v>0.61610410432909679</c:v>
                </c:pt>
                <c:pt idx="32">
                  <c:v>0.61391537652678807</c:v>
                </c:pt>
                <c:pt idx="33">
                  <c:v>0.61260949120126973</c:v>
                </c:pt>
                <c:pt idx="34">
                  <c:v>0.61038598421476953</c:v>
                </c:pt>
                <c:pt idx="35">
                  <c:v>0.60803760697782883</c:v>
                </c:pt>
                <c:pt idx="36">
                  <c:v>0.60577740335973995</c:v>
                </c:pt>
                <c:pt idx="37">
                  <c:v>0.60349281422662704</c:v>
                </c:pt>
                <c:pt idx="38">
                  <c:v>0.60118782754005939</c:v>
                </c:pt>
                <c:pt idx="39">
                  <c:v>0.59886209268629642</c:v>
                </c:pt>
                <c:pt idx="40">
                  <c:v>0.59652151378129126</c:v>
                </c:pt>
                <c:pt idx="41">
                  <c:v>0.59426797496645445</c:v>
                </c:pt>
                <c:pt idx="42">
                  <c:v>0.59190133274829093</c:v>
                </c:pt>
                <c:pt idx="43">
                  <c:v>0.58961965231818347</c:v>
                </c:pt>
                <c:pt idx="44">
                  <c:v>0.58722990748230264</c:v>
                </c:pt>
                <c:pt idx="45">
                  <c:v>0.58492504504977605</c:v>
                </c:pt>
                <c:pt idx="46">
                  <c:v>0.58225541361601096</c:v>
                </c:pt>
                <c:pt idx="47">
                  <c:v>0.57958837754003345</c:v>
                </c:pt>
                <c:pt idx="48">
                  <c:v>0.57690974667793338</c:v>
                </c:pt>
                <c:pt idx="49">
                  <c:v>0.57422198357266663</c:v>
                </c:pt>
                <c:pt idx="50">
                  <c:v>0.57153868393852791</c:v>
                </c:pt>
                <c:pt idx="51">
                  <c:v>0.56893186007247576</c:v>
                </c:pt>
                <c:pt idx="52">
                  <c:v>0.56622952935521709</c:v>
                </c:pt>
                <c:pt idx="53">
                  <c:v>0.5636174508047368</c:v>
                </c:pt>
                <c:pt idx="54">
                  <c:v>0.5609096656267093</c:v>
                </c:pt>
                <c:pt idx="55">
                  <c:v>0.55828731185854807</c:v>
                </c:pt>
                <c:pt idx="56">
                  <c:v>0.55558768406417336</c:v>
                </c:pt>
                <c:pt idx="57">
                  <c:v>0.55298074981086209</c:v>
                </c:pt>
                <c:pt idx="58">
                  <c:v>0.55003806352237383</c:v>
                </c:pt>
                <c:pt idx="59">
                  <c:v>0.54710161995659812</c:v>
                </c:pt>
                <c:pt idx="60">
                  <c:v>0.54416818727945504</c:v>
                </c:pt>
              </c:numCache>
            </c:numRef>
          </c:val>
          <c:smooth val="0"/>
        </c:ser>
        <c:dLbls>
          <c:showLegendKey val="0"/>
          <c:showVal val="0"/>
          <c:showCatName val="0"/>
          <c:showSerName val="0"/>
          <c:showPercent val="0"/>
          <c:showBubbleSize val="0"/>
        </c:dLbls>
        <c:marker val="1"/>
        <c:smooth val="0"/>
        <c:axId val="136186880"/>
        <c:axId val="136193536"/>
      </c:lineChart>
      <c:catAx>
        <c:axId val="136186880"/>
        <c:scaling>
          <c:orientation val="minMax"/>
        </c:scaling>
        <c:delete val="0"/>
        <c:axPos val="b"/>
        <c:title>
          <c:tx>
            <c:rich>
              <a:bodyPr/>
              <a:lstStyle/>
              <a:p>
                <a:pPr>
                  <a:defRPr/>
                </a:pPr>
                <a:r>
                  <a:rPr lang="en-US"/>
                  <a:t>génération</a:t>
                </a:r>
              </a:p>
            </c:rich>
          </c:tx>
          <c:layout>
            <c:manualLayout>
              <c:xMode val="edge"/>
              <c:yMode val="edge"/>
              <c:x val="0.73834116809116801"/>
              <c:y val="0.64575879629629629"/>
            </c:manualLayout>
          </c:layout>
          <c:overlay val="0"/>
        </c:title>
        <c:numFmt formatCode="General" sourceLinked="1"/>
        <c:majorTickMark val="out"/>
        <c:minorTickMark val="none"/>
        <c:tickLblPos val="nextTo"/>
        <c:txPr>
          <a:bodyPr rot="-5400000" vert="horz"/>
          <a:lstStyle/>
          <a:p>
            <a:pPr>
              <a:defRPr/>
            </a:pPr>
            <a:endParaRPr lang="fr-FR"/>
          </a:p>
        </c:txPr>
        <c:crossAx val="136193536"/>
        <c:crosses val="autoZero"/>
        <c:auto val="1"/>
        <c:lblAlgn val="ctr"/>
        <c:lblOffset val="100"/>
        <c:tickLblSkip val="10"/>
        <c:noMultiLvlLbl val="0"/>
      </c:catAx>
      <c:valAx>
        <c:axId val="136193536"/>
        <c:scaling>
          <c:orientation val="minMax"/>
          <c:max val="0.75000000000000011"/>
          <c:min val="0.5"/>
        </c:scaling>
        <c:delete val="0"/>
        <c:axPos val="l"/>
        <c:majorGridlines/>
        <c:title>
          <c:tx>
            <c:rich>
              <a:bodyPr rot="-5400000" vert="horz"/>
              <a:lstStyle/>
              <a:p>
                <a:pPr>
                  <a:defRPr/>
                </a:pPr>
                <a:r>
                  <a:rPr lang="en-US"/>
                  <a:t>en % du dernier salaire net</a:t>
                </a:r>
              </a:p>
            </c:rich>
          </c:tx>
          <c:layout>
            <c:manualLayout>
              <c:xMode val="edge"/>
              <c:yMode val="edge"/>
              <c:x val="2.1335470085470077E-3"/>
              <c:y val="4.7095833333333337E-2"/>
            </c:manualLayout>
          </c:layout>
          <c:overlay val="0"/>
        </c:title>
        <c:numFmt formatCode="0%" sourceLinked="0"/>
        <c:majorTickMark val="out"/>
        <c:minorTickMark val="none"/>
        <c:tickLblPos val="nextTo"/>
        <c:crossAx val="136186880"/>
        <c:crosses val="autoZero"/>
        <c:crossBetween val="between"/>
        <c:majorUnit val="5.000000000000001E-2"/>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59298433048433"/>
          <c:y val="3.5880555555555554E-2"/>
          <c:w val="0.75703774928774925"/>
          <c:h val="0.71216990740740738"/>
        </c:manualLayout>
      </c:layout>
      <c:lineChart>
        <c:grouping val="standard"/>
        <c:varyColors val="0"/>
        <c:ser>
          <c:idx val="1"/>
          <c:order val="0"/>
          <c:tx>
            <c:v>1,8%</c:v>
          </c:tx>
          <c:spPr>
            <a:ln w="22225">
              <a:solidFill>
                <a:schemeClr val="tx1"/>
              </a:solidFill>
            </a:ln>
          </c:spPr>
          <c:marker>
            <c:symbol val="circle"/>
            <c:size val="4"/>
            <c:spPr>
              <a:solidFill>
                <a:schemeClr val="bg1">
                  <a:lumMod val="65000"/>
                </a:schemeClr>
              </a:solidFill>
              <a:ln>
                <a:solidFill>
                  <a:schemeClr val="tx1"/>
                </a:solidFill>
              </a:ln>
            </c:spPr>
          </c:marker>
          <c:cat>
            <c:numRef>
              <c:f>'Fig 2.30'!$C$4:$BA$4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2.30'!$C$48:$BK$48</c:f>
              <c:numCache>
                <c:formatCode>0.0%</c:formatCode>
                <c:ptCount val="61"/>
                <c:pt idx="0">
                  <c:v>0.87919317102815564</c:v>
                </c:pt>
                <c:pt idx="1">
                  <c:v>0.87833536479483543</c:v>
                </c:pt>
                <c:pt idx="2">
                  <c:v>0.88280535307533514</c:v>
                </c:pt>
                <c:pt idx="3">
                  <c:v>0.88240022724631517</c:v>
                </c:pt>
                <c:pt idx="4">
                  <c:v>0.88883360475129081</c:v>
                </c:pt>
                <c:pt idx="5">
                  <c:v>0.88857007753668327</c:v>
                </c:pt>
                <c:pt idx="6">
                  <c:v>0.89182030906691423</c:v>
                </c:pt>
                <c:pt idx="7">
                  <c:v>0.8887609807921818</c:v>
                </c:pt>
                <c:pt idx="8">
                  <c:v>0.88946281728419063</c:v>
                </c:pt>
                <c:pt idx="9">
                  <c:v>0.87999169859608051</c:v>
                </c:pt>
                <c:pt idx="10">
                  <c:v>0.88725458893614462</c:v>
                </c:pt>
                <c:pt idx="11">
                  <c:v>0.87714758213818811</c:v>
                </c:pt>
                <c:pt idx="12">
                  <c:v>0.86303265498831483</c:v>
                </c:pt>
                <c:pt idx="13">
                  <c:v>0.84983788060792587</c:v>
                </c:pt>
                <c:pt idx="14">
                  <c:v>0.8387865493642922</c:v>
                </c:pt>
                <c:pt idx="15">
                  <c:v>0.83711954400491506</c:v>
                </c:pt>
                <c:pt idx="16">
                  <c:v>0.83367695587402602</c:v>
                </c:pt>
                <c:pt idx="17">
                  <c:v>0.82908792559489741</c:v>
                </c:pt>
                <c:pt idx="18">
                  <c:v>0.82230306780342</c:v>
                </c:pt>
                <c:pt idx="19">
                  <c:v>0.81844202284805256</c:v>
                </c:pt>
                <c:pt idx="20">
                  <c:v>0.81447130327759998</c:v>
                </c:pt>
                <c:pt idx="21">
                  <c:v>0.81362582921573845</c:v>
                </c:pt>
                <c:pt idx="22">
                  <c:v>0.81070938137453918</c:v>
                </c:pt>
                <c:pt idx="23">
                  <c:v>0.80848532001086348</c:v>
                </c:pt>
                <c:pt idx="24">
                  <c:v>0.807755270398267</c:v>
                </c:pt>
                <c:pt idx="25">
                  <c:v>0.80351142864892711</c:v>
                </c:pt>
                <c:pt idx="26">
                  <c:v>0.79983842284953799</c:v>
                </c:pt>
                <c:pt idx="27">
                  <c:v>0.79911647120090656</c:v>
                </c:pt>
                <c:pt idx="28">
                  <c:v>0.7966262803048666</c:v>
                </c:pt>
                <c:pt idx="29">
                  <c:v>0.79494592046506674</c:v>
                </c:pt>
                <c:pt idx="30">
                  <c:v>0.79847834800446715</c:v>
                </c:pt>
                <c:pt idx="31">
                  <c:v>0.79901344265819441</c:v>
                </c:pt>
                <c:pt idx="32">
                  <c:v>0.79801762847331359</c:v>
                </c:pt>
                <c:pt idx="33">
                  <c:v>0.79773721362146366</c:v>
                </c:pt>
                <c:pt idx="34">
                  <c:v>0.79663403722195081</c:v>
                </c:pt>
                <c:pt idx="35">
                  <c:v>0.79847226896751156</c:v>
                </c:pt>
                <c:pt idx="36">
                  <c:v>0.79738286705751515</c:v>
                </c:pt>
                <c:pt idx="37">
                  <c:v>0.79685138799702893</c:v>
                </c:pt>
                <c:pt idx="38">
                  <c:v>0.79746895279853225</c:v>
                </c:pt>
                <c:pt idx="39">
                  <c:v>0.79647082062282515</c:v>
                </c:pt>
                <c:pt idx="40">
                  <c:v>0.7954277610687267</c:v>
                </c:pt>
                <c:pt idx="41">
                  <c:v>0.79488084923359381</c:v>
                </c:pt>
                <c:pt idx="42">
                  <c:v>0.79378610074423728</c:v>
                </c:pt>
                <c:pt idx="43">
                  <c:v>0.79324622114104248</c:v>
                </c:pt>
                <c:pt idx="44">
                  <c:v>0.7921700814931909</c:v>
                </c:pt>
                <c:pt idx="45">
                  <c:v>0.7911079202365342</c:v>
                </c:pt>
                <c:pt idx="46">
                  <c:v>0.79061047817850993</c:v>
                </c:pt>
                <c:pt idx="47">
                  <c:v>0.78962871824131287</c:v>
                </c:pt>
                <c:pt idx="48">
                  <c:v>0.78908372378491975</c:v>
                </c:pt>
                <c:pt idx="49">
                  <c:v>0.78799479348482082</c:v>
                </c:pt>
                <c:pt idx="50">
                  <c:v>0.7874558663028477</c:v>
                </c:pt>
                <c:pt idx="51">
                  <c:v>0.78638162234476228</c:v>
                </c:pt>
                <c:pt idx="52">
                  <c:v>0.7858494579281875</c:v>
                </c:pt>
                <c:pt idx="53">
                  <c:v>0.78479278487070503</c:v>
                </c:pt>
                <c:pt idx="54">
                  <c:v>0.78264779658072803</c:v>
                </c:pt>
                <c:pt idx="55">
                  <c:v>0.78167087775133159</c:v>
                </c:pt>
                <c:pt idx="56">
                  <c:v>0.7811266582196873</c:v>
                </c:pt>
                <c:pt idx="57">
                  <c:v>0.78058675405912548</c:v>
                </c:pt>
                <c:pt idx="58">
                  <c:v>0.77951430961856272</c:v>
                </c:pt>
                <c:pt idx="59">
                  <c:v>0.77898656101007879</c:v>
                </c:pt>
                <c:pt idx="60">
                  <c:v>0.77846174958989744</c:v>
                </c:pt>
              </c:numCache>
            </c:numRef>
          </c:val>
          <c:smooth val="0"/>
        </c:ser>
        <c:ser>
          <c:idx val="2"/>
          <c:order val="1"/>
          <c:tx>
            <c:v>1,5%</c:v>
          </c:tx>
          <c:spPr>
            <a:ln w="22225">
              <a:solidFill>
                <a:schemeClr val="tx1"/>
              </a:solidFill>
            </a:ln>
          </c:spPr>
          <c:marker>
            <c:symbol val="triangle"/>
            <c:size val="4"/>
            <c:spPr>
              <a:solidFill>
                <a:schemeClr val="bg1"/>
              </a:solidFill>
              <a:ln>
                <a:solidFill>
                  <a:schemeClr val="tx1"/>
                </a:solidFill>
              </a:ln>
            </c:spPr>
          </c:marker>
          <c:cat>
            <c:numRef>
              <c:f>'Fig 2.30'!$C$4:$BA$4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2.30'!$C$49:$BK$49</c:f>
              <c:numCache>
                <c:formatCode>0.0%</c:formatCode>
                <c:ptCount val="61"/>
                <c:pt idx="0">
                  <c:v>0.87942934312119492</c:v>
                </c:pt>
                <c:pt idx="1">
                  <c:v>0.87874481754781308</c:v>
                </c:pt>
                <c:pt idx="2">
                  <c:v>0.88344207371255679</c:v>
                </c:pt>
                <c:pt idx="3">
                  <c:v>0.88330720515168348</c:v>
                </c:pt>
                <c:pt idx="4">
                  <c:v>0.89011782526674932</c:v>
                </c:pt>
                <c:pt idx="5">
                  <c:v>0.89031008889829366</c:v>
                </c:pt>
                <c:pt idx="6">
                  <c:v>0.89411947391375857</c:v>
                </c:pt>
                <c:pt idx="7">
                  <c:v>0.89170077006783122</c:v>
                </c:pt>
                <c:pt idx="8">
                  <c:v>0.89315208011821756</c:v>
                </c:pt>
                <c:pt idx="9">
                  <c:v>0.88442477490689297</c:v>
                </c:pt>
                <c:pt idx="10">
                  <c:v>0.89266230264510138</c:v>
                </c:pt>
                <c:pt idx="11">
                  <c:v>0.88345559730877832</c:v>
                </c:pt>
                <c:pt idx="12">
                  <c:v>0.87034004419525968</c:v>
                </c:pt>
                <c:pt idx="13">
                  <c:v>0.85821912032910452</c:v>
                </c:pt>
                <c:pt idx="14">
                  <c:v>0.84839917155302969</c:v>
                </c:pt>
                <c:pt idx="15">
                  <c:v>0.84809279524302295</c:v>
                </c:pt>
                <c:pt idx="16">
                  <c:v>0.84615458198676818</c:v>
                </c:pt>
                <c:pt idx="17">
                  <c:v>0.84314249913326444</c:v>
                </c:pt>
                <c:pt idx="18">
                  <c:v>0.83798034640225261</c:v>
                </c:pt>
                <c:pt idx="19">
                  <c:v>0.83594726281925169</c:v>
                </c:pt>
                <c:pt idx="20">
                  <c:v>0.83383252053955348</c:v>
                </c:pt>
                <c:pt idx="21">
                  <c:v>0.83498012157488499</c:v>
                </c:pt>
                <c:pt idx="22">
                  <c:v>0.83380874681823458</c:v>
                </c:pt>
                <c:pt idx="23">
                  <c:v>0.83316139300492742</c:v>
                </c:pt>
                <c:pt idx="24">
                  <c:v>0.83386437892388432</c:v>
                </c:pt>
                <c:pt idx="25">
                  <c:v>0.83064872028660097</c:v>
                </c:pt>
                <c:pt idx="26">
                  <c:v>0.82788613435456149</c:v>
                </c:pt>
                <c:pt idx="27">
                  <c:v>0.82771290376451934</c:v>
                </c:pt>
                <c:pt idx="28">
                  <c:v>0.82557872796621401</c:v>
                </c:pt>
                <c:pt idx="29">
                  <c:v>0.82416267613729</c:v>
                </c:pt>
                <c:pt idx="30">
                  <c:v>0.82743743817250248</c:v>
                </c:pt>
                <c:pt idx="31">
                  <c:v>0.82791079492015329</c:v>
                </c:pt>
                <c:pt idx="32">
                  <c:v>0.8270510120633866</c:v>
                </c:pt>
                <c:pt idx="33">
                  <c:v>0.82661375528446412</c:v>
                </c:pt>
                <c:pt idx="34">
                  <c:v>0.82564606552710496</c:v>
                </c:pt>
                <c:pt idx="35">
                  <c:v>0.82743625559642286</c:v>
                </c:pt>
                <c:pt idx="36">
                  <c:v>0.8264793955297105</c:v>
                </c:pt>
                <c:pt idx="37">
                  <c:v>0.82601288049556021</c:v>
                </c:pt>
                <c:pt idx="38">
                  <c:v>0.82655380293479497</c:v>
                </c:pt>
                <c:pt idx="39">
                  <c:v>0.82568975305251724</c:v>
                </c:pt>
                <c:pt idx="40">
                  <c:v>0.82478026505331314</c:v>
                </c:pt>
                <c:pt idx="41">
                  <c:v>0.8242998972236244</c:v>
                </c:pt>
                <c:pt idx="42">
                  <c:v>0.82333683289527682</c:v>
                </c:pt>
                <c:pt idx="43">
                  <c:v>0.82286140400656194</c:v>
                </c:pt>
                <c:pt idx="44">
                  <c:v>0.82191434646324457</c:v>
                </c:pt>
                <c:pt idx="45">
                  <c:v>0.82098016530461226</c:v>
                </c:pt>
                <c:pt idx="46">
                  <c:v>0.82054747693166596</c:v>
                </c:pt>
                <c:pt idx="47">
                  <c:v>0.81969698314653072</c:v>
                </c:pt>
                <c:pt idx="48">
                  <c:v>0.81921599009860591</c:v>
                </c:pt>
                <c:pt idx="49">
                  <c:v>0.81825651758830265</c:v>
                </c:pt>
                <c:pt idx="50">
                  <c:v>0.81778147965806514</c:v>
                </c:pt>
                <c:pt idx="51">
                  <c:v>0.81683413898687207</c:v>
                </c:pt>
                <c:pt idx="52">
                  <c:v>0.81636453003101739</c:v>
                </c:pt>
                <c:pt idx="53">
                  <c:v>0.81543327478625049</c:v>
                </c:pt>
                <c:pt idx="54">
                  <c:v>0.813548832653885</c:v>
                </c:pt>
                <c:pt idx="55">
                  <c:v>0.81269955227350932</c:v>
                </c:pt>
                <c:pt idx="56">
                  <c:v>0.81221852496799718</c:v>
                </c:pt>
                <c:pt idx="57">
                  <c:v>0.81174111093256385</c:v>
                </c:pt>
                <c:pt idx="58">
                  <c:v>0.81079378408026748</c:v>
                </c:pt>
                <c:pt idx="59">
                  <c:v>0.81032863999721483</c:v>
                </c:pt>
                <c:pt idx="60">
                  <c:v>0.80986533735422972</c:v>
                </c:pt>
              </c:numCache>
            </c:numRef>
          </c:val>
          <c:smooth val="0"/>
        </c:ser>
        <c:ser>
          <c:idx val="3"/>
          <c:order val="2"/>
          <c:tx>
            <c:v>1,3%</c:v>
          </c:tx>
          <c:spPr>
            <a:ln w="22225">
              <a:solidFill>
                <a:schemeClr val="tx1"/>
              </a:solidFill>
            </a:ln>
          </c:spPr>
          <c:marker>
            <c:symbol val="diamond"/>
            <c:size val="4"/>
            <c:spPr>
              <a:solidFill>
                <a:schemeClr val="tx1"/>
              </a:solidFill>
              <a:ln>
                <a:solidFill>
                  <a:schemeClr val="tx1"/>
                </a:solidFill>
              </a:ln>
            </c:spPr>
          </c:marker>
          <c:cat>
            <c:numRef>
              <c:f>'Fig 2.30'!$C$4:$BA$4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2.30'!$C$50:$BK$50</c:f>
              <c:numCache>
                <c:formatCode>0.0%</c:formatCode>
                <c:ptCount val="61"/>
                <c:pt idx="0">
                  <c:v>0.87960060181620814</c:v>
                </c:pt>
                <c:pt idx="1">
                  <c:v>0.87903919615669879</c:v>
                </c:pt>
                <c:pt idx="2">
                  <c:v>0.88389800431821319</c:v>
                </c:pt>
                <c:pt idx="3">
                  <c:v>0.88395472002177833</c:v>
                </c:pt>
                <c:pt idx="4">
                  <c:v>0.89102990416411543</c:v>
                </c:pt>
                <c:pt idx="5">
                  <c:v>0.8915403366704967</c:v>
                </c:pt>
                <c:pt idx="6">
                  <c:v>0.89573755493567275</c:v>
                </c:pt>
                <c:pt idx="7">
                  <c:v>0.89376267091937722</c:v>
                </c:pt>
                <c:pt idx="8">
                  <c:v>0.8957334000155881</c:v>
                </c:pt>
                <c:pt idx="9">
                  <c:v>0.88752174416479046</c:v>
                </c:pt>
                <c:pt idx="10">
                  <c:v>0.89643602172288295</c:v>
                </c:pt>
                <c:pt idx="11">
                  <c:v>0.88785498221011461</c:v>
                </c:pt>
                <c:pt idx="12">
                  <c:v>0.87543495879183086</c:v>
                </c:pt>
                <c:pt idx="13">
                  <c:v>0.86406278996925023</c:v>
                </c:pt>
                <c:pt idx="14">
                  <c:v>0.85510313899791968</c:v>
                </c:pt>
                <c:pt idx="15">
                  <c:v>0.85574920198234128</c:v>
                </c:pt>
                <c:pt idx="16">
                  <c:v>0.85486645280860685</c:v>
                </c:pt>
                <c:pt idx="17">
                  <c:v>0.85296327837588737</c:v>
                </c:pt>
                <c:pt idx="18">
                  <c:v>0.84894502247523818</c:v>
                </c:pt>
                <c:pt idx="19">
                  <c:v>0.84820266222690111</c:v>
                </c:pt>
                <c:pt idx="20">
                  <c:v>0.84740196347573249</c:v>
                </c:pt>
                <c:pt idx="21">
                  <c:v>0.84991572318761288</c:v>
                </c:pt>
                <c:pt idx="22">
                  <c:v>0.84999451678456872</c:v>
                </c:pt>
                <c:pt idx="23">
                  <c:v>0.85043910959908153</c:v>
                </c:pt>
                <c:pt idx="24">
                  <c:v>0.85207609358128489</c:v>
                </c:pt>
                <c:pt idx="25">
                  <c:v>0.84958507237529035</c:v>
                </c:pt>
                <c:pt idx="26">
                  <c:v>0.84742071360688365</c:v>
                </c:pt>
                <c:pt idx="27">
                  <c:v>0.84761289222604708</c:v>
                </c:pt>
                <c:pt idx="28">
                  <c:v>0.84570936590028356</c:v>
                </c:pt>
                <c:pt idx="29">
                  <c:v>0.84453817719693769</c:v>
                </c:pt>
                <c:pt idx="30">
                  <c:v>0.84762481949174862</c:v>
                </c:pt>
                <c:pt idx="31">
                  <c:v>0.84805153383616338</c:v>
                </c:pt>
                <c:pt idx="32">
                  <c:v>0.84729153087500886</c:v>
                </c:pt>
                <c:pt idx="33">
                  <c:v>0.84673986294519032</c:v>
                </c:pt>
                <c:pt idx="34">
                  <c:v>0.84587098073889788</c:v>
                </c:pt>
                <c:pt idx="35">
                  <c:v>0.84762672871917777</c:v>
                </c:pt>
                <c:pt idx="36">
                  <c:v>0.84676720799085081</c:v>
                </c:pt>
                <c:pt idx="37">
                  <c:v>0.8463492474007529</c:v>
                </c:pt>
                <c:pt idx="38">
                  <c:v>0.846833478047746</c:v>
                </c:pt>
                <c:pt idx="39">
                  <c:v>0.84606783397981422</c:v>
                </c:pt>
                <c:pt idx="40">
                  <c:v>0.8452575179544991</c:v>
                </c:pt>
                <c:pt idx="41">
                  <c:v>0.84482511802649829</c:v>
                </c:pt>
                <c:pt idx="42">
                  <c:v>0.84395935048725135</c:v>
                </c:pt>
                <c:pt idx="43">
                  <c:v>0.84353189052528388</c:v>
                </c:pt>
                <c:pt idx="44">
                  <c:v>0.84268080224720299</c:v>
                </c:pt>
                <c:pt idx="45">
                  <c:v>0.84184025129066198</c:v>
                </c:pt>
                <c:pt idx="46">
                  <c:v>0.84145579383414115</c:v>
                </c:pt>
                <c:pt idx="47">
                  <c:v>0.84070151294568618</c:v>
                </c:pt>
                <c:pt idx="48">
                  <c:v>0.84026880875189747</c:v>
                </c:pt>
                <c:pt idx="49">
                  <c:v>0.83940530681297454</c:v>
                </c:pt>
                <c:pt idx="50">
                  <c:v>0.83897719323453868</c:v>
                </c:pt>
                <c:pt idx="51">
                  <c:v>0.83812401491480237</c:v>
                </c:pt>
                <c:pt idx="52">
                  <c:v>0.83770086030975521</c:v>
                </c:pt>
                <c:pt idx="53">
                  <c:v>0.8368621723785088</c:v>
                </c:pt>
                <c:pt idx="54">
                  <c:v>0.83517102828839185</c:v>
                </c:pt>
                <c:pt idx="55">
                  <c:v>0.83441601685170796</c:v>
                </c:pt>
                <c:pt idx="56">
                  <c:v>0.83398175538906838</c:v>
                </c:pt>
                <c:pt idx="57">
                  <c:v>0.8335514642300309</c:v>
                </c:pt>
                <c:pt idx="58">
                  <c:v>0.83269748990027603</c:v>
                </c:pt>
                <c:pt idx="59">
                  <c:v>0.83227844639840998</c:v>
                </c:pt>
                <c:pt idx="60">
                  <c:v>0.83186114210733952</c:v>
                </c:pt>
              </c:numCache>
            </c:numRef>
          </c:val>
          <c:smooth val="0"/>
        </c:ser>
        <c:ser>
          <c:idx val="4"/>
          <c:order val="3"/>
          <c:tx>
            <c:v>1%</c:v>
          </c:tx>
          <c:spPr>
            <a:ln w="22225">
              <a:solidFill>
                <a:schemeClr val="tx1"/>
              </a:solidFill>
            </a:ln>
          </c:spPr>
          <c:marker>
            <c:symbol val="star"/>
            <c:size val="4"/>
            <c:spPr>
              <a:noFill/>
              <a:ln>
                <a:solidFill>
                  <a:schemeClr val="tx1"/>
                </a:solidFill>
              </a:ln>
            </c:spPr>
          </c:marker>
          <c:cat>
            <c:numRef>
              <c:f>'Fig 2.30'!$C$4:$BA$4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2.30'!$C$51:$BK$51</c:f>
              <c:numCache>
                <c:formatCode>0.0%</c:formatCode>
                <c:ptCount val="61"/>
                <c:pt idx="0">
                  <c:v>0.87986154773997927</c:v>
                </c:pt>
                <c:pt idx="1">
                  <c:v>0.879482186646661</c:v>
                </c:pt>
                <c:pt idx="2">
                  <c:v>0.88457824010473074</c:v>
                </c:pt>
                <c:pt idx="3">
                  <c:v>0.884915838145513</c:v>
                </c:pt>
                <c:pt idx="4">
                  <c:v>0.89238052768026888</c:v>
                </c:pt>
                <c:pt idx="5">
                  <c:v>0.89336182189043367</c:v>
                </c:pt>
                <c:pt idx="6">
                  <c:v>0.89813702339901735</c:v>
                </c:pt>
                <c:pt idx="7">
                  <c:v>0.89682773787681458</c:v>
                </c:pt>
                <c:pt idx="8">
                  <c:v>0.89958130822488303</c:v>
                </c:pt>
                <c:pt idx="9">
                  <c:v>0.89215071756069686</c:v>
                </c:pt>
                <c:pt idx="10">
                  <c:v>0.90209287797815874</c:v>
                </c:pt>
                <c:pt idx="11">
                  <c:v>0.89446712401061834</c:v>
                </c:pt>
                <c:pt idx="12">
                  <c:v>0.8831136987017395</c:v>
                </c:pt>
                <c:pt idx="13">
                  <c:v>0.87289370126637822</c:v>
                </c:pt>
                <c:pt idx="14">
                  <c:v>0.86526238324788962</c:v>
                </c:pt>
                <c:pt idx="15">
                  <c:v>0.8673814104490456</c:v>
                </c:pt>
                <c:pt idx="16">
                  <c:v>0.86813754933167542</c:v>
                </c:pt>
                <c:pt idx="17">
                  <c:v>0.867962206265393</c:v>
                </c:pt>
                <c:pt idx="18">
                  <c:v>0.86573285278980472</c:v>
                </c:pt>
                <c:pt idx="19">
                  <c:v>0.86701231049822536</c:v>
                </c:pt>
                <c:pt idx="20">
                  <c:v>0.86827781908192481</c:v>
                </c:pt>
                <c:pt idx="21">
                  <c:v>0.87292994257414946</c:v>
                </c:pt>
                <c:pt idx="22">
                  <c:v>0.87492709216688835</c:v>
                </c:pt>
                <c:pt idx="23">
                  <c:v>0.877106638862996</c:v>
                </c:pt>
                <c:pt idx="24">
                  <c:v>0.88034957887431831</c:v>
                </c:pt>
                <c:pt idx="25">
                  <c:v>0.87903791853658308</c:v>
                </c:pt>
                <c:pt idx="26">
                  <c:v>0.87791905489919819</c:v>
                </c:pt>
                <c:pt idx="27">
                  <c:v>0.8787824523877088</c:v>
                </c:pt>
                <c:pt idx="28">
                  <c:v>0.87730005080574802</c:v>
                </c:pt>
                <c:pt idx="29">
                  <c:v>0.87652789193053526</c:v>
                </c:pt>
                <c:pt idx="30">
                  <c:v>0.87930362761736158</c:v>
                </c:pt>
                <c:pt idx="31">
                  <c:v>0.8796539278953236</c:v>
                </c:pt>
                <c:pt idx="32">
                  <c:v>0.87905772509082747</c:v>
                </c:pt>
                <c:pt idx="33">
                  <c:v>0.87831515432029783</c:v>
                </c:pt>
                <c:pt idx="34">
                  <c:v>0.87761201438351832</c:v>
                </c:pt>
                <c:pt idx="35">
                  <c:v>0.87931023542062514</c:v>
                </c:pt>
                <c:pt idx="36">
                  <c:v>0.87861252161213432</c:v>
                </c:pt>
                <c:pt idx="37">
                  <c:v>0.87827416182583595</c:v>
                </c:pt>
                <c:pt idx="38">
                  <c:v>0.87866595276605797</c:v>
                </c:pt>
                <c:pt idx="39">
                  <c:v>0.87806373617030631</c:v>
                </c:pt>
                <c:pt idx="40">
                  <c:v>0.87741589408464482</c:v>
                </c:pt>
                <c:pt idx="41">
                  <c:v>0.87706456376513409</c:v>
                </c:pt>
                <c:pt idx="42">
                  <c:v>0.87636021984008428</c:v>
                </c:pt>
                <c:pt idx="43">
                  <c:v>0.87601234912059822</c:v>
                </c:pt>
                <c:pt idx="44">
                  <c:v>0.87531884807797367</c:v>
                </c:pt>
                <c:pt idx="45">
                  <c:v>0.87463540252154748</c:v>
                </c:pt>
                <c:pt idx="46">
                  <c:v>0.87432997780646349</c:v>
                </c:pt>
                <c:pt idx="47">
                  <c:v>0.87373573433384699</c:v>
                </c:pt>
                <c:pt idx="48">
                  <c:v>0.8733832703280382</c:v>
                </c:pt>
                <c:pt idx="49">
                  <c:v>0.87267913566294975</c:v>
                </c:pt>
                <c:pt idx="50">
                  <c:v>0.87232983320015978</c:v>
                </c:pt>
                <c:pt idx="51">
                  <c:v>0.87163319421259733</c:v>
                </c:pt>
                <c:pt idx="52">
                  <c:v>0.87128751201806154</c:v>
                </c:pt>
                <c:pt idx="53">
                  <c:v>0.87060323935881923</c:v>
                </c:pt>
                <c:pt idx="54">
                  <c:v>0.86923260351437304</c:v>
                </c:pt>
                <c:pt idx="55">
                  <c:v>0.86863490560785706</c:v>
                </c:pt>
                <c:pt idx="56">
                  <c:v>0.86827971341446397</c:v>
                </c:pt>
                <c:pt idx="57">
                  <c:v>0.86792753671770495</c:v>
                </c:pt>
                <c:pt idx="58">
                  <c:v>0.86722959628533536</c:v>
                </c:pt>
                <c:pt idx="59">
                  <c:v>0.86688810680184913</c:v>
                </c:pt>
                <c:pt idx="60">
                  <c:v>0.86654810222587164</c:v>
                </c:pt>
              </c:numCache>
            </c:numRef>
          </c:val>
          <c:smooth val="0"/>
        </c:ser>
        <c:dLbls>
          <c:showLegendKey val="0"/>
          <c:showVal val="0"/>
          <c:showCatName val="0"/>
          <c:showSerName val="0"/>
          <c:showPercent val="0"/>
          <c:showBubbleSize val="0"/>
        </c:dLbls>
        <c:marker val="1"/>
        <c:smooth val="0"/>
        <c:axId val="136890240"/>
        <c:axId val="136892800"/>
      </c:lineChart>
      <c:catAx>
        <c:axId val="136890240"/>
        <c:scaling>
          <c:orientation val="minMax"/>
        </c:scaling>
        <c:delete val="0"/>
        <c:axPos val="b"/>
        <c:title>
          <c:tx>
            <c:rich>
              <a:bodyPr/>
              <a:lstStyle/>
              <a:p>
                <a:pPr>
                  <a:defRPr/>
                </a:pPr>
                <a:r>
                  <a:rPr lang="en-US"/>
                  <a:t>génération</a:t>
                </a:r>
              </a:p>
            </c:rich>
          </c:tx>
          <c:layout>
            <c:manualLayout>
              <c:xMode val="edge"/>
              <c:yMode val="edge"/>
              <c:x val="0.22726566951566948"/>
              <c:y val="0.64575879629629629"/>
            </c:manualLayout>
          </c:layout>
          <c:overlay val="0"/>
        </c:title>
        <c:numFmt formatCode="General" sourceLinked="1"/>
        <c:majorTickMark val="out"/>
        <c:minorTickMark val="none"/>
        <c:tickLblPos val="nextTo"/>
        <c:txPr>
          <a:bodyPr rot="-5400000" vert="horz"/>
          <a:lstStyle/>
          <a:p>
            <a:pPr>
              <a:defRPr/>
            </a:pPr>
            <a:endParaRPr lang="fr-FR"/>
          </a:p>
        </c:txPr>
        <c:crossAx val="136892800"/>
        <c:crosses val="autoZero"/>
        <c:auto val="1"/>
        <c:lblAlgn val="ctr"/>
        <c:lblOffset val="100"/>
        <c:tickLblSkip val="10"/>
        <c:noMultiLvlLbl val="0"/>
      </c:catAx>
      <c:valAx>
        <c:axId val="136892800"/>
        <c:scaling>
          <c:orientation val="minMax"/>
          <c:max val="1"/>
          <c:min val="0.75000000000000011"/>
        </c:scaling>
        <c:delete val="0"/>
        <c:axPos val="l"/>
        <c:majorGridlines/>
        <c:title>
          <c:tx>
            <c:rich>
              <a:bodyPr rot="-5400000" vert="horz"/>
              <a:lstStyle/>
              <a:p>
                <a:pPr>
                  <a:defRPr/>
                </a:pPr>
                <a:r>
                  <a:rPr lang="en-US"/>
                  <a:t>en % </a:t>
                </a:r>
              </a:p>
            </c:rich>
          </c:tx>
          <c:layout>
            <c:manualLayout>
              <c:xMode val="edge"/>
              <c:yMode val="edge"/>
              <c:x val="2.1335470085470085E-3"/>
              <c:y val="0.3175587962962963"/>
            </c:manualLayout>
          </c:layout>
          <c:overlay val="0"/>
        </c:title>
        <c:numFmt formatCode="0%" sourceLinked="0"/>
        <c:majorTickMark val="out"/>
        <c:minorTickMark val="none"/>
        <c:tickLblPos val="nextTo"/>
        <c:crossAx val="136890240"/>
        <c:crosses val="autoZero"/>
        <c:crossBetween val="between"/>
        <c:majorUnit val="5.000000000000001E-2"/>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66349715099715"/>
          <c:y val="3.5880555555555554E-2"/>
          <c:w val="0.71633262108262119"/>
          <c:h val="0.71216990740740738"/>
        </c:manualLayout>
      </c:layout>
      <c:lineChart>
        <c:grouping val="standard"/>
        <c:varyColors val="0"/>
        <c:ser>
          <c:idx val="1"/>
          <c:order val="0"/>
          <c:tx>
            <c:v>1,8%</c:v>
          </c:tx>
          <c:spPr>
            <a:ln w="22225">
              <a:solidFill>
                <a:schemeClr val="tx1"/>
              </a:solidFill>
            </a:ln>
          </c:spPr>
          <c:marker>
            <c:symbol val="circle"/>
            <c:size val="4"/>
            <c:spPr>
              <a:solidFill>
                <a:schemeClr val="bg1">
                  <a:lumMod val="65000"/>
                </a:schemeClr>
              </a:solidFill>
              <a:ln>
                <a:solidFill>
                  <a:schemeClr val="tx1"/>
                </a:solidFill>
              </a:ln>
            </c:spPr>
          </c:marker>
          <c:cat>
            <c:numRef>
              <c:f>'Fig 2.30'!$C$4:$BK$4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2.30'!$C$5:$BK$5</c:f>
              <c:numCache>
                <c:formatCode>0.0%</c:formatCode>
                <c:ptCount val="61"/>
                <c:pt idx="0">
                  <c:v>0.75435505831511918</c:v>
                </c:pt>
                <c:pt idx="1">
                  <c:v>0.7544484336195556</c:v>
                </c:pt>
                <c:pt idx="2">
                  <c:v>0.75113818303919588</c:v>
                </c:pt>
                <c:pt idx="3">
                  <c:v>0.75130839271707905</c:v>
                </c:pt>
                <c:pt idx="4">
                  <c:v>0.75028353903432476</c:v>
                </c:pt>
                <c:pt idx="5">
                  <c:v>0.74610643059367376</c:v>
                </c:pt>
                <c:pt idx="6">
                  <c:v>0.74300660647434413</c:v>
                </c:pt>
                <c:pt idx="7">
                  <c:v>0.73554350792786438</c:v>
                </c:pt>
                <c:pt idx="8">
                  <c:v>0.72978822205454408</c:v>
                </c:pt>
                <c:pt idx="9">
                  <c:v>0.72556323632149844</c:v>
                </c:pt>
                <c:pt idx="10">
                  <c:v>0.72387301945341043</c:v>
                </c:pt>
                <c:pt idx="11">
                  <c:v>0.72219426426295918</c:v>
                </c:pt>
                <c:pt idx="12">
                  <c:v>0.71922164676697575</c:v>
                </c:pt>
                <c:pt idx="13">
                  <c:v>0.71583236577246245</c:v>
                </c:pt>
                <c:pt idx="14">
                  <c:v>0.71112676454374035</c:v>
                </c:pt>
                <c:pt idx="15">
                  <c:v>0.70644817155439044</c:v>
                </c:pt>
                <c:pt idx="16">
                  <c:v>0.70435689323920025</c:v>
                </c:pt>
                <c:pt idx="17">
                  <c:v>0.69803772946756026</c:v>
                </c:pt>
                <c:pt idx="18">
                  <c:v>0.68723563289785838</c:v>
                </c:pt>
                <c:pt idx="19">
                  <c:v>0.6775792167862783</c:v>
                </c:pt>
                <c:pt idx="20">
                  <c:v>0.67014182474896833</c:v>
                </c:pt>
                <c:pt idx="21">
                  <c:v>0.66204887503928889</c:v>
                </c:pt>
                <c:pt idx="22">
                  <c:v>0.65415660888375637</c:v>
                </c:pt>
                <c:pt idx="23">
                  <c:v>0.64639729585152539</c:v>
                </c:pt>
                <c:pt idx="24">
                  <c:v>0.64457707595505198</c:v>
                </c:pt>
                <c:pt idx="25">
                  <c:v>0.6376165473739045</c:v>
                </c:pt>
                <c:pt idx="26">
                  <c:v>0.63048687503916334</c:v>
                </c:pt>
                <c:pt idx="27">
                  <c:v>0.62308580186146967</c:v>
                </c:pt>
                <c:pt idx="28">
                  <c:v>0.62230766789836878</c:v>
                </c:pt>
                <c:pt idx="29">
                  <c:v>0.61633798629576753</c:v>
                </c:pt>
                <c:pt idx="30">
                  <c:v>0.60914823530143691</c:v>
                </c:pt>
                <c:pt idx="31">
                  <c:v>0.6021571413197796</c:v>
                </c:pt>
                <c:pt idx="32">
                  <c:v>0.59607769855497383</c:v>
                </c:pt>
                <c:pt idx="33">
                  <c:v>0.59597057544850562</c:v>
                </c:pt>
                <c:pt idx="34">
                  <c:v>0.59021519614048601</c:v>
                </c:pt>
                <c:pt idx="35">
                  <c:v>0.58550791734683982</c:v>
                </c:pt>
                <c:pt idx="36">
                  <c:v>0.58187942875275867</c:v>
                </c:pt>
                <c:pt idx="37">
                  <c:v>0.57899564031626094</c:v>
                </c:pt>
                <c:pt idx="38">
                  <c:v>0.57551604847830462</c:v>
                </c:pt>
                <c:pt idx="39">
                  <c:v>0.57318869181294185</c:v>
                </c:pt>
                <c:pt idx="40">
                  <c:v>0.57102032455450802</c:v>
                </c:pt>
                <c:pt idx="41">
                  <c:v>0.56928814508696812</c:v>
                </c:pt>
                <c:pt idx="42">
                  <c:v>0.56722479582558116</c:v>
                </c:pt>
                <c:pt idx="43">
                  <c:v>0.56578086678794381</c:v>
                </c:pt>
                <c:pt idx="44">
                  <c:v>0.56387619975403747</c:v>
                </c:pt>
                <c:pt idx="45">
                  <c:v>0.56210937328077382</c:v>
                </c:pt>
                <c:pt idx="46">
                  <c:v>0.56086382660400191</c:v>
                </c:pt>
                <c:pt idx="47">
                  <c:v>0.55940320846519087</c:v>
                </c:pt>
                <c:pt idx="48">
                  <c:v>0.55837250601586641</c:v>
                </c:pt>
                <c:pt idx="49">
                  <c:v>0.55706820784514166</c:v>
                </c:pt>
                <c:pt idx="50">
                  <c:v>0.55624189777109967</c:v>
                </c:pt>
                <c:pt idx="51">
                  <c:v>0.55512252332763501</c:v>
                </c:pt>
                <c:pt idx="52">
                  <c:v>0.55446410654818623</c:v>
                </c:pt>
                <c:pt idx="53">
                  <c:v>0.55341390873582519</c:v>
                </c:pt>
                <c:pt idx="54">
                  <c:v>0.55332346214061212</c:v>
                </c:pt>
                <c:pt idx="55">
                  <c:v>0.55241392269481693</c:v>
                </c:pt>
                <c:pt idx="56">
                  <c:v>0.55179283393343459</c:v>
                </c:pt>
                <c:pt idx="57">
                  <c:v>0.55132264842316858</c:v>
                </c:pt>
                <c:pt idx="58">
                  <c:v>0.55046448886237875</c:v>
                </c:pt>
                <c:pt idx="59">
                  <c:v>0.55003113218580468</c:v>
                </c:pt>
                <c:pt idx="60">
                  <c:v>0.54955277015988979</c:v>
                </c:pt>
              </c:numCache>
            </c:numRef>
          </c:val>
          <c:smooth val="0"/>
        </c:ser>
        <c:ser>
          <c:idx val="2"/>
          <c:order val="1"/>
          <c:tx>
            <c:v>1,5%</c:v>
          </c:tx>
          <c:spPr>
            <a:ln w="22225">
              <a:solidFill>
                <a:schemeClr val="tx1"/>
              </a:solidFill>
            </a:ln>
          </c:spPr>
          <c:marker>
            <c:symbol val="triangle"/>
            <c:size val="4"/>
            <c:spPr>
              <a:solidFill>
                <a:schemeClr val="bg1"/>
              </a:solidFill>
              <a:ln>
                <a:solidFill>
                  <a:schemeClr val="tx1"/>
                </a:solidFill>
              </a:ln>
            </c:spPr>
          </c:marker>
          <c:cat>
            <c:numRef>
              <c:f>'Fig 2.30'!$C$4:$BK$4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2.30'!$C$6:$BK$6</c:f>
              <c:numCache>
                <c:formatCode>0.0%</c:formatCode>
                <c:ptCount val="61"/>
                <c:pt idx="0">
                  <c:v>0.75455716714158017</c:v>
                </c:pt>
                <c:pt idx="1">
                  <c:v>0.75479932750769063</c:v>
                </c:pt>
                <c:pt idx="2">
                  <c:v>0.75167886497219005</c:v>
                </c:pt>
                <c:pt idx="3">
                  <c:v>0.75207933297017826</c:v>
                </c:pt>
                <c:pt idx="4">
                  <c:v>0.7513661006848491</c:v>
                </c:pt>
                <c:pt idx="5">
                  <c:v>0.74756593577163477</c:v>
                </c:pt>
                <c:pt idx="6">
                  <c:v>0.74492035978866322</c:v>
                </c:pt>
                <c:pt idx="7">
                  <c:v>0.73797457071565831</c:v>
                </c:pt>
                <c:pt idx="8">
                  <c:v>0.73281319707711667</c:v>
                </c:pt>
                <c:pt idx="9">
                  <c:v>0.72921641763363099</c:v>
                </c:pt>
                <c:pt idx="10">
                  <c:v>0.72828318387244295</c:v>
                </c:pt>
                <c:pt idx="11">
                  <c:v>0.72738654749319587</c:v>
                </c:pt>
                <c:pt idx="12">
                  <c:v>0.72531057759970285</c:v>
                </c:pt>
                <c:pt idx="13">
                  <c:v>0.72289208201725275</c:v>
                </c:pt>
                <c:pt idx="14">
                  <c:v>0.719276442301365</c:v>
                </c:pt>
                <c:pt idx="15">
                  <c:v>0.71570858499308543</c:v>
                </c:pt>
                <c:pt idx="16">
                  <c:v>0.71489902494951152</c:v>
                </c:pt>
                <c:pt idx="17">
                  <c:v>0.70987078173680573</c:v>
                </c:pt>
                <c:pt idx="18">
                  <c:v>0.70033784581061986</c:v>
                </c:pt>
                <c:pt idx="19">
                  <c:v>0.69207117210189562</c:v>
                </c:pt>
                <c:pt idx="20">
                  <c:v>0.68607160179466409</c:v>
                </c:pt>
                <c:pt idx="21">
                  <c:v>0.67964438950908901</c:v>
                </c:pt>
                <c:pt idx="22">
                  <c:v>0.67349296936725189</c:v>
                </c:pt>
                <c:pt idx="23">
                  <c:v>0.66753486773705084</c:v>
                </c:pt>
                <c:pt idx="24">
                  <c:v>0.66784850587643108</c:v>
                </c:pt>
                <c:pt idx="25">
                  <c:v>0.66256028496241903</c:v>
                </c:pt>
                <c:pt idx="26">
                  <c:v>0.6569459531373818</c:v>
                </c:pt>
                <c:pt idx="27">
                  <c:v>0.65155431638732086</c:v>
                </c:pt>
                <c:pt idx="28">
                  <c:v>0.65271793602248485</c:v>
                </c:pt>
                <c:pt idx="29">
                  <c:v>0.64801342474306711</c:v>
                </c:pt>
                <c:pt idx="30">
                  <c:v>0.64261994028017322</c:v>
                </c:pt>
                <c:pt idx="31">
                  <c:v>0.63700666984324805</c:v>
                </c:pt>
                <c:pt idx="32">
                  <c:v>0.63193652856694094</c:v>
                </c:pt>
                <c:pt idx="33">
                  <c:v>0.63275472741223493</c:v>
                </c:pt>
                <c:pt idx="34">
                  <c:v>0.62775010074627713</c:v>
                </c:pt>
                <c:pt idx="35">
                  <c:v>0.62419065214692915</c:v>
                </c:pt>
                <c:pt idx="36">
                  <c:v>0.62130220382817325</c:v>
                </c:pt>
                <c:pt idx="37">
                  <c:v>0.61902451124134605</c:v>
                </c:pt>
                <c:pt idx="38">
                  <c:v>0.61651416167240325</c:v>
                </c:pt>
                <c:pt idx="39">
                  <c:v>0.61478984899293521</c:v>
                </c:pt>
                <c:pt idx="40">
                  <c:v>0.61325085694112313</c:v>
                </c:pt>
                <c:pt idx="41">
                  <c:v>0.61201426626646405</c:v>
                </c:pt>
                <c:pt idx="42">
                  <c:v>0.6104998155349789</c:v>
                </c:pt>
                <c:pt idx="43">
                  <c:v>0.60927735223284363</c:v>
                </c:pt>
                <c:pt idx="44">
                  <c:v>0.60775240512801887</c:v>
                </c:pt>
                <c:pt idx="45">
                  <c:v>0.60639892468089762</c:v>
                </c:pt>
                <c:pt idx="46">
                  <c:v>0.60535972932351545</c:v>
                </c:pt>
                <c:pt idx="47">
                  <c:v>0.60418303999473733</c:v>
                </c:pt>
                <c:pt idx="48">
                  <c:v>0.60323951542571863</c:v>
                </c:pt>
                <c:pt idx="49">
                  <c:v>0.6021001322134113</c:v>
                </c:pt>
                <c:pt idx="50">
                  <c:v>0.60135498417264133</c:v>
                </c:pt>
                <c:pt idx="51">
                  <c:v>0.60039405000611867</c:v>
                </c:pt>
                <c:pt idx="52">
                  <c:v>0.59981540573679015</c:v>
                </c:pt>
                <c:pt idx="53">
                  <c:v>0.5989115315214486</c:v>
                </c:pt>
                <c:pt idx="54">
                  <c:v>0.59873952856592594</c:v>
                </c:pt>
                <c:pt idx="55">
                  <c:v>0.5978909952884347</c:v>
                </c:pt>
                <c:pt idx="56">
                  <c:v>0.5974281088297988</c:v>
                </c:pt>
                <c:pt idx="57">
                  <c:v>0.59691156644589283</c:v>
                </c:pt>
                <c:pt idx="58">
                  <c:v>0.59617187449792597</c:v>
                </c:pt>
                <c:pt idx="59">
                  <c:v>0.59579148329977127</c:v>
                </c:pt>
                <c:pt idx="60">
                  <c:v>0.59540446072464592</c:v>
                </c:pt>
              </c:numCache>
            </c:numRef>
          </c:val>
          <c:smooth val="0"/>
        </c:ser>
        <c:ser>
          <c:idx val="3"/>
          <c:order val="2"/>
          <c:tx>
            <c:v>1,3%</c:v>
          </c:tx>
          <c:spPr>
            <a:ln w="22225">
              <a:solidFill>
                <a:schemeClr val="tx1"/>
              </a:solidFill>
            </a:ln>
          </c:spPr>
          <c:marker>
            <c:symbol val="diamond"/>
            <c:size val="4"/>
            <c:spPr>
              <a:solidFill>
                <a:schemeClr val="tx1"/>
              </a:solidFill>
              <a:ln>
                <a:solidFill>
                  <a:schemeClr val="tx1"/>
                </a:solidFill>
              </a:ln>
            </c:spPr>
          </c:marker>
          <c:cat>
            <c:numRef>
              <c:f>'Fig 2.30'!$C$4:$BK$4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2.30'!$C$7:$BK$7</c:f>
              <c:numCache>
                <c:formatCode>0.0%</c:formatCode>
                <c:ptCount val="61"/>
                <c:pt idx="0">
                  <c:v>0.75470372507489614</c:v>
                </c:pt>
                <c:pt idx="1">
                  <c:v>0.75505160485599698</c:v>
                </c:pt>
                <c:pt idx="2">
                  <c:v>0.75206602603961403</c:v>
                </c:pt>
                <c:pt idx="3">
                  <c:v>0.75262972706086906</c:v>
                </c:pt>
                <c:pt idx="4">
                  <c:v>0.75213495745682735</c:v>
                </c:pt>
                <c:pt idx="5">
                  <c:v>0.74859785604725304</c:v>
                </c:pt>
                <c:pt idx="6">
                  <c:v>0.74626720011585146</c:v>
                </c:pt>
                <c:pt idx="7">
                  <c:v>0.7396796624705444</c:v>
                </c:pt>
                <c:pt idx="8">
                  <c:v>0.73492972511945542</c:v>
                </c:pt>
                <c:pt idx="9">
                  <c:v>0.7317685483556946</c:v>
                </c:pt>
                <c:pt idx="10">
                  <c:v>0.73136077313275449</c:v>
                </c:pt>
                <c:pt idx="11">
                  <c:v>0.7310077899680909</c:v>
                </c:pt>
                <c:pt idx="12">
                  <c:v>0.7295559491968312</c:v>
                </c:pt>
                <c:pt idx="13">
                  <c:v>0.72781434302629577</c:v>
                </c:pt>
                <c:pt idx="14">
                  <c:v>0.72496013331709241</c:v>
                </c:pt>
                <c:pt idx="15">
                  <c:v>0.72216988714601082</c:v>
                </c:pt>
                <c:pt idx="16">
                  <c:v>0.72225953477483218</c:v>
                </c:pt>
                <c:pt idx="17">
                  <c:v>0.71813924991058931</c:v>
                </c:pt>
                <c:pt idx="18">
                  <c:v>0.70950152299662972</c:v>
                </c:pt>
                <c:pt idx="19">
                  <c:v>0.70221697459159937</c:v>
                </c:pt>
                <c:pt idx="20">
                  <c:v>0.69723609664281982</c:v>
                </c:pt>
                <c:pt idx="21">
                  <c:v>0.6919902159231871</c:v>
                </c:pt>
                <c:pt idx="22">
                  <c:v>0.68707604401084821</c:v>
                </c:pt>
                <c:pt idx="23">
                  <c:v>0.68239956369147592</c:v>
                </c:pt>
                <c:pt idx="24">
                  <c:v>0.68418071352280629</c:v>
                </c:pt>
                <c:pt idx="25">
                  <c:v>0.68009153370323838</c:v>
                </c:pt>
                <c:pt idx="26">
                  <c:v>0.67567274383254006</c:v>
                </c:pt>
                <c:pt idx="27">
                  <c:v>0.67167009804042843</c:v>
                </c:pt>
                <c:pt idx="28">
                  <c:v>0.67398426331465189</c:v>
                </c:pt>
                <c:pt idx="29">
                  <c:v>0.67035186716243367</c:v>
                </c:pt>
                <c:pt idx="30">
                  <c:v>0.66617465702291823</c:v>
                </c:pt>
                <c:pt idx="31">
                  <c:v>0.66157848972534961</c:v>
                </c:pt>
                <c:pt idx="32">
                  <c:v>0.65735407892078024</c:v>
                </c:pt>
                <c:pt idx="33">
                  <c:v>0.65884726118156833</c:v>
                </c:pt>
                <c:pt idx="34">
                  <c:v>0.65453841058127959</c:v>
                </c:pt>
                <c:pt idx="35">
                  <c:v>0.65174406503698001</c:v>
                </c:pt>
                <c:pt idx="36">
                  <c:v>0.64949651970421018</c:v>
                </c:pt>
                <c:pt idx="37">
                  <c:v>0.64770921049401575</c:v>
                </c:pt>
                <c:pt idx="38">
                  <c:v>0.64575008771114517</c:v>
                </c:pt>
                <c:pt idx="39">
                  <c:v>0.64459682007857155</c:v>
                </c:pt>
                <c:pt idx="40">
                  <c:v>0.64352145282808626</c:v>
                </c:pt>
                <c:pt idx="41">
                  <c:v>0.64272382140136775</c:v>
                </c:pt>
                <c:pt idx="42">
                  <c:v>0.64156775990730452</c:v>
                </c:pt>
                <c:pt idx="43">
                  <c:v>0.64067997588574044</c:v>
                </c:pt>
                <c:pt idx="44">
                  <c:v>0.63941466788902934</c:v>
                </c:pt>
                <c:pt idx="45">
                  <c:v>0.63822885635683435</c:v>
                </c:pt>
                <c:pt idx="46">
                  <c:v>0.63734412489921843</c:v>
                </c:pt>
                <c:pt idx="47">
                  <c:v>0.6363799078624226</c:v>
                </c:pt>
                <c:pt idx="48">
                  <c:v>0.63563076087454229</c:v>
                </c:pt>
                <c:pt idx="49">
                  <c:v>0.63463306116776141</c:v>
                </c:pt>
                <c:pt idx="50">
                  <c:v>0.63402246879986868</c:v>
                </c:pt>
                <c:pt idx="51">
                  <c:v>0.63314778766131397</c:v>
                </c:pt>
                <c:pt idx="52">
                  <c:v>0.63265326611899997</c:v>
                </c:pt>
                <c:pt idx="53">
                  <c:v>0.63188203612494087</c:v>
                </c:pt>
                <c:pt idx="54">
                  <c:v>0.63152199341656923</c:v>
                </c:pt>
                <c:pt idx="55">
                  <c:v>0.63085508020701686</c:v>
                </c:pt>
                <c:pt idx="56">
                  <c:v>0.63037861167095122</c:v>
                </c:pt>
                <c:pt idx="57">
                  <c:v>0.62996830938470083</c:v>
                </c:pt>
                <c:pt idx="58">
                  <c:v>0.62929903318945135</c:v>
                </c:pt>
                <c:pt idx="59">
                  <c:v>0.62889349783972048</c:v>
                </c:pt>
                <c:pt idx="60">
                  <c:v>0.62860375520582101</c:v>
                </c:pt>
              </c:numCache>
            </c:numRef>
          </c:val>
          <c:smooth val="0"/>
        </c:ser>
        <c:ser>
          <c:idx val="4"/>
          <c:order val="3"/>
          <c:tx>
            <c:v>1%</c:v>
          </c:tx>
          <c:spPr>
            <a:ln w="22225">
              <a:solidFill>
                <a:schemeClr val="tx1"/>
              </a:solidFill>
            </a:ln>
          </c:spPr>
          <c:marker>
            <c:symbol val="star"/>
            <c:size val="4"/>
            <c:spPr>
              <a:noFill/>
              <a:ln>
                <a:solidFill>
                  <a:schemeClr val="tx1"/>
                </a:solidFill>
              </a:ln>
            </c:spPr>
          </c:marker>
          <c:cat>
            <c:numRef>
              <c:f>'Fig 2.30'!$C$4:$BK$4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2.30'!$C$8:$BK$8</c:f>
              <c:numCache>
                <c:formatCode>0.0%</c:formatCode>
                <c:ptCount val="61"/>
                <c:pt idx="0">
                  <c:v>0.75492703458393307</c:v>
                </c:pt>
                <c:pt idx="1">
                  <c:v>0.75543124000284323</c:v>
                </c:pt>
                <c:pt idx="2">
                  <c:v>0.75264365958942792</c:v>
                </c:pt>
                <c:pt idx="3">
                  <c:v>0.75344668704295303</c:v>
                </c:pt>
                <c:pt idx="4">
                  <c:v>0.75327349496770279</c:v>
                </c:pt>
                <c:pt idx="5">
                  <c:v>0.75012570073871654</c:v>
                </c:pt>
                <c:pt idx="6">
                  <c:v>0.74826444304570872</c:v>
                </c:pt>
                <c:pt idx="7">
                  <c:v>0.742214323810648</c:v>
                </c:pt>
                <c:pt idx="8">
                  <c:v>0.73808477986351351</c:v>
                </c:pt>
                <c:pt idx="9">
                  <c:v>0.73558316328126194</c:v>
                </c:pt>
                <c:pt idx="10">
                  <c:v>0.73597412129299211</c:v>
                </c:pt>
                <c:pt idx="11">
                  <c:v>0.7364504073236583</c:v>
                </c:pt>
                <c:pt idx="12">
                  <c:v>0.73595431045023263</c:v>
                </c:pt>
                <c:pt idx="13">
                  <c:v>0.73525282827772009</c:v>
                </c:pt>
                <c:pt idx="14">
                  <c:v>0.73357324276013447</c:v>
                </c:pt>
                <c:pt idx="15">
                  <c:v>0.73198639979584967</c:v>
                </c:pt>
                <c:pt idx="16">
                  <c:v>0.73347205596980847</c:v>
                </c:pt>
                <c:pt idx="17">
                  <c:v>0.7307673881239749</c:v>
                </c:pt>
                <c:pt idx="18">
                  <c:v>0.72353187429764099</c:v>
                </c:pt>
                <c:pt idx="19">
                  <c:v>0.71778880285907432</c:v>
                </c:pt>
                <c:pt idx="20">
                  <c:v>0.71441206960815029</c:v>
                </c:pt>
                <c:pt idx="21">
                  <c:v>0.71102638421331632</c:v>
                </c:pt>
                <c:pt idx="22">
                  <c:v>0.70806744600429994</c:v>
                </c:pt>
                <c:pt idx="23">
                  <c:v>0.70525745474133739</c:v>
                </c:pt>
                <c:pt idx="24">
                  <c:v>0.7097749131715918</c:v>
                </c:pt>
                <c:pt idx="25">
                  <c:v>0.70728925329553272</c:v>
                </c:pt>
                <c:pt idx="26">
                  <c:v>0.7048001789434758</c:v>
                </c:pt>
                <c:pt idx="27">
                  <c:v>0.70312573940718326</c:v>
                </c:pt>
                <c:pt idx="28">
                  <c:v>0.70754205612515297</c:v>
                </c:pt>
                <c:pt idx="29">
                  <c:v>0.70559278519613078</c:v>
                </c:pt>
                <c:pt idx="30">
                  <c:v>0.70356788761829647</c:v>
                </c:pt>
                <c:pt idx="31">
                  <c:v>0.70050995645425307</c:v>
                </c:pt>
                <c:pt idx="32">
                  <c:v>0.69770132871970914</c:v>
                </c:pt>
                <c:pt idx="33">
                  <c:v>0.70030206788223803</c:v>
                </c:pt>
                <c:pt idx="34">
                  <c:v>0.69709798790709254</c:v>
                </c:pt>
                <c:pt idx="35">
                  <c:v>0.69558874508302981</c:v>
                </c:pt>
                <c:pt idx="36">
                  <c:v>0.69441903890980794</c:v>
                </c:pt>
                <c:pt idx="37">
                  <c:v>0.69366276970660401</c:v>
                </c:pt>
                <c:pt idx="38">
                  <c:v>0.69289621268749901</c:v>
                </c:pt>
                <c:pt idx="39">
                  <c:v>0.69262770186412548</c:v>
                </c:pt>
                <c:pt idx="40">
                  <c:v>0.69218365762114475</c:v>
                </c:pt>
                <c:pt idx="41">
                  <c:v>0.69210760092945545</c:v>
                </c:pt>
                <c:pt idx="42">
                  <c:v>0.69159988200714062</c:v>
                </c:pt>
                <c:pt idx="43">
                  <c:v>0.69131250649751996</c:v>
                </c:pt>
                <c:pt idx="44">
                  <c:v>0.69057487851146948</c:v>
                </c:pt>
                <c:pt idx="45">
                  <c:v>0.68981034219594939</c:v>
                </c:pt>
                <c:pt idx="46">
                  <c:v>0.68931012389527391</c:v>
                </c:pt>
                <c:pt idx="47">
                  <c:v>0.68869900275783436</c:v>
                </c:pt>
                <c:pt idx="48">
                  <c:v>0.68814170834791033</c:v>
                </c:pt>
                <c:pt idx="49">
                  <c:v>0.68741632637630357</c:v>
                </c:pt>
                <c:pt idx="50">
                  <c:v>0.68705845910678331</c:v>
                </c:pt>
                <c:pt idx="51">
                  <c:v>0.68639379328511463</c:v>
                </c:pt>
                <c:pt idx="52">
                  <c:v>0.68597622402474434</c:v>
                </c:pt>
                <c:pt idx="53">
                  <c:v>0.68536233935351298</c:v>
                </c:pt>
                <c:pt idx="54">
                  <c:v>0.68503859329694683</c:v>
                </c:pt>
                <c:pt idx="55">
                  <c:v>0.68448201509220685</c:v>
                </c:pt>
                <c:pt idx="56">
                  <c:v>0.68408774470977074</c:v>
                </c:pt>
                <c:pt idx="57">
                  <c:v>0.6837982255237921</c:v>
                </c:pt>
                <c:pt idx="58">
                  <c:v>0.68322662654033017</c:v>
                </c:pt>
                <c:pt idx="59">
                  <c:v>0.68300357206539708</c:v>
                </c:pt>
                <c:pt idx="60">
                  <c:v>0.68272618583557942</c:v>
                </c:pt>
              </c:numCache>
            </c:numRef>
          </c:val>
          <c:smooth val="0"/>
        </c:ser>
        <c:dLbls>
          <c:showLegendKey val="0"/>
          <c:showVal val="0"/>
          <c:showCatName val="0"/>
          <c:showSerName val="0"/>
          <c:showPercent val="0"/>
          <c:showBubbleSize val="0"/>
        </c:dLbls>
        <c:marker val="1"/>
        <c:smooth val="0"/>
        <c:axId val="136956160"/>
        <c:axId val="136962816"/>
      </c:lineChart>
      <c:catAx>
        <c:axId val="136956160"/>
        <c:scaling>
          <c:orientation val="minMax"/>
        </c:scaling>
        <c:delete val="0"/>
        <c:axPos val="b"/>
        <c:title>
          <c:tx>
            <c:rich>
              <a:bodyPr/>
              <a:lstStyle/>
              <a:p>
                <a:pPr>
                  <a:defRPr/>
                </a:pPr>
                <a:r>
                  <a:rPr lang="en-US"/>
                  <a:t>génération</a:t>
                </a:r>
              </a:p>
            </c:rich>
          </c:tx>
          <c:layout>
            <c:manualLayout>
              <c:xMode val="edge"/>
              <c:yMode val="edge"/>
              <c:x val="0.26344800569800564"/>
              <c:y val="0.64575879629629629"/>
            </c:manualLayout>
          </c:layout>
          <c:overlay val="0"/>
        </c:title>
        <c:numFmt formatCode="General" sourceLinked="1"/>
        <c:majorTickMark val="out"/>
        <c:minorTickMark val="none"/>
        <c:tickLblPos val="nextTo"/>
        <c:txPr>
          <a:bodyPr rot="-5400000" vert="horz"/>
          <a:lstStyle/>
          <a:p>
            <a:pPr>
              <a:defRPr/>
            </a:pPr>
            <a:endParaRPr lang="fr-FR"/>
          </a:p>
        </c:txPr>
        <c:crossAx val="136962816"/>
        <c:crosses val="autoZero"/>
        <c:auto val="1"/>
        <c:lblAlgn val="ctr"/>
        <c:lblOffset val="100"/>
        <c:tickLblSkip val="10"/>
        <c:noMultiLvlLbl val="0"/>
      </c:catAx>
      <c:valAx>
        <c:axId val="136962816"/>
        <c:scaling>
          <c:orientation val="minMax"/>
          <c:max val="0.8"/>
          <c:min val="0.5"/>
        </c:scaling>
        <c:delete val="0"/>
        <c:axPos val="l"/>
        <c:majorGridlines/>
        <c:title>
          <c:tx>
            <c:rich>
              <a:bodyPr rot="-5400000" vert="horz"/>
              <a:lstStyle/>
              <a:p>
                <a:pPr>
                  <a:defRPr/>
                </a:pPr>
                <a:r>
                  <a:rPr lang="en-US"/>
                  <a:t>en % du </a:t>
                </a:r>
                <a:br>
                  <a:rPr lang="en-US"/>
                </a:br>
                <a:r>
                  <a:rPr lang="en-US"/>
                  <a:t>salaire moyen de carrière </a:t>
                </a:r>
              </a:p>
            </c:rich>
          </c:tx>
          <c:layout>
            <c:manualLayout>
              <c:xMode val="edge"/>
              <c:yMode val="edge"/>
              <c:x val="2.1335470085470085E-3"/>
              <c:y val="2.3577314814814815E-2"/>
            </c:manualLayout>
          </c:layout>
          <c:overlay val="0"/>
        </c:title>
        <c:numFmt formatCode="0%" sourceLinked="0"/>
        <c:majorTickMark val="out"/>
        <c:minorTickMark val="none"/>
        <c:tickLblPos val="nextTo"/>
        <c:crossAx val="136956160"/>
        <c:crosses val="autoZero"/>
        <c:crossBetween val="between"/>
        <c:majorUnit val="5.000000000000001E-2"/>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59298433048433"/>
          <c:y val="3.5880555555555554E-2"/>
          <c:w val="0.75703774928774925"/>
          <c:h val="0.71216990740740738"/>
        </c:manualLayout>
      </c:layout>
      <c:lineChart>
        <c:grouping val="standard"/>
        <c:varyColors val="0"/>
        <c:ser>
          <c:idx val="1"/>
          <c:order val="0"/>
          <c:tx>
            <c:v>1,8%</c:v>
          </c:tx>
          <c:spPr>
            <a:ln w="22225">
              <a:solidFill>
                <a:schemeClr val="tx1"/>
              </a:solidFill>
            </a:ln>
          </c:spPr>
          <c:marker>
            <c:symbol val="circle"/>
            <c:size val="4"/>
            <c:spPr>
              <a:solidFill>
                <a:schemeClr val="bg1">
                  <a:lumMod val="65000"/>
                </a:schemeClr>
              </a:solidFill>
              <a:ln>
                <a:solidFill>
                  <a:schemeClr val="tx1"/>
                </a:solidFill>
              </a:ln>
            </c:spPr>
          </c:marker>
          <c:cat>
            <c:numRef>
              <c:f>'Fig 2.31'!$C$4:$BA$4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2.31'!$C$70:$BK$70</c:f>
              <c:numCache>
                <c:formatCode>0.0%</c:formatCode>
                <c:ptCount val="61"/>
                <c:pt idx="0">
                  <c:v>0.88335257747352369</c:v>
                </c:pt>
                <c:pt idx="1">
                  <c:v>0.88135743223063645</c:v>
                </c:pt>
                <c:pt idx="2">
                  <c:v>0.88475787972752962</c:v>
                </c:pt>
                <c:pt idx="3">
                  <c:v>0.88480630178224984</c:v>
                </c:pt>
                <c:pt idx="4">
                  <c:v>0.89152305776477014</c:v>
                </c:pt>
                <c:pt idx="5">
                  <c:v>0.89132625895695761</c:v>
                </c:pt>
                <c:pt idx="6">
                  <c:v>0.89463402437729733</c:v>
                </c:pt>
                <c:pt idx="7">
                  <c:v>0.89151147073852832</c:v>
                </c:pt>
                <c:pt idx="8">
                  <c:v>0.89283143446420288</c:v>
                </c:pt>
                <c:pt idx="9">
                  <c:v>0.88793450218641956</c:v>
                </c:pt>
                <c:pt idx="10">
                  <c:v>0.89215268317010543</c:v>
                </c:pt>
                <c:pt idx="11">
                  <c:v>0.87766008135715157</c:v>
                </c:pt>
                <c:pt idx="12">
                  <c:v>0.86055121503627929</c:v>
                </c:pt>
                <c:pt idx="13">
                  <c:v>0.85132976025611395</c:v>
                </c:pt>
                <c:pt idx="14">
                  <c:v>0.85103929432978298</c:v>
                </c:pt>
                <c:pt idx="15">
                  <c:v>0.84769155946448371</c:v>
                </c:pt>
                <c:pt idx="16">
                  <c:v>0.83919233055870501</c:v>
                </c:pt>
                <c:pt idx="17">
                  <c:v>0.83665693306864164</c:v>
                </c:pt>
                <c:pt idx="18">
                  <c:v>0.83278750377566835</c:v>
                </c:pt>
                <c:pt idx="19">
                  <c:v>0.82967828447149261</c:v>
                </c:pt>
                <c:pt idx="20">
                  <c:v>0.82567312184588482</c:v>
                </c:pt>
                <c:pt idx="21">
                  <c:v>0.82208774533919715</c:v>
                </c:pt>
                <c:pt idx="22">
                  <c:v>0.81894749066546824</c:v>
                </c:pt>
                <c:pt idx="23">
                  <c:v>0.81634914986432261</c:v>
                </c:pt>
                <c:pt idx="24">
                  <c:v>0.81421190161696566</c:v>
                </c:pt>
                <c:pt idx="25">
                  <c:v>0.81040943124767195</c:v>
                </c:pt>
                <c:pt idx="26">
                  <c:v>0.80725844132255964</c:v>
                </c:pt>
                <c:pt idx="27">
                  <c:v>0.80603805214392399</c:v>
                </c:pt>
                <c:pt idx="28">
                  <c:v>0.80401045227642554</c:v>
                </c:pt>
                <c:pt idx="29">
                  <c:v>0.80258725544818121</c:v>
                </c:pt>
                <c:pt idx="30">
                  <c:v>0.80312527312216953</c:v>
                </c:pt>
                <c:pt idx="31">
                  <c:v>0.80202187018991256</c:v>
                </c:pt>
                <c:pt idx="32">
                  <c:v>0.80099763364484955</c:v>
                </c:pt>
                <c:pt idx="33">
                  <c:v>0.80068826476138144</c:v>
                </c:pt>
                <c:pt idx="34">
                  <c:v>0.7995497752635613</c:v>
                </c:pt>
                <c:pt idx="35">
                  <c:v>0.79842518086387171</c:v>
                </c:pt>
                <c:pt idx="36">
                  <c:v>0.79731422851519118</c:v>
                </c:pt>
                <c:pt idx="37">
                  <c:v>0.79676379953575394</c:v>
                </c:pt>
                <c:pt idx="38">
                  <c:v>0.79567285106796626</c:v>
                </c:pt>
                <c:pt idx="39">
                  <c:v>0.79465767935341858</c:v>
                </c:pt>
                <c:pt idx="40">
                  <c:v>0.79358129749564876</c:v>
                </c:pt>
                <c:pt idx="41">
                  <c:v>0.79301098500992551</c:v>
                </c:pt>
                <c:pt idx="42">
                  <c:v>0.79188936402628474</c:v>
                </c:pt>
                <c:pt idx="43">
                  <c:v>0.79132823962830523</c:v>
                </c:pt>
                <c:pt idx="44">
                  <c:v>0.79022543029275782</c:v>
                </c:pt>
                <c:pt idx="45">
                  <c:v>0.78913499253629737</c:v>
                </c:pt>
                <c:pt idx="46">
                  <c:v>0.78861965019533464</c:v>
                </c:pt>
                <c:pt idx="47">
                  <c:v>0.78760769600674407</c:v>
                </c:pt>
                <c:pt idx="48">
                  <c:v>0.78704077223753366</c:v>
                </c:pt>
                <c:pt idx="49">
                  <c:v>0.78592666545074696</c:v>
                </c:pt>
                <c:pt idx="50">
                  <c:v>0.78536907481148388</c:v>
                </c:pt>
                <c:pt idx="51">
                  <c:v>0.78427357219046367</c:v>
                </c:pt>
                <c:pt idx="52">
                  <c:v>0.78372507378521217</c:v>
                </c:pt>
                <c:pt idx="53">
                  <c:v>0.7826476594234606</c:v>
                </c:pt>
                <c:pt idx="54">
                  <c:v>0.78213626709659667</c:v>
                </c:pt>
                <c:pt idx="55">
                  <c:v>0.7811325505442358</c:v>
                </c:pt>
                <c:pt idx="56">
                  <c:v>0.78057200406440952</c:v>
                </c:pt>
                <c:pt idx="57">
                  <c:v>0.78001427417183555</c:v>
                </c:pt>
                <c:pt idx="58">
                  <c:v>0.77891917461943561</c:v>
                </c:pt>
                <c:pt idx="59">
                  <c:v>0.77837012610429146</c:v>
                </c:pt>
                <c:pt idx="60">
                  <c:v>0.77782383728360815</c:v>
                </c:pt>
              </c:numCache>
            </c:numRef>
          </c:val>
          <c:smooth val="0"/>
        </c:ser>
        <c:ser>
          <c:idx val="2"/>
          <c:order val="1"/>
          <c:tx>
            <c:v>1,5%</c:v>
          </c:tx>
          <c:spPr>
            <a:ln w="22225">
              <a:solidFill>
                <a:schemeClr val="tx1"/>
              </a:solidFill>
            </a:ln>
          </c:spPr>
          <c:marker>
            <c:symbol val="triangle"/>
            <c:size val="4"/>
            <c:spPr>
              <a:solidFill>
                <a:schemeClr val="bg1"/>
              </a:solidFill>
              <a:ln>
                <a:solidFill>
                  <a:schemeClr val="tx1"/>
                </a:solidFill>
              </a:ln>
            </c:spPr>
          </c:marker>
          <c:cat>
            <c:numRef>
              <c:f>'Fig 2.31'!$C$4:$BA$4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2.31'!$C$71:$BK$71</c:f>
              <c:numCache>
                <c:formatCode>0.0%</c:formatCode>
                <c:ptCount val="61"/>
                <c:pt idx="0">
                  <c:v>0.88359090071795587</c:v>
                </c:pt>
                <c:pt idx="1">
                  <c:v>0.88176992652147757</c:v>
                </c:pt>
                <c:pt idx="2">
                  <c:v>0.88539837086145468</c:v>
                </c:pt>
                <c:pt idx="3">
                  <c:v>0.88571893066685781</c:v>
                </c:pt>
                <c:pt idx="4">
                  <c:v>0.89281534973672649</c:v>
                </c:pt>
                <c:pt idx="5">
                  <c:v>0.89307690743483048</c:v>
                </c:pt>
                <c:pt idx="6">
                  <c:v>0.89694684812146641</c:v>
                </c:pt>
                <c:pt idx="7">
                  <c:v>0.89446793651594192</c:v>
                </c:pt>
                <c:pt idx="8">
                  <c:v>0.89654342901839257</c:v>
                </c:pt>
                <c:pt idx="9">
                  <c:v>0.89246506579647866</c:v>
                </c:pt>
                <c:pt idx="10">
                  <c:v>0.89771742629904316</c:v>
                </c:pt>
                <c:pt idx="11">
                  <c:v>0.88419042089466338</c:v>
                </c:pt>
                <c:pt idx="12">
                  <c:v>0.86817658622211535</c:v>
                </c:pt>
                <c:pt idx="13">
                  <c:v>0.8602206780072037</c:v>
                </c:pt>
                <c:pt idx="14">
                  <c:v>0.86160995013934694</c:v>
                </c:pt>
                <c:pt idx="15">
                  <c:v>0.85987475868402286</c:v>
                </c:pt>
                <c:pt idx="16">
                  <c:v>0.85295882579594584</c:v>
                </c:pt>
                <c:pt idx="17">
                  <c:v>0.85220139938670192</c:v>
                </c:pt>
                <c:pt idx="18">
                  <c:v>0.85018634733148213</c:v>
                </c:pt>
                <c:pt idx="19">
                  <c:v>0.8488803111311678</c:v>
                </c:pt>
                <c:pt idx="20">
                  <c:v>0.84650175435251662</c:v>
                </c:pt>
                <c:pt idx="21">
                  <c:v>0.84447207036327188</c:v>
                </c:pt>
                <c:pt idx="22">
                  <c:v>0.84272951021055253</c:v>
                </c:pt>
                <c:pt idx="23">
                  <c:v>0.84144528183694789</c:v>
                </c:pt>
                <c:pt idx="24">
                  <c:v>0.84039020405086773</c:v>
                </c:pt>
                <c:pt idx="25">
                  <c:v>0.83750544445817443</c:v>
                </c:pt>
                <c:pt idx="26">
                  <c:v>0.8350903292640971</c:v>
                </c:pt>
                <c:pt idx="27">
                  <c:v>0.83430439789002941</c:v>
                </c:pt>
                <c:pt idx="28">
                  <c:v>0.83264667379820756</c:v>
                </c:pt>
                <c:pt idx="29">
                  <c:v>0.83142333395702539</c:v>
                </c:pt>
                <c:pt idx="30">
                  <c:v>0.8319004526622904</c:v>
                </c:pt>
                <c:pt idx="31">
                  <c:v>0.83092981368107577</c:v>
                </c:pt>
                <c:pt idx="32">
                  <c:v>0.83004196935574104</c:v>
                </c:pt>
                <c:pt idx="33">
                  <c:v>0.82957895268634896</c:v>
                </c:pt>
                <c:pt idx="34">
                  <c:v>0.82857624317825895</c:v>
                </c:pt>
                <c:pt idx="35">
                  <c:v>0.82758577562880409</c:v>
                </c:pt>
                <c:pt idx="36">
                  <c:v>0.82660732678705084</c:v>
                </c:pt>
                <c:pt idx="37">
                  <c:v>0.82612255250486577</c:v>
                </c:pt>
                <c:pt idx="38">
                  <c:v>0.82516172786275732</c:v>
                </c:pt>
                <c:pt idx="39">
                  <c:v>0.82428028196454595</c:v>
                </c:pt>
                <c:pt idx="40">
                  <c:v>0.82333537403321588</c:v>
                </c:pt>
                <c:pt idx="41">
                  <c:v>0.82282983747090899</c:v>
                </c:pt>
                <c:pt idx="42">
                  <c:v>0.82183768492558573</c:v>
                </c:pt>
                <c:pt idx="43">
                  <c:v>0.821340106574733</c:v>
                </c:pt>
                <c:pt idx="44">
                  <c:v>0.8203644205976105</c:v>
                </c:pt>
                <c:pt idx="45">
                  <c:v>0.81939958288842418</c:v>
                </c:pt>
                <c:pt idx="46">
                  <c:v>0.81894849719685592</c:v>
                </c:pt>
                <c:pt idx="47">
                  <c:v>0.81806512930076225</c:v>
                </c:pt>
                <c:pt idx="48">
                  <c:v>0.81756172047650411</c:v>
                </c:pt>
                <c:pt idx="49">
                  <c:v>0.81657462854100626</c:v>
                </c:pt>
                <c:pt idx="50">
                  <c:v>0.81607946470215398</c:v>
                </c:pt>
                <c:pt idx="51">
                  <c:v>0.81510886306144448</c:v>
                </c:pt>
                <c:pt idx="52">
                  <c:v>0.81462178554573628</c:v>
                </c:pt>
                <c:pt idx="53">
                  <c:v>0.81366717154971668</c:v>
                </c:pt>
                <c:pt idx="54">
                  <c:v>0.81321871534354351</c:v>
                </c:pt>
                <c:pt idx="55">
                  <c:v>0.81234079005258997</c:v>
                </c:pt>
                <c:pt idx="56">
                  <c:v>0.81184223109228615</c:v>
                </c:pt>
                <c:pt idx="57">
                  <c:v>0.81134612201944001</c:v>
                </c:pt>
                <c:pt idx="58">
                  <c:v>0.81037432322706104</c:v>
                </c:pt>
                <c:pt idx="59">
                  <c:v>0.80988595121099471</c:v>
                </c:pt>
                <c:pt idx="60">
                  <c:v>0.80940009066965268</c:v>
                </c:pt>
              </c:numCache>
            </c:numRef>
          </c:val>
          <c:smooth val="0"/>
        </c:ser>
        <c:ser>
          <c:idx val="3"/>
          <c:order val="2"/>
          <c:tx>
            <c:v>1,3%</c:v>
          </c:tx>
          <c:spPr>
            <a:ln w="22225">
              <a:solidFill>
                <a:schemeClr val="tx1"/>
              </a:solidFill>
            </a:ln>
          </c:spPr>
          <c:marker>
            <c:symbol val="diamond"/>
            <c:size val="4"/>
            <c:spPr>
              <a:solidFill>
                <a:schemeClr val="tx1"/>
              </a:solidFill>
              <a:ln>
                <a:solidFill>
                  <a:schemeClr val="tx1"/>
                </a:solidFill>
              </a:ln>
            </c:spPr>
          </c:marker>
          <c:cat>
            <c:numRef>
              <c:f>'Fig 2.31'!$C$4:$BA$4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2.31'!$C$72:$BK$72</c:f>
              <c:numCache>
                <c:formatCode>0.0%</c:formatCode>
                <c:ptCount val="61"/>
                <c:pt idx="0">
                  <c:v>0.88376371930173536</c:v>
                </c:pt>
                <c:pt idx="1">
                  <c:v>0.88206649190754971</c:v>
                </c:pt>
                <c:pt idx="2">
                  <c:v>0.88585700146256208</c:v>
                </c:pt>
                <c:pt idx="3">
                  <c:v>0.88637048020376441</c:v>
                </c:pt>
                <c:pt idx="4">
                  <c:v>0.89373316156702209</c:v>
                </c:pt>
                <c:pt idx="5">
                  <c:v>0.89431467692887767</c:v>
                </c:pt>
                <c:pt idx="6">
                  <c:v>0.89857454293887318</c:v>
                </c:pt>
                <c:pt idx="7">
                  <c:v>0.89654153509047796</c:v>
                </c:pt>
                <c:pt idx="8">
                  <c:v>0.89914065517282571</c:v>
                </c:pt>
                <c:pt idx="9">
                  <c:v>0.8956301411788995</c:v>
                </c:pt>
                <c:pt idx="10">
                  <c:v>0.90160072764553967</c:v>
                </c:pt>
                <c:pt idx="11">
                  <c:v>0.88874486151472187</c:v>
                </c:pt>
                <c:pt idx="12">
                  <c:v>0.87349320690915255</c:v>
                </c:pt>
                <c:pt idx="13">
                  <c:v>0.86641971153857433</c:v>
                </c:pt>
                <c:pt idx="14">
                  <c:v>0.86898206263297662</c:v>
                </c:pt>
                <c:pt idx="15">
                  <c:v>0.86837538669963676</c:v>
                </c:pt>
                <c:pt idx="16">
                  <c:v>0.86257058369218753</c:v>
                </c:pt>
                <c:pt idx="17">
                  <c:v>0.86306325560402897</c:v>
                </c:pt>
                <c:pt idx="18">
                  <c:v>0.86235508276303485</c:v>
                </c:pt>
                <c:pt idx="19">
                  <c:v>0.86226801435127898</c:v>
                </c:pt>
                <c:pt idx="20">
                  <c:v>0.86107185355353189</c:v>
                </c:pt>
                <c:pt idx="21">
                  <c:v>0.86012263073032191</c:v>
                </c:pt>
                <c:pt idx="22">
                  <c:v>0.85935108381573388</c:v>
                </c:pt>
                <c:pt idx="23">
                  <c:v>0.85892285771795529</c:v>
                </c:pt>
                <c:pt idx="24">
                  <c:v>0.85862608398235285</c:v>
                </c:pt>
                <c:pt idx="25">
                  <c:v>0.85634318266832399</c:v>
                </c:pt>
                <c:pt idx="26">
                  <c:v>0.85442041441194527</c:v>
                </c:pt>
                <c:pt idx="27">
                  <c:v>0.85394825758400372</c:v>
                </c:pt>
                <c:pt idx="28">
                  <c:v>0.85257053423793239</c:v>
                </c:pt>
                <c:pt idx="29">
                  <c:v>0.85151931010007242</c:v>
                </c:pt>
                <c:pt idx="30">
                  <c:v>0.85195112378219173</c:v>
                </c:pt>
                <c:pt idx="31">
                  <c:v>0.85107796905790833</c:v>
                </c:pt>
                <c:pt idx="32">
                  <c:v>0.850290158379989</c:v>
                </c:pt>
                <c:pt idx="33">
                  <c:v>0.8497138965532397</c:v>
                </c:pt>
                <c:pt idx="34">
                  <c:v>0.84881120250441255</c:v>
                </c:pt>
                <c:pt idx="35">
                  <c:v>0.84791953281583221</c:v>
                </c:pt>
                <c:pt idx="36">
                  <c:v>0.84703868618188538</c:v>
                </c:pt>
                <c:pt idx="37">
                  <c:v>0.84660227294896373</c:v>
                </c:pt>
                <c:pt idx="38">
                  <c:v>0.8457372978723029</c:v>
                </c:pt>
                <c:pt idx="39">
                  <c:v>0.84495423410935899</c:v>
                </c:pt>
                <c:pt idx="40">
                  <c:v>0.84410630596542624</c:v>
                </c:pt>
                <c:pt idx="41">
                  <c:v>0.84364867422685785</c:v>
                </c:pt>
                <c:pt idx="42">
                  <c:v>0.84275228586676654</c:v>
                </c:pt>
                <c:pt idx="43">
                  <c:v>0.84230169472412642</c:v>
                </c:pt>
                <c:pt idx="44">
                  <c:v>0.84142002884125444</c:v>
                </c:pt>
                <c:pt idx="45">
                  <c:v>0.84054809287517618</c:v>
                </c:pt>
                <c:pt idx="46">
                  <c:v>0.84014448838563849</c:v>
                </c:pt>
                <c:pt idx="47">
                  <c:v>0.83935606601175494</c:v>
                </c:pt>
                <c:pt idx="48">
                  <c:v>0.83889982708491329</c:v>
                </c:pt>
                <c:pt idx="49">
                  <c:v>0.83800705955405164</c:v>
                </c:pt>
                <c:pt idx="50">
                  <c:v>0.83755829655863268</c:v>
                </c:pt>
                <c:pt idx="51">
                  <c:v>0.83668048053172295</c:v>
                </c:pt>
                <c:pt idx="52">
                  <c:v>0.83623897344257914</c:v>
                </c:pt>
                <c:pt idx="53">
                  <c:v>0.83537563883355692</c:v>
                </c:pt>
                <c:pt idx="54">
                  <c:v>0.83497380243506558</c:v>
                </c:pt>
                <c:pt idx="55">
                  <c:v>0.83418913295036223</c:v>
                </c:pt>
                <c:pt idx="56">
                  <c:v>0.83373686748407771</c:v>
                </c:pt>
                <c:pt idx="57">
                  <c:v>0.8332867625828474</c:v>
                </c:pt>
                <c:pt idx="58">
                  <c:v>0.83240695957032185</c:v>
                </c:pt>
                <c:pt idx="59">
                  <c:v>0.83196387678324257</c:v>
                </c:pt>
                <c:pt idx="60">
                  <c:v>0.83152302448595494</c:v>
                </c:pt>
              </c:numCache>
            </c:numRef>
          </c:val>
          <c:smooth val="0"/>
        </c:ser>
        <c:ser>
          <c:idx val="4"/>
          <c:order val="3"/>
          <c:tx>
            <c:v>1%</c:v>
          </c:tx>
          <c:spPr>
            <a:ln w="22225">
              <a:solidFill>
                <a:schemeClr val="tx1"/>
              </a:solidFill>
            </a:ln>
          </c:spPr>
          <c:marker>
            <c:symbol val="star"/>
            <c:size val="4"/>
            <c:spPr>
              <a:noFill/>
              <a:ln>
                <a:solidFill>
                  <a:schemeClr val="tx1"/>
                </a:solidFill>
              </a:ln>
            </c:spPr>
          </c:marker>
          <c:cat>
            <c:numRef>
              <c:f>'Fig 2.31'!$C$4:$BA$4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2.31'!$C$73:$BK$73</c:f>
              <c:numCache>
                <c:formatCode>0.0%</c:formatCode>
                <c:ptCount val="61"/>
                <c:pt idx="0">
                  <c:v>0.884027041847669</c:v>
                </c:pt>
                <c:pt idx="1">
                  <c:v>0.88251277327465227</c:v>
                </c:pt>
                <c:pt idx="2">
                  <c:v>0.88654126590440741</c:v>
                </c:pt>
                <c:pt idx="3">
                  <c:v>0.88733758727711776</c:v>
                </c:pt>
                <c:pt idx="4">
                  <c:v>0.89509227464469843</c:v>
                </c:pt>
                <c:pt idx="5">
                  <c:v>0.89614729840344765</c:v>
                </c:pt>
                <c:pt idx="6">
                  <c:v>0.90098970589690364</c:v>
                </c:pt>
                <c:pt idx="7">
                  <c:v>0.89962717420252669</c:v>
                </c:pt>
                <c:pt idx="8">
                  <c:v>0.90301660741664103</c:v>
                </c:pt>
                <c:pt idx="9">
                  <c:v>0.9003698656368383</c:v>
                </c:pt>
                <c:pt idx="10">
                  <c:v>0.90743975995524873</c:v>
                </c:pt>
                <c:pt idx="11">
                  <c:v>0.89562467944079838</c:v>
                </c:pt>
                <c:pt idx="12">
                  <c:v>0.88155656141857441</c:v>
                </c:pt>
                <c:pt idx="13">
                  <c:v>0.87584121570247131</c:v>
                </c:pt>
                <c:pt idx="14">
                  <c:v>0.88020649723715716</c:v>
                </c:pt>
                <c:pt idx="15">
                  <c:v>0.88132147010051376</c:v>
                </c:pt>
                <c:pt idx="16">
                  <c:v>0.87723353167203932</c:v>
                </c:pt>
                <c:pt idx="17">
                  <c:v>0.87966311977215927</c:v>
                </c:pt>
                <c:pt idx="18">
                  <c:v>0.88099005372218731</c:v>
                </c:pt>
                <c:pt idx="19">
                  <c:v>0.88281139445521317</c:v>
                </c:pt>
                <c:pt idx="20">
                  <c:v>0.8834319679089977</c:v>
                </c:pt>
                <c:pt idx="21">
                  <c:v>0.88414227841648463</c:v>
                </c:pt>
                <c:pt idx="22">
                  <c:v>0.88494689657319026</c:v>
                </c:pt>
                <c:pt idx="23">
                  <c:v>0.8860043780655209</c:v>
                </c:pt>
                <c:pt idx="24">
                  <c:v>0.88692974474914521</c:v>
                </c:pt>
                <c:pt idx="25">
                  <c:v>0.88569456469553609</c:v>
                </c:pt>
                <c:pt idx="26">
                  <c:v>0.88463670790100168</c:v>
                </c:pt>
                <c:pt idx="27">
                  <c:v>0.88471866417502254</c:v>
                </c:pt>
                <c:pt idx="28">
                  <c:v>0.88381627848967803</c:v>
                </c:pt>
                <c:pt idx="29">
                  <c:v>0.88304644285314671</c:v>
                </c:pt>
                <c:pt idx="30">
                  <c:v>0.88340246487902463</c:v>
                </c:pt>
                <c:pt idx="31">
                  <c:v>0.88269026391289285</c:v>
                </c:pt>
                <c:pt idx="32">
                  <c:v>0.88206714312059809</c:v>
                </c:pt>
                <c:pt idx="33">
                  <c:v>0.88130383940673407</c:v>
                </c:pt>
                <c:pt idx="34">
                  <c:v>0.88056679094992474</c:v>
                </c:pt>
                <c:pt idx="35">
                  <c:v>0.87983875322949823</c:v>
                </c:pt>
                <c:pt idx="36">
                  <c:v>0.87911956182088791</c:v>
                </c:pt>
                <c:pt idx="37">
                  <c:v>0.87876325169801883</c:v>
                </c:pt>
                <c:pt idx="38">
                  <c:v>0.87805703345085095</c:v>
                </c:pt>
                <c:pt idx="39">
                  <c:v>0.87743640701442349</c:v>
                </c:pt>
                <c:pt idx="40">
                  <c:v>0.87674702187889042</c:v>
                </c:pt>
                <c:pt idx="41">
                  <c:v>0.87636684143664501</c:v>
                </c:pt>
                <c:pt idx="42">
                  <c:v>0.87562724628882171</c:v>
                </c:pt>
                <c:pt idx="43">
                  <c:v>0.87525245104492966</c:v>
                </c:pt>
                <c:pt idx="44">
                  <c:v>0.87452456220419261</c:v>
                </c:pt>
                <c:pt idx="45">
                  <c:v>0.87380446754479513</c:v>
                </c:pt>
                <c:pt idx="46">
                  <c:v>0.87347722375359571</c:v>
                </c:pt>
                <c:pt idx="47">
                  <c:v>0.87284380596970434</c:v>
                </c:pt>
                <c:pt idx="48">
                  <c:v>0.87246399296399624</c:v>
                </c:pt>
                <c:pt idx="49">
                  <c:v>0.87172636951325477</c:v>
                </c:pt>
                <c:pt idx="50">
                  <c:v>0.87135271935129999</c:v>
                </c:pt>
                <c:pt idx="51">
                  <c:v>0.87062735290781001</c:v>
                </c:pt>
                <c:pt idx="52">
                  <c:v>0.87025976192420063</c:v>
                </c:pt>
                <c:pt idx="53">
                  <c:v>0.86954638757311709</c:v>
                </c:pt>
                <c:pt idx="54">
                  <c:v>0.86921982492423866</c:v>
                </c:pt>
                <c:pt idx="55">
                  <c:v>0.86858808868798199</c:v>
                </c:pt>
                <c:pt idx="56">
                  <c:v>0.86821093378102776</c:v>
                </c:pt>
                <c:pt idx="57">
                  <c:v>0.86783563016214627</c:v>
                </c:pt>
                <c:pt idx="58">
                  <c:v>0.86711298135251913</c:v>
                </c:pt>
                <c:pt idx="59">
                  <c:v>0.86674922751530437</c:v>
                </c:pt>
                <c:pt idx="60">
                  <c:v>0.86638780818067151</c:v>
                </c:pt>
              </c:numCache>
            </c:numRef>
          </c:val>
          <c:smooth val="0"/>
        </c:ser>
        <c:dLbls>
          <c:showLegendKey val="0"/>
          <c:showVal val="0"/>
          <c:showCatName val="0"/>
          <c:showSerName val="0"/>
          <c:showPercent val="0"/>
          <c:showBubbleSize val="0"/>
        </c:dLbls>
        <c:marker val="1"/>
        <c:smooth val="0"/>
        <c:axId val="137907584"/>
        <c:axId val="137918336"/>
      </c:lineChart>
      <c:catAx>
        <c:axId val="137907584"/>
        <c:scaling>
          <c:orientation val="minMax"/>
        </c:scaling>
        <c:delete val="0"/>
        <c:axPos val="b"/>
        <c:title>
          <c:tx>
            <c:rich>
              <a:bodyPr/>
              <a:lstStyle/>
              <a:p>
                <a:pPr>
                  <a:defRPr/>
                </a:pPr>
                <a:r>
                  <a:rPr lang="en-US"/>
                  <a:t>génération</a:t>
                </a:r>
              </a:p>
            </c:rich>
          </c:tx>
          <c:layout>
            <c:manualLayout>
              <c:xMode val="edge"/>
              <c:yMode val="edge"/>
              <c:x val="0.22726566951566948"/>
              <c:y val="0.64575879629629629"/>
            </c:manualLayout>
          </c:layout>
          <c:overlay val="0"/>
        </c:title>
        <c:numFmt formatCode="General" sourceLinked="1"/>
        <c:majorTickMark val="out"/>
        <c:minorTickMark val="none"/>
        <c:tickLblPos val="nextTo"/>
        <c:txPr>
          <a:bodyPr rot="-5400000" vert="horz"/>
          <a:lstStyle/>
          <a:p>
            <a:pPr>
              <a:defRPr/>
            </a:pPr>
            <a:endParaRPr lang="fr-FR"/>
          </a:p>
        </c:txPr>
        <c:crossAx val="137918336"/>
        <c:crosses val="autoZero"/>
        <c:auto val="1"/>
        <c:lblAlgn val="ctr"/>
        <c:lblOffset val="100"/>
        <c:tickLblSkip val="10"/>
        <c:noMultiLvlLbl val="0"/>
      </c:catAx>
      <c:valAx>
        <c:axId val="137918336"/>
        <c:scaling>
          <c:orientation val="minMax"/>
          <c:max val="1"/>
          <c:min val="0.75000000000000011"/>
        </c:scaling>
        <c:delete val="0"/>
        <c:axPos val="l"/>
        <c:majorGridlines/>
        <c:title>
          <c:tx>
            <c:rich>
              <a:bodyPr rot="-5400000" vert="horz"/>
              <a:lstStyle/>
              <a:p>
                <a:pPr>
                  <a:defRPr/>
                </a:pPr>
                <a:r>
                  <a:rPr lang="en-US"/>
                  <a:t>en % </a:t>
                </a:r>
              </a:p>
            </c:rich>
          </c:tx>
          <c:layout>
            <c:manualLayout>
              <c:xMode val="edge"/>
              <c:yMode val="edge"/>
              <c:x val="2.1335470085470085E-3"/>
              <c:y val="0.3175587962962963"/>
            </c:manualLayout>
          </c:layout>
          <c:overlay val="0"/>
        </c:title>
        <c:numFmt formatCode="0%" sourceLinked="0"/>
        <c:majorTickMark val="out"/>
        <c:minorTickMark val="none"/>
        <c:tickLblPos val="nextTo"/>
        <c:crossAx val="137907584"/>
        <c:crosses val="autoZero"/>
        <c:crossBetween val="between"/>
        <c:majorUnit val="5.000000000000001E-2"/>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66349715099715"/>
          <c:y val="3.5880555555555554E-2"/>
          <c:w val="0.71633262108262119"/>
          <c:h val="0.71216990740740738"/>
        </c:manualLayout>
      </c:layout>
      <c:lineChart>
        <c:grouping val="standard"/>
        <c:varyColors val="0"/>
        <c:ser>
          <c:idx val="1"/>
          <c:order val="0"/>
          <c:tx>
            <c:v>1,8%</c:v>
          </c:tx>
          <c:spPr>
            <a:ln w="22225">
              <a:solidFill>
                <a:schemeClr val="tx1"/>
              </a:solidFill>
            </a:ln>
          </c:spPr>
          <c:marker>
            <c:symbol val="circle"/>
            <c:size val="4"/>
            <c:spPr>
              <a:solidFill>
                <a:schemeClr val="bg1">
                  <a:lumMod val="65000"/>
                </a:schemeClr>
              </a:solidFill>
              <a:ln>
                <a:solidFill>
                  <a:schemeClr val="tx1"/>
                </a:solidFill>
              </a:ln>
            </c:spPr>
          </c:marker>
          <c:cat>
            <c:numRef>
              <c:f>'Fig 2.31'!$C$4:$BK$4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2.31'!$C$5:$BK$5</c:f>
              <c:numCache>
                <c:formatCode>0.0%</c:formatCode>
                <c:ptCount val="61"/>
                <c:pt idx="0">
                  <c:v>0.58401153102232484</c:v>
                </c:pt>
                <c:pt idx="1">
                  <c:v>0.59059119404477523</c:v>
                </c:pt>
                <c:pt idx="2">
                  <c:v>0.59586980689849645</c:v>
                </c:pt>
                <c:pt idx="3">
                  <c:v>0.6012981218502319</c:v>
                </c:pt>
                <c:pt idx="4">
                  <c:v>0.60258922193874787</c:v>
                </c:pt>
                <c:pt idx="5">
                  <c:v>0.60640326426914937</c:v>
                </c:pt>
                <c:pt idx="6">
                  <c:v>0.60769887382412047</c:v>
                </c:pt>
                <c:pt idx="7">
                  <c:v>0.61053785766765245</c:v>
                </c:pt>
                <c:pt idx="8">
                  <c:v>0.61166999223101925</c:v>
                </c:pt>
                <c:pt idx="9">
                  <c:v>0.60303821437503047</c:v>
                </c:pt>
                <c:pt idx="10">
                  <c:v>0.60449759838166284</c:v>
                </c:pt>
                <c:pt idx="11">
                  <c:v>0.59459221037097598</c:v>
                </c:pt>
                <c:pt idx="12">
                  <c:v>0.58156270874589677</c:v>
                </c:pt>
                <c:pt idx="13">
                  <c:v>0.57280443833037997</c:v>
                </c:pt>
                <c:pt idx="14">
                  <c:v>0.57256369134513696</c:v>
                </c:pt>
                <c:pt idx="15">
                  <c:v>0.57232781192343463</c:v>
                </c:pt>
                <c:pt idx="16">
                  <c:v>0.56705367066478873</c:v>
                </c:pt>
                <c:pt idx="17">
                  <c:v>0.56489324007089603</c:v>
                </c:pt>
                <c:pt idx="18">
                  <c:v>0.56714962452431317</c:v>
                </c:pt>
                <c:pt idx="19">
                  <c:v>0.56661606813384169</c:v>
                </c:pt>
                <c:pt idx="20">
                  <c:v>0.56424649917584202</c:v>
                </c:pt>
                <c:pt idx="21">
                  <c:v>0.56382379819437756</c:v>
                </c:pt>
                <c:pt idx="22">
                  <c:v>0.56257755752373884</c:v>
                </c:pt>
                <c:pt idx="23">
                  <c:v>0.56167144897410848</c:v>
                </c:pt>
                <c:pt idx="24">
                  <c:v>0.57091172108642918</c:v>
                </c:pt>
                <c:pt idx="25">
                  <c:v>0.5698808432188186</c:v>
                </c:pt>
                <c:pt idx="26">
                  <c:v>0.56887395831642795</c:v>
                </c:pt>
                <c:pt idx="27">
                  <c:v>0.56706658630072548</c:v>
                </c:pt>
                <c:pt idx="28">
                  <c:v>0.56606805205209676</c:v>
                </c:pt>
                <c:pt idx="29">
                  <c:v>0.56637107136556231</c:v>
                </c:pt>
                <c:pt idx="30">
                  <c:v>0.55505821908608732</c:v>
                </c:pt>
                <c:pt idx="31">
                  <c:v>0.55525897471844643</c:v>
                </c:pt>
                <c:pt idx="32">
                  <c:v>0.55538616782992611</c:v>
                </c:pt>
                <c:pt idx="33">
                  <c:v>0.5542959502517727</c:v>
                </c:pt>
                <c:pt idx="34">
                  <c:v>0.55419471051662228</c:v>
                </c:pt>
                <c:pt idx="35">
                  <c:v>0.55409722427252928</c:v>
                </c:pt>
                <c:pt idx="36">
                  <c:v>0.55399587518446458</c:v>
                </c:pt>
                <c:pt idx="37">
                  <c:v>0.5542091529251193</c:v>
                </c:pt>
                <c:pt idx="38">
                  <c:v>0.55404366805192296</c:v>
                </c:pt>
                <c:pt idx="39">
                  <c:v>0.55398249179870973</c:v>
                </c:pt>
                <c:pt idx="40">
                  <c:v>0.55378305083732382</c:v>
                </c:pt>
                <c:pt idx="41">
                  <c:v>0.55399039169117748</c:v>
                </c:pt>
                <c:pt idx="42">
                  <c:v>0.55379216678126197</c:v>
                </c:pt>
                <c:pt idx="43">
                  <c:v>0.55403405377380532</c:v>
                </c:pt>
                <c:pt idx="44">
                  <c:v>0.55379378442302485</c:v>
                </c:pt>
                <c:pt idx="45">
                  <c:v>0.55360355119938998</c:v>
                </c:pt>
                <c:pt idx="46">
                  <c:v>0.55351727845377496</c:v>
                </c:pt>
                <c:pt idx="47">
                  <c:v>0.55305550741670984</c:v>
                </c:pt>
                <c:pt idx="48">
                  <c:v>0.5528840054706361</c:v>
                </c:pt>
                <c:pt idx="49">
                  <c:v>0.55235994709456548</c:v>
                </c:pt>
                <c:pt idx="50">
                  <c:v>0.55226782875854219</c:v>
                </c:pt>
                <c:pt idx="51">
                  <c:v>0.55175611829898363</c:v>
                </c:pt>
                <c:pt idx="52">
                  <c:v>0.55163473171979038</c:v>
                </c:pt>
                <c:pt idx="53">
                  <c:v>0.55111756292744474</c:v>
                </c:pt>
                <c:pt idx="54">
                  <c:v>0.55098153267010141</c:v>
                </c:pt>
                <c:pt idx="55">
                  <c:v>0.55041749693859188</c:v>
                </c:pt>
                <c:pt idx="56">
                  <c:v>0.55019970211371094</c:v>
                </c:pt>
                <c:pt idx="57">
                  <c:v>0.54989349201932225</c:v>
                </c:pt>
                <c:pt idx="58">
                  <c:v>0.54917534179609673</c:v>
                </c:pt>
                <c:pt idx="59">
                  <c:v>0.54886794963475594</c:v>
                </c:pt>
                <c:pt idx="60">
                  <c:v>0.54847395835585688</c:v>
                </c:pt>
              </c:numCache>
            </c:numRef>
          </c:val>
          <c:smooth val="0"/>
        </c:ser>
        <c:ser>
          <c:idx val="2"/>
          <c:order val="1"/>
          <c:tx>
            <c:v>1,5%</c:v>
          </c:tx>
          <c:spPr>
            <a:ln w="22225">
              <a:solidFill>
                <a:schemeClr val="tx1"/>
              </a:solidFill>
            </a:ln>
          </c:spPr>
          <c:marker>
            <c:symbol val="triangle"/>
            <c:size val="4"/>
            <c:spPr>
              <a:solidFill>
                <a:schemeClr val="bg1"/>
              </a:solidFill>
              <a:ln>
                <a:solidFill>
                  <a:schemeClr val="tx1"/>
                </a:solidFill>
              </a:ln>
            </c:spPr>
          </c:marker>
          <c:cat>
            <c:numRef>
              <c:f>'Fig 2.31'!$C$4:$BK$4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2.31'!$C$6:$BK$6</c:f>
              <c:numCache>
                <c:formatCode>0.0%</c:formatCode>
                <c:ptCount val="61"/>
                <c:pt idx="0">
                  <c:v>0.58416867962346752</c:v>
                </c:pt>
                <c:pt idx="1">
                  <c:v>0.59086696449264808</c:v>
                </c:pt>
                <c:pt idx="2">
                  <c:v>0.59630030432241521</c:v>
                </c:pt>
                <c:pt idx="3">
                  <c:v>0.60191727788152505</c:v>
                </c:pt>
                <c:pt idx="4">
                  <c:v>0.60346149090837986</c:v>
                </c:pt>
                <c:pt idx="5">
                  <c:v>0.60759302932107562</c:v>
                </c:pt>
                <c:pt idx="6">
                  <c:v>0.60926843969250999</c:v>
                </c:pt>
                <c:pt idx="7">
                  <c:v>0.61256091923901645</c:v>
                </c:pt>
                <c:pt idx="8">
                  <c:v>0.61421133120063998</c:v>
                </c:pt>
                <c:pt idx="9">
                  <c:v>0.6061135517483468</c:v>
                </c:pt>
                <c:pt idx="10">
                  <c:v>0.608266798468725</c:v>
                </c:pt>
                <c:pt idx="11">
                  <c:v>0.59901555822267494</c:v>
                </c:pt>
                <c:pt idx="12">
                  <c:v>0.58671595406650312</c:v>
                </c:pt>
                <c:pt idx="13">
                  <c:v>0.57878655875704599</c:v>
                </c:pt>
                <c:pt idx="14">
                  <c:v>0.5796754354803223</c:v>
                </c:pt>
                <c:pt idx="15">
                  <c:v>0.58055342615032612</c:v>
                </c:pt>
                <c:pt idx="16">
                  <c:v>0.57635587871913163</c:v>
                </c:pt>
                <c:pt idx="17">
                  <c:v>0.57538853819909586</c:v>
                </c:pt>
                <c:pt idx="18">
                  <c:v>0.57899868271154342</c:v>
                </c:pt>
                <c:pt idx="19">
                  <c:v>0.57984438036568353</c:v>
                </c:pt>
                <c:pt idx="20">
                  <c:v>0.57979090419645862</c:v>
                </c:pt>
                <c:pt idx="21">
                  <c:v>0.57930181675802339</c:v>
                </c:pt>
                <c:pt idx="22">
                  <c:v>0.57906661127194403</c:v>
                </c:pt>
                <c:pt idx="23">
                  <c:v>0.58011923835745438</c:v>
                </c:pt>
                <c:pt idx="24">
                  <c:v>0.58979832961393519</c:v>
                </c:pt>
                <c:pt idx="25">
                  <c:v>0.5893665699312628</c:v>
                </c:pt>
                <c:pt idx="26">
                  <c:v>0.58903048157080107</c:v>
                </c:pt>
                <c:pt idx="27">
                  <c:v>0.58754602442571813</c:v>
                </c:pt>
                <c:pt idx="28">
                  <c:v>0.58784384409582779</c:v>
                </c:pt>
                <c:pt idx="29">
                  <c:v>0.58723789942395721</c:v>
                </c:pt>
                <c:pt idx="30">
                  <c:v>0.57678209976891537</c:v>
                </c:pt>
                <c:pt idx="31">
                  <c:v>0.57724969308045482</c:v>
                </c:pt>
                <c:pt idx="32">
                  <c:v>0.57750564298406848</c:v>
                </c:pt>
                <c:pt idx="33">
                  <c:v>0.57674832014713884</c:v>
                </c:pt>
                <c:pt idx="34">
                  <c:v>0.57679411351020804</c:v>
                </c:pt>
                <c:pt idx="35">
                  <c:v>0.57680942193360918</c:v>
                </c:pt>
                <c:pt idx="36">
                  <c:v>0.57687891372353095</c:v>
                </c:pt>
                <c:pt idx="37">
                  <c:v>0.5771883040896657</c:v>
                </c:pt>
                <c:pt idx="38">
                  <c:v>0.57721987440687916</c:v>
                </c:pt>
                <c:pt idx="39">
                  <c:v>0.57716563450008429</c:v>
                </c:pt>
                <c:pt idx="40">
                  <c:v>0.57719824334382652</c:v>
                </c:pt>
                <c:pt idx="41">
                  <c:v>0.57749155145138442</c:v>
                </c:pt>
                <c:pt idx="42">
                  <c:v>0.57740085655087947</c:v>
                </c:pt>
                <c:pt idx="43">
                  <c:v>0.57769303347432976</c:v>
                </c:pt>
                <c:pt idx="44">
                  <c:v>0.57768343466541516</c:v>
                </c:pt>
                <c:pt idx="45">
                  <c:v>0.57763093895968454</c:v>
                </c:pt>
                <c:pt idx="46">
                  <c:v>0.57752813058830532</c:v>
                </c:pt>
                <c:pt idx="47">
                  <c:v>0.57723229880723737</c:v>
                </c:pt>
                <c:pt idx="48">
                  <c:v>0.5770876489689204</c:v>
                </c:pt>
                <c:pt idx="49">
                  <c:v>0.57671037604235931</c:v>
                </c:pt>
                <c:pt idx="50">
                  <c:v>0.57664169318936986</c:v>
                </c:pt>
                <c:pt idx="51">
                  <c:v>0.57625991343425909</c:v>
                </c:pt>
                <c:pt idx="52">
                  <c:v>0.57622146050310286</c:v>
                </c:pt>
                <c:pt idx="53">
                  <c:v>0.57576097863914411</c:v>
                </c:pt>
                <c:pt idx="54">
                  <c:v>0.57570685539904554</c:v>
                </c:pt>
                <c:pt idx="55">
                  <c:v>0.57526168500509278</c:v>
                </c:pt>
                <c:pt idx="56">
                  <c:v>0.57506557487237309</c:v>
                </c:pt>
                <c:pt idx="57">
                  <c:v>0.57477967351005654</c:v>
                </c:pt>
                <c:pt idx="58">
                  <c:v>0.57419263991240088</c:v>
                </c:pt>
                <c:pt idx="59">
                  <c:v>0.57392389906303742</c:v>
                </c:pt>
                <c:pt idx="60">
                  <c:v>0.57356382828624553</c:v>
                </c:pt>
              </c:numCache>
            </c:numRef>
          </c:val>
          <c:smooth val="0"/>
        </c:ser>
        <c:ser>
          <c:idx val="3"/>
          <c:order val="2"/>
          <c:tx>
            <c:v>1,3%</c:v>
          </c:tx>
          <c:spPr>
            <a:ln w="22225">
              <a:solidFill>
                <a:schemeClr val="tx1"/>
              </a:solidFill>
            </a:ln>
          </c:spPr>
          <c:marker>
            <c:symbol val="diamond"/>
            <c:size val="4"/>
            <c:spPr>
              <a:solidFill>
                <a:schemeClr val="tx1"/>
              </a:solidFill>
              <a:ln>
                <a:solidFill>
                  <a:schemeClr val="tx1"/>
                </a:solidFill>
              </a:ln>
            </c:spPr>
          </c:marker>
          <c:cat>
            <c:numRef>
              <c:f>'Fig 2.31'!$C$4:$BK$4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2.31'!$C$7:$BK$7</c:f>
              <c:numCache>
                <c:formatCode>0.0%</c:formatCode>
                <c:ptCount val="61"/>
                <c:pt idx="0">
                  <c:v>0.58428263493133981</c:v>
                </c:pt>
                <c:pt idx="1">
                  <c:v>0.5910652314048378</c:v>
                </c:pt>
                <c:pt idx="2">
                  <c:v>0.59660856665712902</c:v>
                </c:pt>
                <c:pt idx="3">
                  <c:v>0.60235930950277428</c:v>
                </c:pt>
                <c:pt idx="4">
                  <c:v>0.60408099392851822</c:v>
                </c:pt>
                <c:pt idx="5">
                  <c:v>0.60843423468295854</c:v>
                </c:pt>
                <c:pt idx="6">
                  <c:v>0.61037305228393457</c:v>
                </c:pt>
                <c:pt idx="7">
                  <c:v>0.61397984910542358</c:v>
                </c:pt>
                <c:pt idx="8">
                  <c:v>0.61598946744055727</c:v>
                </c:pt>
                <c:pt idx="9">
                  <c:v>0.60826199848714069</c:v>
                </c:pt>
                <c:pt idx="10">
                  <c:v>0.61089709773576439</c:v>
                </c:pt>
                <c:pt idx="11">
                  <c:v>0.60210052417532078</c:v>
                </c:pt>
                <c:pt idx="12">
                  <c:v>0.59030893990407207</c:v>
                </c:pt>
                <c:pt idx="13">
                  <c:v>0.58295748533085645</c:v>
                </c:pt>
                <c:pt idx="14">
                  <c:v>0.58463525810013184</c:v>
                </c:pt>
                <c:pt idx="15">
                  <c:v>0.58629271395829308</c:v>
                </c:pt>
                <c:pt idx="16">
                  <c:v>0.58285067424827797</c:v>
                </c:pt>
                <c:pt idx="17">
                  <c:v>0.58272223604976237</c:v>
                </c:pt>
                <c:pt idx="18">
                  <c:v>0.58728590328059904</c:v>
                </c:pt>
                <c:pt idx="19">
                  <c:v>0.58910554969853735</c:v>
                </c:pt>
                <c:pt idx="20">
                  <c:v>0.58983012553852965</c:v>
                </c:pt>
                <c:pt idx="21">
                  <c:v>0.59016176739684301</c:v>
                </c:pt>
                <c:pt idx="22">
                  <c:v>0.59170524573002947</c:v>
                </c:pt>
                <c:pt idx="23">
                  <c:v>0.59234598868930166</c:v>
                </c:pt>
                <c:pt idx="24">
                  <c:v>0.60282438644754488</c:v>
                </c:pt>
                <c:pt idx="25">
                  <c:v>0.60307627488287208</c:v>
                </c:pt>
                <c:pt idx="26">
                  <c:v>0.60313786631046995</c:v>
                </c:pt>
                <c:pt idx="27">
                  <c:v>0.6022216367018226</c:v>
                </c:pt>
                <c:pt idx="28">
                  <c:v>0.60153998258564867</c:v>
                </c:pt>
                <c:pt idx="29">
                  <c:v>0.60216999512870839</c:v>
                </c:pt>
                <c:pt idx="30">
                  <c:v>0.59172729644968458</c:v>
                </c:pt>
                <c:pt idx="31">
                  <c:v>0.59215439095301758</c:v>
                </c:pt>
                <c:pt idx="32">
                  <c:v>0.59260304696980004</c:v>
                </c:pt>
                <c:pt idx="33">
                  <c:v>0.59197394610207754</c:v>
                </c:pt>
                <c:pt idx="34">
                  <c:v>0.5921770908686661</c:v>
                </c:pt>
                <c:pt idx="35">
                  <c:v>0.59228358418111182</c:v>
                </c:pt>
                <c:pt idx="36">
                  <c:v>0.59248010984674448</c:v>
                </c:pt>
                <c:pt idx="37">
                  <c:v>0.59291265681677519</c:v>
                </c:pt>
                <c:pt idx="38">
                  <c:v>0.59295053826313171</c:v>
                </c:pt>
                <c:pt idx="39">
                  <c:v>0.59312019787926551</c:v>
                </c:pt>
                <c:pt idx="40">
                  <c:v>0.59323654881172949</c:v>
                </c:pt>
                <c:pt idx="41">
                  <c:v>0.59352346412667734</c:v>
                </c:pt>
                <c:pt idx="42">
                  <c:v>0.59357869228818183</c:v>
                </c:pt>
                <c:pt idx="43">
                  <c:v>0.59394004371061082</c:v>
                </c:pt>
                <c:pt idx="44">
                  <c:v>0.59398019763276655</c:v>
                </c:pt>
                <c:pt idx="45">
                  <c:v>0.59409783417294793</c:v>
                </c:pt>
                <c:pt idx="46">
                  <c:v>0.59406076078659675</c:v>
                </c:pt>
                <c:pt idx="47">
                  <c:v>0.59374662718331561</c:v>
                </c:pt>
                <c:pt idx="48">
                  <c:v>0.59374099020603244</c:v>
                </c:pt>
                <c:pt idx="49">
                  <c:v>0.59341953921678992</c:v>
                </c:pt>
                <c:pt idx="50">
                  <c:v>0.59340225992105333</c:v>
                </c:pt>
                <c:pt idx="51">
                  <c:v>0.59314632985387572</c:v>
                </c:pt>
                <c:pt idx="52">
                  <c:v>0.59308771049482678</c:v>
                </c:pt>
                <c:pt idx="53">
                  <c:v>0.59274355578277615</c:v>
                </c:pt>
                <c:pt idx="54">
                  <c:v>0.59267357821707556</c:v>
                </c:pt>
                <c:pt idx="55">
                  <c:v>0.59235507943997323</c:v>
                </c:pt>
                <c:pt idx="56">
                  <c:v>0.59213750474413884</c:v>
                </c:pt>
                <c:pt idx="57">
                  <c:v>0.59194200209457815</c:v>
                </c:pt>
                <c:pt idx="58">
                  <c:v>0.59144869282287371</c:v>
                </c:pt>
                <c:pt idx="59">
                  <c:v>0.59113824947830451</c:v>
                </c:pt>
                <c:pt idx="60">
                  <c:v>0.59084587394052523</c:v>
                </c:pt>
              </c:numCache>
            </c:numRef>
          </c:val>
          <c:smooth val="0"/>
        </c:ser>
        <c:ser>
          <c:idx val="4"/>
          <c:order val="3"/>
          <c:tx>
            <c:v>1%</c:v>
          </c:tx>
          <c:spPr>
            <a:ln w="22225">
              <a:solidFill>
                <a:schemeClr val="tx1"/>
              </a:solidFill>
            </a:ln>
          </c:spPr>
          <c:marker>
            <c:symbol val="star"/>
            <c:size val="4"/>
            <c:spPr>
              <a:noFill/>
              <a:ln>
                <a:solidFill>
                  <a:schemeClr val="tx1"/>
                </a:solidFill>
              </a:ln>
            </c:spPr>
          </c:marker>
          <c:cat>
            <c:numRef>
              <c:f>'Fig 2.31'!$C$4:$BK$4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2.31'!$C$8:$BK$8</c:f>
              <c:numCache>
                <c:formatCode>0.0%</c:formatCode>
                <c:ptCount val="61"/>
                <c:pt idx="0">
                  <c:v>0.58445626788871863</c:v>
                </c:pt>
                <c:pt idx="1">
                  <c:v>0.59136358998874028</c:v>
                </c:pt>
                <c:pt idx="2">
                  <c:v>0.5970684857159434</c:v>
                </c:pt>
                <c:pt idx="3">
                  <c:v>0.60301542524431118</c:v>
                </c:pt>
                <c:pt idx="4">
                  <c:v>0.6049983656909409</c:v>
                </c:pt>
                <c:pt idx="5">
                  <c:v>0.60967970972344465</c:v>
                </c:pt>
                <c:pt idx="6">
                  <c:v>0.61210898399646896</c:v>
                </c:pt>
                <c:pt idx="7">
                  <c:v>0.61628405373988981</c:v>
                </c:pt>
                <c:pt idx="8">
                  <c:v>0.61893248177889593</c:v>
                </c:pt>
                <c:pt idx="9">
                  <c:v>0.61188473495712503</c:v>
                </c:pt>
                <c:pt idx="10">
                  <c:v>0.61536855858967332</c:v>
                </c:pt>
                <c:pt idx="11">
                  <c:v>0.60738679491149461</c:v>
                </c:pt>
                <c:pt idx="12">
                  <c:v>0.5964900666442996</c:v>
                </c:pt>
                <c:pt idx="13">
                  <c:v>0.59014485388881055</c:v>
                </c:pt>
                <c:pt idx="14">
                  <c:v>0.59314620996500178</c:v>
                </c:pt>
                <c:pt idx="15">
                  <c:v>0.59613707444266917</c:v>
                </c:pt>
                <c:pt idx="16">
                  <c:v>0.59395008118076908</c:v>
                </c:pt>
                <c:pt idx="17">
                  <c:v>0.595208491188574</c:v>
                </c:pt>
                <c:pt idx="18">
                  <c:v>0.60133857529537305</c:v>
                </c:pt>
                <c:pt idx="19">
                  <c:v>0.60475968354881315</c:v>
                </c:pt>
                <c:pt idx="20">
                  <c:v>0.60678187722913457</c:v>
                </c:pt>
                <c:pt idx="21">
                  <c:v>0.60836112147593324</c:v>
                </c:pt>
                <c:pt idx="22">
                  <c:v>0.6111459154349197</c:v>
                </c:pt>
                <c:pt idx="23">
                  <c:v>0.61399420000476235</c:v>
                </c:pt>
                <c:pt idx="24">
                  <c:v>0.62504974556254733</c:v>
                </c:pt>
                <c:pt idx="25">
                  <c:v>0.62604976016229097</c:v>
                </c:pt>
                <c:pt idx="26">
                  <c:v>0.6269075345091556</c:v>
                </c:pt>
                <c:pt idx="27">
                  <c:v>0.62662543512754065</c:v>
                </c:pt>
                <c:pt idx="28">
                  <c:v>0.62747747165547718</c:v>
                </c:pt>
                <c:pt idx="29">
                  <c:v>0.62841768159345635</c:v>
                </c:pt>
                <c:pt idx="30">
                  <c:v>0.61775370288985088</c:v>
                </c:pt>
                <c:pt idx="31">
                  <c:v>0.61853159731787621</c:v>
                </c:pt>
                <c:pt idx="32">
                  <c:v>0.61915907112318247</c:v>
                </c:pt>
                <c:pt idx="33">
                  <c:v>0.61903373824233854</c:v>
                </c:pt>
                <c:pt idx="34">
                  <c:v>0.61939023817426486</c:v>
                </c:pt>
                <c:pt idx="35">
                  <c:v>0.61979160080306195</c:v>
                </c:pt>
                <c:pt idx="36">
                  <c:v>0.62012665901974284</c:v>
                </c:pt>
                <c:pt idx="37">
                  <c:v>0.62068643533420742</c:v>
                </c:pt>
                <c:pt idx="38">
                  <c:v>0.62103771487485671</c:v>
                </c:pt>
                <c:pt idx="39">
                  <c:v>0.62137432555889038</c:v>
                </c:pt>
                <c:pt idx="40">
                  <c:v>0.62169944629784912</c:v>
                </c:pt>
                <c:pt idx="41">
                  <c:v>0.62217611934906059</c:v>
                </c:pt>
                <c:pt idx="42">
                  <c:v>0.62243387399510497</c:v>
                </c:pt>
                <c:pt idx="43">
                  <c:v>0.62298602674225279</c:v>
                </c:pt>
                <c:pt idx="44">
                  <c:v>0.62321961558123873</c:v>
                </c:pt>
                <c:pt idx="45">
                  <c:v>0.62349134694853969</c:v>
                </c:pt>
                <c:pt idx="46">
                  <c:v>0.62360684728135052</c:v>
                </c:pt>
                <c:pt idx="47">
                  <c:v>0.62344325185315974</c:v>
                </c:pt>
                <c:pt idx="48">
                  <c:v>0.62350490262733815</c:v>
                </c:pt>
                <c:pt idx="49">
                  <c:v>0.62325362531002015</c:v>
                </c:pt>
                <c:pt idx="50">
                  <c:v>0.62339683911712096</c:v>
                </c:pt>
                <c:pt idx="51">
                  <c:v>0.62314176163822887</c:v>
                </c:pt>
                <c:pt idx="52">
                  <c:v>0.62323625424046425</c:v>
                </c:pt>
                <c:pt idx="53">
                  <c:v>0.62297957920947522</c:v>
                </c:pt>
                <c:pt idx="54">
                  <c:v>0.62299774729775015</c:v>
                </c:pt>
                <c:pt idx="55">
                  <c:v>0.62278003535045567</c:v>
                </c:pt>
                <c:pt idx="56">
                  <c:v>0.62266067766938926</c:v>
                </c:pt>
                <c:pt idx="57">
                  <c:v>0.62252628239574848</c:v>
                </c:pt>
                <c:pt idx="58">
                  <c:v>0.62178059698406718</c:v>
                </c:pt>
                <c:pt idx="59">
                  <c:v>0.62120856367999511</c:v>
                </c:pt>
                <c:pt idx="60">
                  <c:v>0.62063325570755656</c:v>
                </c:pt>
              </c:numCache>
            </c:numRef>
          </c:val>
          <c:smooth val="0"/>
        </c:ser>
        <c:dLbls>
          <c:showLegendKey val="0"/>
          <c:showVal val="0"/>
          <c:showCatName val="0"/>
          <c:showSerName val="0"/>
          <c:showPercent val="0"/>
          <c:showBubbleSize val="0"/>
        </c:dLbls>
        <c:marker val="1"/>
        <c:smooth val="0"/>
        <c:axId val="138235904"/>
        <c:axId val="138238208"/>
      </c:lineChart>
      <c:catAx>
        <c:axId val="138235904"/>
        <c:scaling>
          <c:orientation val="minMax"/>
        </c:scaling>
        <c:delete val="0"/>
        <c:axPos val="b"/>
        <c:title>
          <c:tx>
            <c:rich>
              <a:bodyPr/>
              <a:lstStyle/>
              <a:p>
                <a:pPr>
                  <a:defRPr/>
                </a:pPr>
                <a:r>
                  <a:rPr lang="en-US"/>
                  <a:t>génération</a:t>
                </a:r>
              </a:p>
            </c:rich>
          </c:tx>
          <c:layout>
            <c:manualLayout>
              <c:xMode val="edge"/>
              <c:yMode val="edge"/>
              <c:x val="0.26344800569800564"/>
              <c:y val="0.64575879629629629"/>
            </c:manualLayout>
          </c:layout>
          <c:overlay val="0"/>
        </c:title>
        <c:numFmt formatCode="General" sourceLinked="1"/>
        <c:majorTickMark val="out"/>
        <c:minorTickMark val="none"/>
        <c:tickLblPos val="nextTo"/>
        <c:txPr>
          <a:bodyPr rot="-5400000" vert="horz"/>
          <a:lstStyle/>
          <a:p>
            <a:pPr>
              <a:defRPr/>
            </a:pPr>
            <a:endParaRPr lang="fr-FR"/>
          </a:p>
        </c:txPr>
        <c:crossAx val="138238208"/>
        <c:crosses val="autoZero"/>
        <c:auto val="1"/>
        <c:lblAlgn val="ctr"/>
        <c:lblOffset val="100"/>
        <c:tickLblSkip val="10"/>
        <c:noMultiLvlLbl val="0"/>
      </c:catAx>
      <c:valAx>
        <c:axId val="138238208"/>
        <c:scaling>
          <c:orientation val="minMax"/>
          <c:max val="0.70000000000000007"/>
          <c:min val="0.4"/>
        </c:scaling>
        <c:delete val="0"/>
        <c:axPos val="l"/>
        <c:majorGridlines/>
        <c:title>
          <c:tx>
            <c:rich>
              <a:bodyPr rot="-5400000" vert="horz"/>
              <a:lstStyle/>
              <a:p>
                <a:pPr>
                  <a:defRPr/>
                </a:pPr>
                <a:r>
                  <a:rPr lang="en-US"/>
                  <a:t>en % du </a:t>
                </a:r>
                <a:br>
                  <a:rPr lang="en-US"/>
                </a:br>
                <a:r>
                  <a:rPr lang="en-US"/>
                  <a:t>salaire moyen de carrière </a:t>
                </a:r>
              </a:p>
            </c:rich>
          </c:tx>
          <c:layout>
            <c:manualLayout>
              <c:xMode val="edge"/>
              <c:yMode val="edge"/>
              <c:x val="2.1335470085470085E-3"/>
              <c:y val="2.3577314814814815E-2"/>
            </c:manualLayout>
          </c:layout>
          <c:overlay val="0"/>
        </c:title>
        <c:numFmt formatCode="0%" sourceLinked="0"/>
        <c:majorTickMark val="out"/>
        <c:minorTickMark val="none"/>
        <c:tickLblPos val="nextTo"/>
        <c:crossAx val="138235904"/>
        <c:crosses val="autoZero"/>
        <c:crossBetween val="between"/>
        <c:majorUnit val="5.000000000000001E-2"/>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93759259259295"/>
          <c:y val="3.2064285714285698E-2"/>
          <c:w val="0.83088721750883066"/>
          <c:h val="0.78283379629629601"/>
        </c:manualLayout>
      </c:layout>
      <c:lineChart>
        <c:grouping val="standard"/>
        <c:varyColors val="0"/>
        <c:ser>
          <c:idx val="5"/>
          <c:order val="0"/>
          <c:tx>
            <c:strRef>
              <c:f>'Fig 2.4'!$C$5</c:f>
              <c:strCache>
                <c:ptCount val="1"/>
                <c:pt idx="0">
                  <c:v>Obs</c:v>
                </c:pt>
              </c:strCache>
            </c:strRef>
          </c:tx>
          <c:spPr>
            <a:ln w="50800">
              <a:solidFill>
                <a:schemeClr val="bg1">
                  <a:lumMod val="50000"/>
                </a:schemeClr>
              </a:solidFill>
            </a:ln>
          </c:spPr>
          <c:marker>
            <c:symbol val="none"/>
          </c:marker>
          <c:cat>
            <c:numRef>
              <c:f>'Fig 2.4'!$D$4:$BV$4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2.4'!$D$5:$BV$5</c:f>
              <c:numCache>
                <c:formatCode>0.0%</c:formatCode>
                <c:ptCount val="71"/>
                <c:pt idx="2">
                  <c:v>3.2434050230158444E-3</c:v>
                </c:pt>
                <c:pt idx="3">
                  <c:v>4.8540417342394764E-3</c:v>
                </c:pt>
                <c:pt idx="4">
                  <c:v>4.1327943085573337E-3</c:v>
                </c:pt>
                <c:pt idx="5">
                  <c:v>2.1900287860012716E-3</c:v>
                </c:pt>
                <c:pt idx="6">
                  <c:v>2.6036394185910338E-3</c:v>
                </c:pt>
                <c:pt idx="7">
                  <c:v>1.2513536924120222E-3</c:v>
                </c:pt>
                <c:pt idx="8">
                  <c:v>1.0568697520933179E-4</c:v>
                </c:pt>
                <c:pt idx="9">
                  <c:v>-4.1852353424163078E-3</c:v>
                </c:pt>
                <c:pt idx="10">
                  <c:v>-6.7944657965705408E-3</c:v>
                </c:pt>
                <c:pt idx="11">
                  <c:v>-6.3483418172871229E-3</c:v>
                </c:pt>
                <c:pt idx="12">
                  <c:v>-5.3020649612652042E-3</c:v>
                </c:pt>
                <c:pt idx="13">
                  <c:v>-3.6657993828721311E-3</c:v>
                </c:pt>
                <c:pt idx="14">
                  <c:v>-3.4678901312466433E-3</c:v>
                </c:pt>
                <c:pt idx="15">
                  <c:v>-2.7103298879910141E-3</c:v>
                </c:pt>
                <c:pt idx="16">
                  <c:v>-2.5425271263811878E-3</c:v>
                </c:pt>
              </c:numCache>
            </c:numRef>
          </c:val>
          <c:smooth val="0"/>
        </c:ser>
        <c:ser>
          <c:idx val="1"/>
          <c:order val="1"/>
          <c:tx>
            <c:strRef>
              <c:f>'Fig 2.4'!$C$6</c:f>
              <c:strCache>
                <c:ptCount val="1"/>
                <c:pt idx="0">
                  <c:v>1,8%</c:v>
                </c:pt>
              </c:strCache>
            </c:strRef>
          </c:tx>
          <c:spPr>
            <a:ln w="22225">
              <a:solidFill>
                <a:srgbClr val="002060"/>
              </a:solidFill>
            </a:ln>
          </c:spPr>
          <c:marker>
            <c:symbol val="circle"/>
            <c:size val="4"/>
            <c:spPr>
              <a:solidFill>
                <a:schemeClr val="bg1">
                  <a:alpha val="56000"/>
                </a:schemeClr>
              </a:solidFill>
              <a:ln>
                <a:solidFill>
                  <a:srgbClr val="002060"/>
                </a:solidFill>
              </a:ln>
            </c:spPr>
          </c:marker>
          <c:cat>
            <c:numRef>
              <c:f>'Fig 2.4'!$D$4:$BV$4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2.4'!$D$6:$BV$6</c:f>
              <c:numCache>
                <c:formatCode>0.0%</c:formatCode>
                <c:ptCount val="71"/>
                <c:pt idx="17">
                  <c:v>-2.4694265459669481E-3</c:v>
                </c:pt>
                <c:pt idx="18">
                  <c:v>-3.4794695926204174E-3</c:v>
                </c:pt>
                <c:pt idx="19">
                  <c:v>-3.1684458419486091E-3</c:v>
                </c:pt>
                <c:pt idx="20">
                  <c:v>-4.0777206044490281E-3</c:v>
                </c:pt>
                <c:pt idx="21">
                  <c:v>-4.4017514818448875E-3</c:v>
                </c:pt>
                <c:pt idx="22">
                  <c:v>-4.8253254638838975E-3</c:v>
                </c:pt>
                <c:pt idx="23">
                  <c:v>-5.4742422880029017E-3</c:v>
                </c:pt>
                <c:pt idx="24">
                  <c:v>-5.9816124112905683E-3</c:v>
                </c:pt>
                <c:pt idx="25">
                  <c:v>-6.2981121239049651E-3</c:v>
                </c:pt>
                <c:pt idx="26">
                  <c:v>-6.7227885646978834E-3</c:v>
                </c:pt>
                <c:pt idx="27">
                  <c:v>-7.0490890990914622E-3</c:v>
                </c:pt>
                <c:pt idx="28">
                  <c:v>-7.0874220093129466E-3</c:v>
                </c:pt>
                <c:pt idx="29">
                  <c:v>-6.9354674101647085E-3</c:v>
                </c:pt>
                <c:pt idx="30">
                  <c:v>-6.6184568892742974E-3</c:v>
                </c:pt>
                <c:pt idx="31">
                  <c:v>-6.146687719813664E-3</c:v>
                </c:pt>
                <c:pt idx="32">
                  <c:v>-5.5189796296748585E-3</c:v>
                </c:pt>
                <c:pt idx="33">
                  <c:v>-5.0478023446389178E-3</c:v>
                </c:pt>
                <c:pt idx="34">
                  <c:v>-4.5509627021851282E-3</c:v>
                </c:pt>
                <c:pt idx="35">
                  <c:v>-4.0345798737026093E-3</c:v>
                </c:pt>
                <c:pt idx="36">
                  <c:v>-3.4101884031445037E-3</c:v>
                </c:pt>
                <c:pt idx="37">
                  <c:v>-2.7863885467736215E-3</c:v>
                </c:pt>
                <c:pt idx="38">
                  <c:v>-2.107417170447148E-3</c:v>
                </c:pt>
                <c:pt idx="39">
                  <c:v>-1.393268006197709E-3</c:v>
                </c:pt>
                <c:pt idx="40">
                  <c:v>-6.3115899221660276E-4</c:v>
                </c:pt>
                <c:pt idx="41">
                  <c:v>1.3902049294019345E-4</c:v>
                </c:pt>
                <c:pt idx="42">
                  <c:v>9.5131676371907172E-4</c:v>
                </c:pt>
                <c:pt idx="43">
                  <c:v>1.7221618358376858E-3</c:v>
                </c:pt>
                <c:pt idx="44">
                  <c:v>2.4892529923169105E-3</c:v>
                </c:pt>
                <c:pt idx="45">
                  <c:v>3.2317138327000337E-3</c:v>
                </c:pt>
                <c:pt idx="46">
                  <c:v>3.9549275468683505E-3</c:v>
                </c:pt>
                <c:pt idx="47">
                  <c:v>4.6049105635520109E-3</c:v>
                </c:pt>
                <c:pt idx="48">
                  <c:v>5.2112397623821465E-3</c:v>
                </c:pt>
                <c:pt idx="49">
                  <c:v>5.7100020769883346E-3</c:v>
                </c:pt>
                <c:pt idx="50">
                  <c:v>6.2629270843546593E-3</c:v>
                </c:pt>
                <c:pt idx="51">
                  <c:v>6.7141483248633164E-3</c:v>
                </c:pt>
                <c:pt idx="52">
                  <c:v>7.1816870201762417E-3</c:v>
                </c:pt>
                <c:pt idx="53">
                  <c:v>7.5442141554500596E-3</c:v>
                </c:pt>
                <c:pt idx="54">
                  <c:v>7.85015737000966E-3</c:v>
                </c:pt>
                <c:pt idx="55">
                  <c:v>8.1338287042950711E-3</c:v>
                </c:pt>
                <c:pt idx="56">
                  <c:v>8.3922016512272008E-3</c:v>
                </c:pt>
                <c:pt idx="57">
                  <c:v>8.571132042024714E-3</c:v>
                </c:pt>
                <c:pt idx="58">
                  <c:v>8.7901751442129392E-3</c:v>
                </c:pt>
                <c:pt idx="59">
                  <c:v>9.0143033985481767E-3</c:v>
                </c:pt>
                <c:pt idx="60">
                  <c:v>9.2918632089240769E-3</c:v>
                </c:pt>
                <c:pt idx="61">
                  <c:v>9.4276167949395341E-3</c:v>
                </c:pt>
                <c:pt idx="62">
                  <c:v>9.5144952074971353E-3</c:v>
                </c:pt>
                <c:pt idx="63">
                  <c:v>9.5097543685483329E-3</c:v>
                </c:pt>
                <c:pt idx="64">
                  <c:v>9.5002209325631606E-3</c:v>
                </c:pt>
                <c:pt idx="65">
                  <c:v>9.3876827594633078E-3</c:v>
                </c:pt>
                <c:pt idx="66">
                  <c:v>9.2515306007821783E-3</c:v>
                </c:pt>
                <c:pt idx="67">
                  <c:v>9.0848745153942496E-3</c:v>
                </c:pt>
                <c:pt idx="68">
                  <c:v>8.8597913098712369E-3</c:v>
                </c:pt>
                <c:pt idx="69">
                  <c:v>8.6264093504627593E-3</c:v>
                </c:pt>
                <c:pt idx="70">
                  <c:v>8.2520225046988898E-3</c:v>
                </c:pt>
              </c:numCache>
            </c:numRef>
          </c:val>
          <c:smooth val="0"/>
        </c:ser>
        <c:ser>
          <c:idx val="2"/>
          <c:order val="2"/>
          <c:tx>
            <c:strRef>
              <c:f>'Fig 2.4'!$C$7</c:f>
              <c:strCache>
                <c:ptCount val="1"/>
                <c:pt idx="0">
                  <c:v>1,5%</c:v>
                </c:pt>
              </c:strCache>
            </c:strRef>
          </c:tx>
          <c:spPr>
            <a:ln w="22225">
              <a:solidFill>
                <a:srgbClr val="002060"/>
              </a:solidFill>
            </a:ln>
          </c:spPr>
          <c:marker>
            <c:symbol val="triangle"/>
            <c:size val="4"/>
            <c:spPr>
              <a:solidFill>
                <a:schemeClr val="bg1"/>
              </a:solidFill>
              <a:ln>
                <a:solidFill>
                  <a:srgbClr val="002060"/>
                </a:solidFill>
              </a:ln>
            </c:spPr>
          </c:marker>
          <c:cat>
            <c:numRef>
              <c:f>'Fig 2.4'!$D$4:$BV$4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2.4'!$D$7:$BV$7</c:f>
              <c:numCache>
                <c:formatCode>0.0%</c:formatCode>
                <c:ptCount val="71"/>
                <c:pt idx="17">
                  <c:v>-2.4684299043877087E-3</c:v>
                </c:pt>
                <c:pt idx="18">
                  <c:v>-3.4801031785648921E-3</c:v>
                </c:pt>
                <c:pt idx="19">
                  <c:v>-3.1707948352301379E-3</c:v>
                </c:pt>
                <c:pt idx="20">
                  <c:v>-4.0812032905578289E-3</c:v>
                </c:pt>
                <c:pt idx="21">
                  <c:v>-4.414849601466788E-3</c:v>
                </c:pt>
                <c:pt idx="22">
                  <c:v>-4.9155334090795859E-3</c:v>
                </c:pt>
                <c:pt idx="23">
                  <c:v>-5.6630501909389046E-3</c:v>
                </c:pt>
                <c:pt idx="24">
                  <c:v>-6.3003817198345408E-3</c:v>
                </c:pt>
                <c:pt idx="25">
                  <c:v>-6.7712069802902944E-3</c:v>
                </c:pt>
                <c:pt idx="26">
                  <c:v>-7.3864586203718115E-3</c:v>
                </c:pt>
                <c:pt idx="27">
                  <c:v>-7.9248791256189277E-3</c:v>
                </c:pt>
                <c:pt idx="28">
                  <c:v>-8.2070903652110717E-3</c:v>
                </c:pt>
                <c:pt idx="29">
                  <c:v>-8.3268665905060178E-3</c:v>
                </c:pt>
                <c:pt idx="30">
                  <c:v>-8.3057432164618285E-3</c:v>
                </c:pt>
                <c:pt idx="31">
                  <c:v>-8.1490826737657361E-3</c:v>
                </c:pt>
                <c:pt idx="32">
                  <c:v>-7.8576588284583783E-3</c:v>
                </c:pt>
                <c:pt idx="33">
                  <c:v>-7.7191162208764472E-3</c:v>
                </c:pt>
                <c:pt idx="34">
                  <c:v>-7.5454149729397915E-3</c:v>
                </c:pt>
                <c:pt idx="35">
                  <c:v>-7.3410876579130292E-3</c:v>
                </c:pt>
                <c:pt idx="36">
                  <c:v>-7.019957782040516E-3</c:v>
                </c:pt>
                <c:pt idx="37">
                  <c:v>-6.6884026794252621E-3</c:v>
                </c:pt>
                <c:pt idx="38">
                  <c:v>-6.2912863459589118E-3</c:v>
                </c:pt>
                <c:pt idx="39">
                  <c:v>-5.8422648759489434E-3</c:v>
                </c:pt>
                <c:pt idx="40">
                  <c:v>-5.333984954825963E-3</c:v>
                </c:pt>
                <c:pt idx="41">
                  <c:v>-4.8104116172437731E-3</c:v>
                </c:pt>
                <c:pt idx="42">
                  <c:v>-4.2366097357493865E-3</c:v>
                </c:pt>
                <c:pt idx="43">
                  <c:v>-3.6938130977822231E-3</c:v>
                </c:pt>
                <c:pt idx="44">
                  <c:v>-3.1459148003369353E-3</c:v>
                </c:pt>
                <c:pt idx="45">
                  <c:v>-2.6140810089937466E-3</c:v>
                </c:pt>
                <c:pt idx="46">
                  <c:v>-2.09287530037131E-3</c:v>
                </c:pt>
                <c:pt idx="47">
                  <c:v>-1.6307612071227474E-3</c:v>
                </c:pt>
                <c:pt idx="48">
                  <c:v>-1.2099256989014508E-3</c:v>
                </c:pt>
                <c:pt idx="49">
                  <c:v>-8.8840845625602096E-4</c:v>
                </c:pt>
                <c:pt idx="50">
                  <c:v>-5.0682935897523103E-4</c:v>
                </c:pt>
                <c:pt idx="51">
                  <c:v>-2.1970275038048296E-4</c:v>
                </c:pt>
                <c:pt idx="52">
                  <c:v>9.3291141614784093E-5</c:v>
                </c:pt>
                <c:pt idx="53">
                  <c:v>3.0880286270828513E-4</c:v>
                </c:pt>
                <c:pt idx="54">
                  <c:v>4.7151661237601492E-4</c:v>
                </c:pt>
                <c:pt idx="55">
                  <c:v>6.1991498747573893E-4</c:v>
                </c:pt>
                <c:pt idx="56">
                  <c:v>7.5117387082785996E-4</c:v>
                </c:pt>
                <c:pt idx="57">
                  <c:v>8.0911658603451109E-4</c:v>
                </c:pt>
                <c:pt idx="58">
                  <c:v>9.1401239821148328E-4</c:v>
                </c:pt>
                <c:pt idx="59">
                  <c:v>1.0377285107365077E-3</c:v>
                </c:pt>
                <c:pt idx="60">
                  <c:v>1.2234064555746486E-3</c:v>
                </c:pt>
                <c:pt idx="61">
                  <c:v>1.2667418867134252E-3</c:v>
                </c:pt>
                <c:pt idx="62">
                  <c:v>1.2614532512400557E-3</c:v>
                </c:pt>
                <c:pt idx="63">
                  <c:v>1.172183397028686E-3</c:v>
                </c:pt>
                <c:pt idx="64">
                  <c:v>1.0814577621923469E-3</c:v>
                </c:pt>
                <c:pt idx="65">
                  <c:v>8.8741616891740765E-4</c:v>
                </c:pt>
                <c:pt idx="66">
                  <c:v>6.7460508200127957E-4</c:v>
                </c:pt>
                <c:pt idx="67">
                  <c:v>4.30680221731918E-4</c:v>
                </c:pt>
                <c:pt idx="68">
                  <c:v>1.2916713980585113E-4</c:v>
                </c:pt>
                <c:pt idx="69">
                  <c:v>-1.7540158648706925E-4</c:v>
                </c:pt>
                <c:pt idx="70">
                  <c:v>-6.2664807329880208E-4</c:v>
                </c:pt>
              </c:numCache>
            </c:numRef>
          </c:val>
          <c:smooth val="0"/>
        </c:ser>
        <c:ser>
          <c:idx val="3"/>
          <c:order val="3"/>
          <c:tx>
            <c:strRef>
              <c:f>'Fig 2.4'!$C$8</c:f>
              <c:strCache>
                <c:ptCount val="1"/>
                <c:pt idx="0">
                  <c:v>1,3%</c:v>
                </c:pt>
              </c:strCache>
            </c:strRef>
          </c:tx>
          <c:spPr>
            <a:ln w="22225">
              <a:solidFill>
                <a:srgbClr val="002060"/>
              </a:solidFill>
            </a:ln>
          </c:spPr>
          <c:marker>
            <c:symbol val="diamond"/>
            <c:size val="4"/>
            <c:spPr>
              <a:solidFill>
                <a:srgbClr val="002060"/>
              </a:solidFill>
              <a:ln>
                <a:solidFill>
                  <a:srgbClr val="002060"/>
                </a:solidFill>
              </a:ln>
            </c:spPr>
          </c:marker>
          <c:cat>
            <c:numRef>
              <c:f>'Fig 2.4'!$D$4:$BV$4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2.4'!$D$8:$BV$8</c:f>
              <c:numCache>
                <c:formatCode>0.0%</c:formatCode>
                <c:ptCount val="71"/>
                <c:pt idx="17">
                  <c:v>-2.4693483992812631E-3</c:v>
                </c:pt>
                <c:pt idx="18">
                  <c:v>-3.4819062101596231E-3</c:v>
                </c:pt>
                <c:pt idx="19">
                  <c:v>-3.1734399055310101E-3</c:v>
                </c:pt>
                <c:pt idx="20">
                  <c:v>-4.0850676780142745E-3</c:v>
                </c:pt>
                <c:pt idx="21">
                  <c:v>-4.4257278386877338E-3</c:v>
                </c:pt>
                <c:pt idx="22">
                  <c:v>-4.793064235167439E-3</c:v>
                </c:pt>
                <c:pt idx="23">
                  <c:v>-5.6070826164611844E-3</c:v>
                </c:pt>
                <c:pt idx="24">
                  <c:v>-6.3323162779961445E-3</c:v>
                </c:pt>
                <c:pt idx="25">
                  <c:v>-6.9084122790241112E-3</c:v>
                </c:pt>
                <c:pt idx="26">
                  <c:v>-7.6509189973987222E-3</c:v>
                </c:pt>
                <c:pt idx="27">
                  <c:v>-8.3339145762514524E-3</c:v>
                </c:pt>
                <c:pt idx="28">
                  <c:v>-8.7852216534265361E-3</c:v>
                </c:pt>
                <c:pt idx="29">
                  <c:v>-9.0884507214086963E-3</c:v>
                </c:pt>
                <c:pt idx="30">
                  <c:v>-9.264226409183611E-3</c:v>
                </c:pt>
                <c:pt idx="31">
                  <c:v>-9.3219453687051253E-3</c:v>
                </c:pt>
                <c:pt idx="32">
                  <c:v>-9.2596928478617651E-3</c:v>
                </c:pt>
                <c:pt idx="33">
                  <c:v>-9.3512712259185941E-3</c:v>
                </c:pt>
                <c:pt idx="34">
                  <c:v>-9.4014065361548403E-3</c:v>
                </c:pt>
                <c:pt idx="35">
                  <c:v>-9.4134410009983314E-3</c:v>
                </c:pt>
                <c:pt idx="36">
                  <c:v>-9.3057113858719728E-3</c:v>
                </c:pt>
                <c:pt idx="37">
                  <c:v>-9.1814350363695063E-3</c:v>
                </c:pt>
                <c:pt idx="38">
                  <c:v>-8.983145256557962E-3</c:v>
                </c:pt>
                <c:pt idx="39">
                  <c:v>-8.7240485857655783E-3</c:v>
                </c:pt>
                <c:pt idx="40">
                  <c:v>-8.4005125970970321E-3</c:v>
                </c:pt>
                <c:pt idx="41">
                  <c:v>-8.057518909543095E-3</c:v>
                </c:pt>
                <c:pt idx="42">
                  <c:v>-7.6562249091870621E-3</c:v>
                </c:pt>
                <c:pt idx="43">
                  <c:v>-7.2821771434606955E-3</c:v>
                </c:pt>
                <c:pt idx="44">
                  <c:v>-6.8974762484510736E-3</c:v>
                </c:pt>
                <c:pt idx="45">
                  <c:v>-6.5240597034897149E-3</c:v>
                </c:pt>
                <c:pt idx="46">
                  <c:v>-6.1555522685744777E-3</c:v>
                </c:pt>
                <c:pt idx="47">
                  <c:v>-5.8455752309578635E-3</c:v>
                </c:pt>
                <c:pt idx="48">
                  <c:v>-5.5664508951565094E-3</c:v>
                </c:pt>
                <c:pt idx="49">
                  <c:v>-5.3792387146316028E-3</c:v>
                </c:pt>
                <c:pt idx="50">
                  <c:v>-5.1299926205757834E-3</c:v>
                </c:pt>
                <c:pt idx="51">
                  <c:v>-4.9722012429174404E-3</c:v>
                </c:pt>
                <c:pt idx="52">
                  <c:v>-4.778491356934169E-3</c:v>
                </c:pt>
                <c:pt idx="53">
                  <c:v>-4.6824344549561796E-3</c:v>
                </c:pt>
                <c:pt idx="54">
                  <c:v>-4.6323186588208796E-3</c:v>
                </c:pt>
                <c:pt idx="55">
                  <c:v>-4.593033170334734E-3</c:v>
                </c:pt>
                <c:pt idx="56">
                  <c:v>-4.5651241505164017E-3</c:v>
                </c:pt>
                <c:pt idx="57">
                  <c:v>-4.6045148242075153E-3</c:v>
                </c:pt>
                <c:pt idx="58">
                  <c:v>-4.5893390862449882E-3</c:v>
                </c:pt>
                <c:pt idx="59">
                  <c:v>-4.5500673911657054E-3</c:v>
                </c:pt>
                <c:pt idx="60">
                  <c:v>-4.4390667826680798E-3</c:v>
                </c:pt>
                <c:pt idx="61">
                  <c:v>-4.4710890793667572E-3</c:v>
                </c:pt>
                <c:pt idx="62">
                  <c:v>-4.5512288058694251E-3</c:v>
                </c:pt>
                <c:pt idx="63">
                  <c:v>-4.708327808201785E-3</c:v>
                </c:pt>
                <c:pt idx="64">
                  <c:v>-4.8661764667211208E-3</c:v>
                </c:pt>
                <c:pt idx="65">
                  <c:v>-5.1251296633424018E-3</c:v>
                </c:pt>
                <c:pt idx="66">
                  <c:v>-5.4049027992284929E-3</c:v>
                </c:pt>
                <c:pt idx="67">
                  <c:v>-5.7081714031522431E-3</c:v>
                </c:pt>
                <c:pt idx="68">
                  <c:v>-6.0694037390854405E-3</c:v>
                </c:pt>
                <c:pt idx="69">
                  <c:v>-6.4290823028801125E-3</c:v>
                </c:pt>
                <c:pt idx="70">
                  <c:v>-6.9399569867683256E-3</c:v>
                </c:pt>
              </c:numCache>
            </c:numRef>
          </c:val>
          <c:smooth val="0"/>
        </c:ser>
        <c:ser>
          <c:idx val="4"/>
          <c:order val="4"/>
          <c:tx>
            <c:strRef>
              <c:f>'Fig 2.4'!$C$9</c:f>
              <c:strCache>
                <c:ptCount val="1"/>
                <c:pt idx="0">
                  <c:v>1%</c:v>
                </c:pt>
              </c:strCache>
            </c:strRef>
          </c:tx>
          <c:spPr>
            <a:ln w="22225">
              <a:solidFill>
                <a:srgbClr val="002060"/>
              </a:solidFill>
            </a:ln>
          </c:spPr>
          <c:marker>
            <c:symbol val="star"/>
            <c:size val="4"/>
            <c:spPr>
              <a:noFill/>
              <a:ln>
                <a:solidFill>
                  <a:srgbClr val="002060"/>
                </a:solidFill>
              </a:ln>
            </c:spPr>
          </c:marker>
          <c:cat>
            <c:numRef>
              <c:f>'Fig 2.4'!$D$4:$BV$4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2.4'!$D$9:$BV$9</c:f>
              <c:numCache>
                <c:formatCode>0.0%</c:formatCode>
                <c:ptCount val="71"/>
                <c:pt idx="17">
                  <c:v>-2.4453169238904861E-3</c:v>
                </c:pt>
                <c:pt idx="18">
                  <c:v>-3.4730882123163828E-3</c:v>
                </c:pt>
                <c:pt idx="19">
                  <c:v>-3.1601471603960427E-3</c:v>
                </c:pt>
                <c:pt idx="20">
                  <c:v>-4.0669588361350803E-3</c:v>
                </c:pt>
                <c:pt idx="21">
                  <c:v>-4.4104941301385909E-3</c:v>
                </c:pt>
                <c:pt idx="22">
                  <c:v>-5.0402782250458409E-3</c:v>
                </c:pt>
                <c:pt idx="23">
                  <c:v>-5.9541766285763718E-3</c:v>
                </c:pt>
                <c:pt idx="24">
                  <c:v>-6.8055508962757113E-3</c:v>
                </c:pt>
                <c:pt idx="25">
                  <c:v>-7.537676530131418E-3</c:v>
                </c:pt>
                <c:pt idx="26">
                  <c:v>-8.4655095751313483E-3</c:v>
                </c:pt>
                <c:pt idx="27">
                  <c:v>-9.3632041694412423E-3</c:v>
                </c:pt>
                <c:pt idx="28">
                  <c:v>-1.0064192998287376E-2</c:v>
                </c:pt>
                <c:pt idx="29">
                  <c:v>-1.0644566755588274E-2</c:v>
                </c:pt>
                <c:pt idx="30">
                  <c:v>-1.1136460715688438E-2</c:v>
                </c:pt>
                <c:pt idx="31">
                  <c:v>-1.1530441628539684E-2</c:v>
                </c:pt>
                <c:pt idx="32">
                  <c:v>-1.1834420134861082E-2</c:v>
                </c:pt>
                <c:pt idx="33">
                  <c:v>-1.2288333101332278E-2</c:v>
                </c:pt>
                <c:pt idx="34">
                  <c:v>-1.2694136450122767E-2</c:v>
                </c:pt>
                <c:pt idx="35">
                  <c:v>-1.3057100165284182E-2</c:v>
                </c:pt>
                <c:pt idx="36">
                  <c:v>-1.3296346504196154E-2</c:v>
                </c:pt>
                <c:pt idx="37">
                  <c:v>-1.3513241873489472E-2</c:v>
                </c:pt>
                <c:pt idx="38">
                  <c:v>-1.3647511168705447E-2</c:v>
                </c:pt>
                <c:pt idx="39">
                  <c:v>-1.3705481626434993E-2</c:v>
                </c:pt>
                <c:pt idx="40">
                  <c:v>-1.3693053905170362E-2</c:v>
                </c:pt>
                <c:pt idx="41">
                  <c:v>-1.3651505111403932E-2</c:v>
                </c:pt>
                <c:pt idx="42">
                  <c:v>-1.3541595745780951E-2</c:v>
                </c:pt>
                <c:pt idx="43">
                  <c:v>-1.3459768664710952E-2</c:v>
                </c:pt>
                <c:pt idx="44">
                  <c:v>-1.3358683697983029E-2</c:v>
                </c:pt>
                <c:pt idx="45">
                  <c:v>-1.3260371880408612E-2</c:v>
                </c:pt>
                <c:pt idx="46">
                  <c:v>-1.3161785237557349E-2</c:v>
                </c:pt>
                <c:pt idx="47">
                  <c:v>-1.3114750736267602E-2</c:v>
                </c:pt>
                <c:pt idx="48">
                  <c:v>-1.3091881201862939E-2</c:v>
                </c:pt>
                <c:pt idx="49">
                  <c:v>-1.3152544539494521E-2</c:v>
                </c:pt>
                <c:pt idx="50">
                  <c:v>-1.3144878707691947E-2</c:v>
                </c:pt>
                <c:pt idx="51">
                  <c:v>-1.3224938773612404E-2</c:v>
                </c:pt>
                <c:pt idx="52">
                  <c:v>-1.3268518703483867E-2</c:v>
                </c:pt>
                <c:pt idx="53">
                  <c:v>-1.3395202880797066E-2</c:v>
                </c:pt>
                <c:pt idx="54">
                  <c:v>-1.3565434933365627E-2</c:v>
                </c:pt>
                <c:pt idx="55">
                  <c:v>-1.3738211202743537E-2</c:v>
                </c:pt>
                <c:pt idx="56">
                  <c:v>-1.3914378496559944E-2</c:v>
                </c:pt>
                <c:pt idx="57">
                  <c:v>-1.4145602761993489E-2</c:v>
                </c:pt>
                <c:pt idx="58">
                  <c:v>-1.4311321640782668E-2</c:v>
                </c:pt>
                <c:pt idx="59">
                  <c:v>-1.4443668571190111E-2</c:v>
                </c:pt>
                <c:pt idx="60">
                  <c:v>-1.4497883992674142E-2</c:v>
                </c:pt>
                <c:pt idx="61">
                  <c:v>-1.4694381371529352E-2</c:v>
                </c:pt>
                <c:pt idx="62">
                  <c:v>-1.4932357309264115E-2</c:v>
                </c:pt>
                <c:pt idx="63">
                  <c:v>-1.523965177181512E-2</c:v>
                </c:pt>
                <c:pt idx="64">
                  <c:v>-1.554898203752641E-2</c:v>
                </c:pt>
                <c:pt idx="65">
                  <c:v>-1.5957657328222515E-2</c:v>
                </c:pt>
                <c:pt idx="66">
                  <c:v>-1.6379238671156034E-2</c:v>
                </c:pt>
                <c:pt idx="67">
                  <c:v>-1.6821263083942273E-2</c:v>
                </c:pt>
                <c:pt idx="68">
                  <c:v>-1.7325014548563715E-2</c:v>
                </c:pt>
                <c:pt idx="69">
                  <c:v>-1.7821897572281028E-2</c:v>
                </c:pt>
                <c:pt idx="70">
                  <c:v>-1.8471147156271038E-2</c:v>
                </c:pt>
              </c:numCache>
            </c:numRef>
          </c:val>
          <c:smooth val="0"/>
        </c:ser>
        <c:dLbls>
          <c:showLegendKey val="0"/>
          <c:showVal val="0"/>
          <c:showCatName val="0"/>
          <c:showSerName val="0"/>
          <c:showPercent val="0"/>
          <c:showBubbleSize val="0"/>
        </c:dLbls>
        <c:marker val="1"/>
        <c:smooth val="0"/>
        <c:axId val="122524032"/>
        <c:axId val="122525952"/>
      </c:lineChart>
      <c:catAx>
        <c:axId val="122524032"/>
        <c:scaling>
          <c:orientation val="minMax"/>
        </c:scaling>
        <c:delete val="0"/>
        <c:axPos val="b"/>
        <c:numFmt formatCode="General" sourceLinked="1"/>
        <c:majorTickMark val="out"/>
        <c:minorTickMark val="none"/>
        <c:tickLblPos val="low"/>
        <c:txPr>
          <a:bodyPr rot="-5400000" vert="horz"/>
          <a:lstStyle/>
          <a:p>
            <a:pPr>
              <a:defRPr/>
            </a:pPr>
            <a:endParaRPr lang="fr-FR"/>
          </a:p>
        </c:txPr>
        <c:crossAx val="122525952"/>
        <c:crosses val="autoZero"/>
        <c:auto val="1"/>
        <c:lblAlgn val="ctr"/>
        <c:lblOffset val="100"/>
        <c:tickLblSkip val="5"/>
        <c:noMultiLvlLbl val="0"/>
      </c:catAx>
      <c:valAx>
        <c:axId val="122525952"/>
        <c:scaling>
          <c:orientation val="minMax"/>
          <c:min val="-2.5000000000000005E-2"/>
        </c:scaling>
        <c:delete val="0"/>
        <c:axPos val="l"/>
        <c:majorGridlines/>
        <c:title>
          <c:tx>
            <c:rich>
              <a:bodyPr rot="-5400000" vert="horz"/>
              <a:lstStyle/>
              <a:p>
                <a:pPr>
                  <a:defRPr/>
                </a:pPr>
                <a:r>
                  <a:rPr lang="en-US"/>
                  <a:t>en % du PIB</a:t>
                </a:r>
              </a:p>
            </c:rich>
          </c:tx>
          <c:layout>
            <c:manualLayout>
              <c:xMode val="edge"/>
              <c:yMode val="edge"/>
              <c:x val="9.6855246812407939E-3"/>
              <c:y val="0.37758926348625893"/>
            </c:manualLayout>
          </c:layout>
          <c:overlay val="0"/>
        </c:title>
        <c:numFmt formatCode="0.0%" sourceLinked="0"/>
        <c:majorTickMark val="out"/>
        <c:minorTickMark val="none"/>
        <c:tickLblPos val="nextTo"/>
        <c:crossAx val="122524032"/>
        <c:crosses val="autoZero"/>
        <c:crossBetween val="between"/>
        <c:majorUnit val="5.0000000000000027E-3"/>
      </c:valAx>
    </c:plotArea>
    <c:legend>
      <c:legendPos val="b"/>
      <c:layout>
        <c:manualLayout>
          <c:xMode val="edge"/>
          <c:yMode val="edge"/>
          <c:x val="0.24161135971232317"/>
          <c:y val="0.91289471823222801"/>
          <c:w val="0.51677728057535399"/>
          <c:h val="7.5784533778318924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59298433048433"/>
          <c:y val="3.5880555555555554E-2"/>
          <c:w val="0.75703774928774925"/>
          <c:h val="0.71216990740740738"/>
        </c:manualLayout>
      </c:layout>
      <c:lineChart>
        <c:grouping val="standard"/>
        <c:varyColors val="0"/>
        <c:ser>
          <c:idx val="1"/>
          <c:order val="0"/>
          <c:tx>
            <c:v>1,8%</c:v>
          </c:tx>
          <c:spPr>
            <a:ln w="22225">
              <a:solidFill>
                <a:schemeClr val="tx1"/>
              </a:solidFill>
            </a:ln>
          </c:spPr>
          <c:marker>
            <c:symbol val="circle"/>
            <c:size val="4"/>
            <c:spPr>
              <a:solidFill>
                <a:schemeClr val="bg1">
                  <a:lumMod val="65000"/>
                </a:schemeClr>
              </a:solidFill>
              <a:ln>
                <a:solidFill>
                  <a:schemeClr val="tx1"/>
                </a:solidFill>
              </a:ln>
            </c:spPr>
          </c:marker>
          <c:cat>
            <c:numRef>
              <c:f>'Fig 2.31'!$C$4:$BA$4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2.31'!$C$70:$BK$70</c:f>
              <c:numCache>
                <c:formatCode>0.0%</c:formatCode>
                <c:ptCount val="61"/>
                <c:pt idx="0">
                  <c:v>0.88335257747352369</c:v>
                </c:pt>
                <c:pt idx="1">
                  <c:v>0.88135743223063645</c:v>
                </c:pt>
                <c:pt idx="2">
                  <c:v>0.88475787972752962</c:v>
                </c:pt>
                <c:pt idx="3">
                  <c:v>0.88480630178224984</c:v>
                </c:pt>
                <c:pt idx="4">
                  <c:v>0.89152305776477014</c:v>
                </c:pt>
                <c:pt idx="5">
                  <c:v>0.89132625895695761</c:v>
                </c:pt>
                <c:pt idx="6">
                  <c:v>0.89463402437729733</c:v>
                </c:pt>
                <c:pt idx="7">
                  <c:v>0.89151147073852832</c:v>
                </c:pt>
                <c:pt idx="8">
                  <c:v>0.89283143446420288</c:v>
                </c:pt>
                <c:pt idx="9">
                  <c:v>0.88793450218641956</c:v>
                </c:pt>
                <c:pt idx="10">
                  <c:v>0.89215268317010543</c:v>
                </c:pt>
                <c:pt idx="11">
                  <c:v>0.87766008135715157</c:v>
                </c:pt>
                <c:pt idx="12">
                  <c:v>0.86055121503627929</c:v>
                </c:pt>
                <c:pt idx="13">
                  <c:v>0.85132976025611395</c:v>
                </c:pt>
                <c:pt idx="14">
                  <c:v>0.85103929432978298</c:v>
                </c:pt>
                <c:pt idx="15">
                  <c:v>0.84769155946448371</c:v>
                </c:pt>
                <c:pt idx="16">
                  <c:v>0.83919233055870501</c:v>
                </c:pt>
                <c:pt idx="17">
                  <c:v>0.83665693306864164</c:v>
                </c:pt>
                <c:pt idx="18">
                  <c:v>0.83278750377566835</c:v>
                </c:pt>
                <c:pt idx="19">
                  <c:v>0.82967828447149261</c:v>
                </c:pt>
                <c:pt idx="20">
                  <c:v>0.82567312184588482</c:v>
                </c:pt>
                <c:pt idx="21">
                  <c:v>0.82208774533919715</c:v>
                </c:pt>
                <c:pt idx="22">
                  <c:v>0.81894749066546824</c:v>
                </c:pt>
                <c:pt idx="23">
                  <c:v>0.81634914986432261</c:v>
                </c:pt>
                <c:pt idx="24">
                  <c:v>0.81421190161696566</c:v>
                </c:pt>
                <c:pt idx="25">
                  <c:v>0.81040943124767195</c:v>
                </c:pt>
                <c:pt idx="26">
                  <c:v>0.80725844132255964</c:v>
                </c:pt>
                <c:pt idx="27">
                  <c:v>0.80603805214392399</c:v>
                </c:pt>
                <c:pt idx="28">
                  <c:v>0.80401045227642554</c:v>
                </c:pt>
                <c:pt idx="29">
                  <c:v>0.80258725544818121</c:v>
                </c:pt>
                <c:pt idx="30">
                  <c:v>0.80312527312216953</c:v>
                </c:pt>
                <c:pt idx="31">
                  <c:v>0.80202187018991256</c:v>
                </c:pt>
                <c:pt idx="32">
                  <c:v>0.80099763364484955</c:v>
                </c:pt>
                <c:pt idx="33">
                  <c:v>0.80068826476138144</c:v>
                </c:pt>
                <c:pt idx="34">
                  <c:v>0.7995497752635613</c:v>
                </c:pt>
                <c:pt idx="35">
                  <c:v>0.79842518086387171</c:v>
                </c:pt>
                <c:pt idx="36">
                  <c:v>0.79731422851519118</c:v>
                </c:pt>
                <c:pt idx="37">
                  <c:v>0.79676379953575394</c:v>
                </c:pt>
                <c:pt idx="38">
                  <c:v>0.79567285106796626</c:v>
                </c:pt>
                <c:pt idx="39">
                  <c:v>0.79465767935341858</c:v>
                </c:pt>
                <c:pt idx="40">
                  <c:v>0.79358129749564876</c:v>
                </c:pt>
                <c:pt idx="41">
                  <c:v>0.79301098500992551</c:v>
                </c:pt>
                <c:pt idx="42">
                  <c:v>0.79188936402628474</c:v>
                </c:pt>
                <c:pt idx="43">
                  <c:v>0.79132823962830523</c:v>
                </c:pt>
                <c:pt idx="44">
                  <c:v>0.79022543029275782</c:v>
                </c:pt>
                <c:pt idx="45">
                  <c:v>0.78913499253629737</c:v>
                </c:pt>
                <c:pt idx="46">
                  <c:v>0.78861965019533464</c:v>
                </c:pt>
                <c:pt idx="47">
                  <c:v>0.78760769600674407</c:v>
                </c:pt>
                <c:pt idx="48">
                  <c:v>0.78704077223753366</c:v>
                </c:pt>
                <c:pt idx="49">
                  <c:v>0.78592666545074696</c:v>
                </c:pt>
                <c:pt idx="50">
                  <c:v>0.78536907481148388</c:v>
                </c:pt>
                <c:pt idx="51">
                  <c:v>0.78427357219046367</c:v>
                </c:pt>
                <c:pt idx="52">
                  <c:v>0.78372507378521217</c:v>
                </c:pt>
                <c:pt idx="53">
                  <c:v>0.7826476594234606</c:v>
                </c:pt>
                <c:pt idx="54">
                  <c:v>0.78213626709659667</c:v>
                </c:pt>
                <c:pt idx="55">
                  <c:v>0.7811325505442358</c:v>
                </c:pt>
                <c:pt idx="56">
                  <c:v>0.78057200406440952</c:v>
                </c:pt>
                <c:pt idx="57">
                  <c:v>0.78001427417183555</c:v>
                </c:pt>
                <c:pt idx="58">
                  <c:v>0.77891917461943561</c:v>
                </c:pt>
                <c:pt idx="59">
                  <c:v>0.77837012610429146</c:v>
                </c:pt>
                <c:pt idx="60">
                  <c:v>0.77782383728360815</c:v>
                </c:pt>
              </c:numCache>
            </c:numRef>
          </c:val>
          <c:smooth val="0"/>
        </c:ser>
        <c:ser>
          <c:idx val="2"/>
          <c:order val="1"/>
          <c:tx>
            <c:v>1,5%</c:v>
          </c:tx>
          <c:spPr>
            <a:ln w="22225">
              <a:solidFill>
                <a:schemeClr val="tx1"/>
              </a:solidFill>
            </a:ln>
          </c:spPr>
          <c:marker>
            <c:symbol val="triangle"/>
            <c:size val="4"/>
            <c:spPr>
              <a:solidFill>
                <a:schemeClr val="bg1"/>
              </a:solidFill>
              <a:ln>
                <a:solidFill>
                  <a:schemeClr val="tx1"/>
                </a:solidFill>
              </a:ln>
            </c:spPr>
          </c:marker>
          <c:cat>
            <c:numRef>
              <c:f>'Fig 2.31'!$C$4:$BA$4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2.31'!$C$71:$BK$71</c:f>
              <c:numCache>
                <c:formatCode>0.0%</c:formatCode>
                <c:ptCount val="61"/>
                <c:pt idx="0">
                  <c:v>0.88359090071795587</c:v>
                </c:pt>
                <c:pt idx="1">
                  <c:v>0.88176992652147757</c:v>
                </c:pt>
                <c:pt idx="2">
                  <c:v>0.88539837086145468</c:v>
                </c:pt>
                <c:pt idx="3">
                  <c:v>0.88571893066685781</c:v>
                </c:pt>
                <c:pt idx="4">
                  <c:v>0.89281534973672649</c:v>
                </c:pt>
                <c:pt idx="5">
                  <c:v>0.89307690743483048</c:v>
                </c:pt>
                <c:pt idx="6">
                  <c:v>0.89694684812146641</c:v>
                </c:pt>
                <c:pt idx="7">
                  <c:v>0.89446793651594192</c:v>
                </c:pt>
                <c:pt idx="8">
                  <c:v>0.89654342901839257</c:v>
                </c:pt>
                <c:pt idx="9">
                  <c:v>0.89246506579647866</c:v>
                </c:pt>
                <c:pt idx="10">
                  <c:v>0.89771742629904316</c:v>
                </c:pt>
                <c:pt idx="11">
                  <c:v>0.88419042089466338</c:v>
                </c:pt>
                <c:pt idx="12">
                  <c:v>0.86817658622211535</c:v>
                </c:pt>
                <c:pt idx="13">
                  <c:v>0.8602206780072037</c:v>
                </c:pt>
                <c:pt idx="14">
                  <c:v>0.86160995013934694</c:v>
                </c:pt>
                <c:pt idx="15">
                  <c:v>0.85987475868402286</c:v>
                </c:pt>
                <c:pt idx="16">
                  <c:v>0.85295882579594584</c:v>
                </c:pt>
                <c:pt idx="17">
                  <c:v>0.85220139938670192</c:v>
                </c:pt>
                <c:pt idx="18">
                  <c:v>0.85018634733148213</c:v>
                </c:pt>
                <c:pt idx="19">
                  <c:v>0.8488803111311678</c:v>
                </c:pt>
                <c:pt idx="20">
                  <c:v>0.84650175435251662</c:v>
                </c:pt>
                <c:pt idx="21">
                  <c:v>0.84447207036327188</c:v>
                </c:pt>
                <c:pt idx="22">
                  <c:v>0.84272951021055253</c:v>
                </c:pt>
                <c:pt idx="23">
                  <c:v>0.84144528183694789</c:v>
                </c:pt>
                <c:pt idx="24">
                  <c:v>0.84039020405086773</c:v>
                </c:pt>
                <c:pt idx="25">
                  <c:v>0.83750544445817443</c:v>
                </c:pt>
                <c:pt idx="26">
                  <c:v>0.8350903292640971</c:v>
                </c:pt>
                <c:pt idx="27">
                  <c:v>0.83430439789002941</c:v>
                </c:pt>
                <c:pt idx="28">
                  <c:v>0.83264667379820756</c:v>
                </c:pt>
                <c:pt idx="29">
                  <c:v>0.83142333395702539</c:v>
                </c:pt>
                <c:pt idx="30">
                  <c:v>0.8319004526622904</c:v>
                </c:pt>
                <c:pt idx="31">
                  <c:v>0.83092981368107577</c:v>
                </c:pt>
                <c:pt idx="32">
                  <c:v>0.83004196935574104</c:v>
                </c:pt>
                <c:pt idx="33">
                  <c:v>0.82957895268634896</c:v>
                </c:pt>
                <c:pt idx="34">
                  <c:v>0.82857624317825895</c:v>
                </c:pt>
                <c:pt idx="35">
                  <c:v>0.82758577562880409</c:v>
                </c:pt>
                <c:pt idx="36">
                  <c:v>0.82660732678705084</c:v>
                </c:pt>
                <c:pt idx="37">
                  <c:v>0.82612255250486577</c:v>
                </c:pt>
                <c:pt idx="38">
                  <c:v>0.82516172786275732</c:v>
                </c:pt>
                <c:pt idx="39">
                  <c:v>0.82428028196454595</c:v>
                </c:pt>
                <c:pt idx="40">
                  <c:v>0.82333537403321588</c:v>
                </c:pt>
                <c:pt idx="41">
                  <c:v>0.82282983747090899</c:v>
                </c:pt>
                <c:pt idx="42">
                  <c:v>0.82183768492558573</c:v>
                </c:pt>
                <c:pt idx="43">
                  <c:v>0.821340106574733</c:v>
                </c:pt>
                <c:pt idx="44">
                  <c:v>0.8203644205976105</c:v>
                </c:pt>
                <c:pt idx="45">
                  <c:v>0.81939958288842418</c:v>
                </c:pt>
                <c:pt idx="46">
                  <c:v>0.81894849719685592</c:v>
                </c:pt>
                <c:pt idx="47">
                  <c:v>0.81806512930076225</c:v>
                </c:pt>
                <c:pt idx="48">
                  <c:v>0.81756172047650411</c:v>
                </c:pt>
                <c:pt idx="49">
                  <c:v>0.81657462854100626</c:v>
                </c:pt>
                <c:pt idx="50">
                  <c:v>0.81607946470215398</c:v>
                </c:pt>
                <c:pt idx="51">
                  <c:v>0.81510886306144448</c:v>
                </c:pt>
                <c:pt idx="52">
                  <c:v>0.81462178554573628</c:v>
                </c:pt>
                <c:pt idx="53">
                  <c:v>0.81366717154971668</c:v>
                </c:pt>
                <c:pt idx="54">
                  <c:v>0.81321871534354351</c:v>
                </c:pt>
                <c:pt idx="55">
                  <c:v>0.81234079005258997</c:v>
                </c:pt>
                <c:pt idx="56">
                  <c:v>0.81184223109228615</c:v>
                </c:pt>
                <c:pt idx="57">
                  <c:v>0.81134612201944001</c:v>
                </c:pt>
                <c:pt idx="58">
                  <c:v>0.81037432322706104</c:v>
                </c:pt>
                <c:pt idx="59">
                  <c:v>0.80988595121099471</c:v>
                </c:pt>
                <c:pt idx="60">
                  <c:v>0.80940009066965268</c:v>
                </c:pt>
              </c:numCache>
            </c:numRef>
          </c:val>
          <c:smooth val="0"/>
        </c:ser>
        <c:ser>
          <c:idx val="3"/>
          <c:order val="2"/>
          <c:tx>
            <c:v>1,3%</c:v>
          </c:tx>
          <c:spPr>
            <a:ln w="22225">
              <a:solidFill>
                <a:schemeClr val="tx1"/>
              </a:solidFill>
            </a:ln>
          </c:spPr>
          <c:marker>
            <c:symbol val="diamond"/>
            <c:size val="4"/>
            <c:spPr>
              <a:solidFill>
                <a:schemeClr val="tx1"/>
              </a:solidFill>
              <a:ln>
                <a:solidFill>
                  <a:schemeClr val="tx1"/>
                </a:solidFill>
              </a:ln>
            </c:spPr>
          </c:marker>
          <c:cat>
            <c:numRef>
              <c:f>'Fig 2.31'!$C$4:$BA$4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2.31'!$C$72:$BK$72</c:f>
              <c:numCache>
                <c:formatCode>0.0%</c:formatCode>
                <c:ptCount val="61"/>
                <c:pt idx="0">
                  <c:v>0.88376371930173536</c:v>
                </c:pt>
                <c:pt idx="1">
                  <c:v>0.88206649190754971</c:v>
                </c:pt>
                <c:pt idx="2">
                  <c:v>0.88585700146256208</c:v>
                </c:pt>
                <c:pt idx="3">
                  <c:v>0.88637048020376441</c:v>
                </c:pt>
                <c:pt idx="4">
                  <c:v>0.89373316156702209</c:v>
                </c:pt>
                <c:pt idx="5">
                  <c:v>0.89431467692887767</c:v>
                </c:pt>
                <c:pt idx="6">
                  <c:v>0.89857454293887318</c:v>
                </c:pt>
                <c:pt idx="7">
                  <c:v>0.89654153509047796</c:v>
                </c:pt>
                <c:pt idx="8">
                  <c:v>0.89914065517282571</c:v>
                </c:pt>
                <c:pt idx="9">
                  <c:v>0.8956301411788995</c:v>
                </c:pt>
                <c:pt idx="10">
                  <c:v>0.90160072764553967</c:v>
                </c:pt>
                <c:pt idx="11">
                  <c:v>0.88874486151472187</c:v>
                </c:pt>
                <c:pt idx="12">
                  <c:v>0.87349320690915255</c:v>
                </c:pt>
                <c:pt idx="13">
                  <c:v>0.86641971153857433</c:v>
                </c:pt>
                <c:pt idx="14">
                  <c:v>0.86898206263297662</c:v>
                </c:pt>
                <c:pt idx="15">
                  <c:v>0.86837538669963676</c:v>
                </c:pt>
                <c:pt idx="16">
                  <c:v>0.86257058369218753</c:v>
                </c:pt>
                <c:pt idx="17">
                  <c:v>0.86306325560402897</c:v>
                </c:pt>
                <c:pt idx="18">
                  <c:v>0.86235508276303485</c:v>
                </c:pt>
                <c:pt idx="19">
                  <c:v>0.86226801435127898</c:v>
                </c:pt>
                <c:pt idx="20">
                  <c:v>0.86107185355353189</c:v>
                </c:pt>
                <c:pt idx="21">
                  <c:v>0.86012263073032191</c:v>
                </c:pt>
                <c:pt idx="22">
                  <c:v>0.85935108381573388</c:v>
                </c:pt>
                <c:pt idx="23">
                  <c:v>0.85892285771795529</c:v>
                </c:pt>
                <c:pt idx="24">
                  <c:v>0.85862608398235285</c:v>
                </c:pt>
                <c:pt idx="25">
                  <c:v>0.85634318266832399</c:v>
                </c:pt>
                <c:pt idx="26">
                  <c:v>0.85442041441194527</c:v>
                </c:pt>
                <c:pt idx="27">
                  <c:v>0.85394825758400372</c:v>
                </c:pt>
                <c:pt idx="28">
                  <c:v>0.85257053423793239</c:v>
                </c:pt>
                <c:pt idx="29">
                  <c:v>0.85151931010007242</c:v>
                </c:pt>
                <c:pt idx="30">
                  <c:v>0.85195112378219173</c:v>
                </c:pt>
                <c:pt idx="31">
                  <c:v>0.85107796905790833</c:v>
                </c:pt>
                <c:pt idx="32">
                  <c:v>0.850290158379989</c:v>
                </c:pt>
                <c:pt idx="33">
                  <c:v>0.8497138965532397</c:v>
                </c:pt>
                <c:pt idx="34">
                  <c:v>0.84881120250441255</c:v>
                </c:pt>
                <c:pt idx="35">
                  <c:v>0.84791953281583221</c:v>
                </c:pt>
                <c:pt idx="36">
                  <c:v>0.84703868618188538</c:v>
                </c:pt>
                <c:pt idx="37">
                  <c:v>0.84660227294896373</c:v>
                </c:pt>
                <c:pt idx="38">
                  <c:v>0.8457372978723029</c:v>
                </c:pt>
                <c:pt idx="39">
                  <c:v>0.84495423410935899</c:v>
                </c:pt>
                <c:pt idx="40">
                  <c:v>0.84410630596542624</c:v>
                </c:pt>
                <c:pt idx="41">
                  <c:v>0.84364867422685785</c:v>
                </c:pt>
                <c:pt idx="42">
                  <c:v>0.84275228586676654</c:v>
                </c:pt>
                <c:pt idx="43">
                  <c:v>0.84230169472412642</c:v>
                </c:pt>
                <c:pt idx="44">
                  <c:v>0.84142002884125444</c:v>
                </c:pt>
                <c:pt idx="45">
                  <c:v>0.84054809287517618</c:v>
                </c:pt>
                <c:pt idx="46">
                  <c:v>0.84014448838563849</c:v>
                </c:pt>
                <c:pt idx="47">
                  <c:v>0.83935606601175494</c:v>
                </c:pt>
                <c:pt idx="48">
                  <c:v>0.83889982708491329</c:v>
                </c:pt>
                <c:pt idx="49">
                  <c:v>0.83800705955405164</c:v>
                </c:pt>
                <c:pt idx="50">
                  <c:v>0.83755829655863268</c:v>
                </c:pt>
                <c:pt idx="51">
                  <c:v>0.83668048053172295</c:v>
                </c:pt>
                <c:pt idx="52">
                  <c:v>0.83623897344257914</c:v>
                </c:pt>
                <c:pt idx="53">
                  <c:v>0.83537563883355692</c:v>
                </c:pt>
                <c:pt idx="54">
                  <c:v>0.83497380243506558</c:v>
                </c:pt>
                <c:pt idx="55">
                  <c:v>0.83418913295036223</c:v>
                </c:pt>
                <c:pt idx="56">
                  <c:v>0.83373686748407771</c:v>
                </c:pt>
                <c:pt idx="57">
                  <c:v>0.8332867625828474</c:v>
                </c:pt>
                <c:pt idx="58">
                  <c:v>0.83240695957032185</c:v>
                </c:pt>
                <c:pt idx="59">
                  <c:v>0.83196387678324257</c:v>
                </c:pt>
                <c:pt idx="60">
                  <c:v>0.83152302448595494</c:v>
                </c:pt>
              </c:numCache>
            </c:numRef>
          </c:val>
          <c:smooth val="0"/>
        </c:ser>
        <c:ser>
          <c:idx val="4"/>
          <c:order val="3"/>
          <c:tx>
            <c:v>1%</c:v>
          </c:tx>
          <c:spPr>
            <a:ln w="22225">
              <a:solidFill>
                <a:schemeClr val="tx1"/>
              </a:solidFill>
            </a:ln>
          </c:spPr>
          <c:marker>
            <c:symbol val="star"/>
            <c:size val="4"/>
            <c:spPr>
              <a:noFill/>
              <a:ln>
                <a:solidFill>
                  <a:schemeClr val="tx1"/>
                </a:solidFill>
              </a:ln>
            </c:spPr>
          </c:marker>
          <c:cat>
            <c:numRef>
              <c:f>'Fig 2.31'!$C$4:$BA$4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2.31'!$C$73:$BK$73</c:f>
              <c:numCache>
                <c:formatCode>0.0%</c:formatCode>
                <c:ptCount val="61"/>
                <c:pt idx="0">
                  <c:v>0.884027041847669</c:v>
                </c:pt>
                <c:pt idx="1">
                  <c:v>0.88251277327465227</c:v>
                </c:pt>
                <c:pt idx="2">
                  <c:v>0.88654126590440741</c:v>
                </c:pt>
                <c:pt idx="3">
                  <c:v>0.88733758727711776</c:v>
                </c:pt>
                <c:pt idx="4">
                  <c:v>0.89509227464469843</c:v>
                </c:pt>
                <c:pt idx="5">
                  <c:v>0.89614729840344765</c:v>
                </c:pt>
                <c:pt idx="6">
                  <c:v>0.90098970589690364</c:v>
                </c:pt>
                <c:pt idx="7">
                  <c:v>0.89962717420252669</c:v>
                </c:pt>
                <c:pt idx="8">
                  <c:v>0.90301660741664103</c:v>
                </c:pt>
                <c:pt idx="9">
                  <c:v>0.9003698656368383</c:v>
                </c:pt>
                <c:pt idx="10">
                  <c:v>0.90743975995524873</c:v>
                </c:pt>
                <c:pt idx="11">
                  <c:v>0.89562467944079838</c:v>
                </c:pt>
                <c:pt idx="12">
                  <c:v>0.88155656141857441</c:v>
                </c:pt>
                <c:pt idx="13">
                  <c:v>0.87584121570247131</c:v>
                </c:pt>
                <c:pt idx="14">
                  <c:v>0.88020649723715716</c:v>
                </c:pt>
                <c:pt idx="15">
                  <c:v>0.88132147010051376</c:v>
                </c:pt>
                <c:pt idx="16">
                  <c:v>0.87723353167203932</c:v>
                </c:pt>
                <c:pt idx="17">
                  <c:v>0.87966311977215927</c:v>
                </c:pt>
                <c:pt idx="18">
                  <c:v>0.88099005372218731</c:v>
                </c:pt>
                <c:pt idx="19">
                  <c:v>0.88281139445521317</c:v>
                </c:pt>
                <c:pt idx="20">
                  <c:v>0.8834319679089977</c:v>
                </c:pt>
                <c:pt idx="21">
                  <c:v>0.88414227841648463</c:v>
                </c:pt>
                <c:pt idx="22">
                  <c:v>0.88494689657319026</c:v>
                </c:pt>
                <c:pt idx="23">
                  <c:v>0.8860043780655209</c:v>
                </c:pt>
                <c:pt idx="24">
                  <c:v>0.88692974474914521</c:v>
                </c:pt>
                <c:pt idx="25">
                  <c:v>0.88569456469553609</c:v>
                </c:pt>
                <c:pt idx="26">
                  <c:v>0.88463670790100168</c:v>
                </c:pt>
                <c:pt idx="27">
                  <c:v>0.88471866417502254</c:v>
                </c:pt>
                <c:pt idx="28">
                  <c:v>0.88381627848967803</c:v>
                </c:pt>
                <c:pt idx="29">
                  <c:v>0.88304644285314671</c:v>
                </c:pt>
                <c:pt idx="30">
                  <c:v>0.88340246487902463</c:v>
                </c:pt>
                <c:pt idx="31">
                  <c:v>0.88269026391289285</c:v>
                </c:pt>
                <c:pt idx="32">
                  <c:v>0.88206714312059809</c:v>
                </c:pt>
                <c:pt idx="33">
                  <c:v>0.88130383940673407</c:v>
                </c:pt>
                <c:pt idx="34">
                  <c:v>0.88056679094992474</c:v>
                </c:pt>
                <c:pt idx="35">
                  <c:v>0.87983875322949823</c:v>
                </c:pt>
                <c:pt idx="36">
                  <c:v>0.87911956182088791</c:v>
                </c:pt>
                <c:pt idx="37">
                  <c:v>0.87876325169801883</c:v>
                </c:pt>
                <c:pt idx="38">
                  <c:v>0.87805703345085095</c:v>
                </c:pt>
                <c:pt idx="39">
                  <c:v>0.87743640701442349</c:v>
                </c:pt>
                <c:pt idx="40">
                  <c:v>0.87674702187889042</c:v>
                </c:pt>
                <c:pt idx="41">
                  <c:v>0.87636684143664501</c:v>
                </c:pt>
                <c:pt idx="42">
                  <c:v>0.87562724628882171</c:v>
                </c:pt>
                <c:pt idx="43">
                  <c:v>0.87525245104492966</c:v>
                </c:pt>
                <c:pt idx="44">
                  <c:v>0.87452456220419261</c:v>
                </c:pt>
                <c:pt idx="45">
                  <c:v>0.87380446754479513</c:v>
                </c:pt>
                <c:pt idx="46">
                  <c:v>0.87347722375359571</c:v>
                </c:pt>
                <c:pt idx="47">
                  <c:v>0.87284380596970434</c:v>
                </c:pt>
                <c:pt idx="48">
                  <c:v>0.87246399296399624</c:v>
                </c:pt>
                <c:pt idx="49">
                  <c:v>0.87172636951325477</c:v>
                </c:pt>
                <c:pt idx="50">
                  <c:v>0.87135271935129999</c:v>
                </c:pt>
                <c:pt idx="51">
                  <c:v>0.87062735290781001</c:v>
                </c:pt>
                <c:pt idx="52">
                  <c:v>0.87025976192420063</c:v>
                </c:pt>
                <c:pt idx="53">
                  <c:v>0.86954638757311709</c:v>
                </c:pt>
                <c:pt idx="54">
                  <c:v>0.86921982492423866</c:v>
                </c:pt>
                <c:pt idx="55">
                  <c:v>0.86858808868798199</c:v>
                </c:pt>
                <c:pt idx="56">
                  <c:v>0.86821093378102776</c:v>
                </c:pt>
                <c:pt idx="57">
                  <c:v>0.86783563016214627</c:v>
                </c:pt>
                <c:pt idx="58">
                  <c:v>0.86711298135251913</c:v>
                </c:pt>
                <c:pt idx="59">
                  <c:v>0.86674922751530437</c:v>
                </c:pt>
                <c:pt idx="60">
                  <c:v>0.86638780818067151</c:v>
                </c:pt>
              </c:numCache>
            </c:numRef>
          </c:val>
          <c:smooth val="0"/>
        </c:ser>
        <c:dLbls>
          <c:showLegendKey val="0"/>
          <c:showVal val="0"/>
          <c:showCatName val="0"/>
          <c:showSerName val="0"/>
          <c:showPercent val="0"/>
          <c:showBubbleSize val="0"/>
        </c:dLbls>
        <c:marker val="1"/>
        <c:smooth val="0"/>
        <c:axId val="138265344"/>
        <c:axId val="138267648"/>
      </c:lineChart>
      <c:catAx>
        <c:axId val="138265344"/>
        <c:scaling>
          <c:orientation val="minMax"/>
        </c:scaling>
        <c:delete val="0"/>
        <c:axPos val="b"/>
        <c:title>
          <c:tx>
            <c:rich>
              <a:bodyPr/>
              <a:lstStyle/>
              <a:p>
                <a:pPr>
                  <a:defRPr/>
                </a:pPr>
                <a:r>
                  <a:rPr lang="en-US"/>
                  <a:t>génération</a:t>
                </a:r>
              </a:p>
            </c:rich>
          </c:tx>
          <c:layout>
            <c:manualLayout>
              <c:xMode val="edge"/>
              <c:yMode val="edge"/>
              <c:x val="0.22726566951566948"/>
              <c:y val="0.64575879629629629"/>
            </c:manualLayout>
          </c:layout>
          <c:overlay val="0"/>
        </c:title>
        <c:numFmt formatCode="General" sourceLinked="1"/>
        <c:majorTickMark val="out"/>
        <c:minorTickMark val="none"/>
        <c:tickLblPos val="nextTo"/>
        <c:txPr>
          <a:bodyPr rot="-5400000" vert="horz"/>
          <a:lstStyle/>
          <a:p>
            <a:pPr>
              <a:defRPr/>
            </a:pPr>
            <a:endParaRPr lang="fr-FR"/>
          </a:p>
        </c:txPr>
        <c:crossAx val="138267648"/>
        <c:crosses val="autoZero"/>
        <c:auto val="1"/>
        <c:lblAlgn val="ctr"/>
        <c:lblOffset val="100"/>
        <c:tickLblSkip val="10"/>
        <c:noMultiLvlLbl val="0"/>
      </c:catAx>
      <c:valAx>
        <c:axId val="138267648"/>
        <c:scaling>
          <c:orientation val="minMax"/>
          <c:max val="1"/>
          <c:min val="0.75000000000000011"/>
        </c:scaling>
        <c:delete val="0"/>
        <c:axPos val="l"/>
        <c:majorGridlines/>
        <c:title>
          <c:tx>
            <c:rich>
              <a:bodyPr rot="-5400000" vert="horz"/>
              <a:lstStyle/>
              <a:p>
                <a:pPr>
                  <a:defRPr/>
                </a:pPr>
                <a:r>
                  <a:rPr lang="en-US"/>
                  <a:t>en % </a:t>
                </a:r>
              </a:p>
            </c:rich>
          </c:tx>
          <c:layout>
            <c:manualLayout>
              <c:xMode val="edge"/>
              <c:yMode val="edge"/>
              <c:x val="2.1335470085470085E-3"/>
              <c:y val="0.3175587962962963"/>
            </c:manualLayout>
          </c:layout>
          <c:overlay val="0"/>
        </c:title>
        <c:numFmt formatCode="0%" sourceLinked="0"/>
        <c:majorTickMark val="out"/>
        <c:minorTickMark val="none"/>
        <c:tickLblPos val="nextTo"/>
        <c:crossAx val="138265344"/>
        <c:crosses val="autoZero"/>
        <c:crossBetween val="between"/>
        <c:majorUnit val="5.000000000000001E-2"/>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66349715099715"/>
          <c:y val="3.5880555555555554E-2"/>
          <c:w val="0.71633262108262119"/>
          <c:h val="0.71216990740740738"/>
        </c:manualLayout>
      </c:layout>
      <c:lineChart>
        <c:grouping val="standard"/>
        <c:varyColors val="0"/>
        <c:ser>
          <c:idx val="1"/>
          <c:order val="0"/>
          <c:tx>
            <c:v>1,8%</c:v>
          </c:tx>
          <c:spPr>
            <a:ln w="22225">
              <a:solidFill>
                <a:schemeClr val="tx1"/>
              </a:solidFill>
            </a:ln>
          </c:spPr>
          <c:marker>
            <c:symbol val="circle"/>
            <c:size val="4"/>
            <c:spPr>
              <a:solidFill>
                <a:schemeClr val="bg1">
                  <a:lumMod val="65000"/>
                </a:schemeClr>
              </a:solidFill>
              <a:ln>
                <a:solidFill>
                  <a:schemeClr val="tx1"/>
                </a:solidFill>
              </a:ln>
            </c:spPr>
          </c:marker>
          <c:cat>
            <c:numRef>
              <c:f>'Fig 2.31'!$C$4:$BK$4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2.31'!$C$15:$BK$15</c:f>
              <c:numCache>
                <c:formatCode>0.0%</c:formatCode>
                <c:ptCount val="61"/>
                <c:pt idx="0">
                  <c:v>0.58401153102232484</c:v>
                </c:pt>
                <c:pt idx="1">
                  <c:v>0.59059119404477523</c:v>
                </c:pt>
                <c:pt idx="2">
                  <c:v>0.59586980689849645</c:v>
                </c:pt>
                <c:pt idx="3">
                  <c:v>0.6012981218502319</c:v>
                </c:pt>
                <c:pt idx="4">
                  <c:v>0.60258922193874787</c:v>
                </c:pt>
                <c:pt idx="5">
                  <c:v>0.60640326426914937</c:v>
                </c:pt>
                <c:pt idx="6">
                  <c:v>0.60769887382412047</c:v>
                </c:pt>
                <c:pt idx="7">
                  <c:v>0.61053785766765245</c:v>
                </c:pt>
                <c:pt idx="8">
                  <c:v>0.61166999223101925</c:v>
                </c:pt>
                <c:pt idx="9">
                  <c:v>0.6030382143750308</c:v>
                </c:pt>
                <c:pt idx="10">
                  <c:v>0.60449759838166273</c:v>
                </c:pt>
                <c:pt idx="11">
                  <c:v>0.59459221037097598</c:v>
                </c:pt>
                <c:pt idx="12">
                  <c:v>0.581562708745896</c:v>
                </c:pt>
                <c:pt idx="13">
                  <c:v>0.57280443833038053</c:v>
                </c:pt>
                <c:pt idx="14">
                  <c:v>0.57256369134513663</c:v>
                </c:pt>
                <c:pt idx="15">
                  <c:v>0.5723278119234354</c:v>
                </c:pt>
                <c:pt idx="16">
                  <c:v>0.56705367066478896</c:v>
                </c:pt>
                <c:pt idx="17">
                  <c:v>0.56489324007089636</c:v>
                </c:pt>
                <c:pt idx="18">
                  <c:v>0.5671420191593658</c:v>
                </c:pt>
                <c:pt idx="19">
                  <c:v>0.56446186310995228</c:v>
                </c:pt>
                <c:pt idx="20">
                  <c:v>0.56110678386190604</c:v>
                </c:pt>
                <c:pt idx="21">
                  <c:v>0.55862600285357789</c:v>
                </c:pt>
                <c:pt idx="22">
                  <c:v>0.55527414116786022</c:v>
                </c:pt>
                <c:pt idx="23">
                  <c:v>0.55232325104189672</c:v>
                </c:pt>
                <c:pt idx="24">
                  <c:v>0.55949500794284623</c:v>
                </c:pt>
                <c:pt idx="25">
                  <c:v>0.55542381228046134</c:v>
                </c:pt>
                <c:pt idx="26">
                  <c:v>0.5523808459131565</c:v>
                </c:pt>
                <c:pt idx="27">
                  <c:v>0.54794991281960936</c:v>
                </c:pt>
                <c:pt idx="28">
                  <c:v>0.54573829079236458</c:v>
                </c:pt>
                <c:pt idx="29">
                  <c:v>0.54287838010778078</c:v>
                </c:pt>
                <c:pt idx="30">
                  <c:v>0.53080866935708382</c:v>
                </c:pt>
                <c:pt idx="31">
                  <c:v>0.52893976102052731</c:v>
                </c:pt>
                <c:pt idx="32">
                  <c:v>0.52689482750517913</c:v>
                </c:pt>
                <c:pt idx="33">
                  <c:v>0.52375672664389394</c:v>
                </c:pt>
                <c:pt idx="34">
                  <c:v>0.52147756079102492</c:v>
                </c:pt>
                <c:pt idx="35">
                  <c:v>0.51919353268110446</c:v>
                </c:pt>
                <c:pt idx="36">
                  <c:v>0.51698285306944702</c:v>
                </c:pt>
                <c:pt idx="37">
                  <c:v>0.51498268206816555</c:v>
                </c:pt>
                <c:pt idx="38">
                  <c:v>0.51270033983142949</c:v>
                </c:pt>
                <c:pt idx="39">
                  <c:v>0.5104491153180527</c:v>
                </c:pt>
                <c:pt idx="40">
                  <c:v>0.50813888753076886</c:v>
                </c:pt>
                <c:pt idx="41">
                  <c:v>0.50613672809467714</c:v>
                </c:pt>
                <c:pt idx="42">
                  <c:v>0.50376935148924085</c:v>
                </c:pt>
                <c:pt idx="43">
                  <c:v>0.50174232842940991</c:v>
                </c:pt>
                <c:pt idx="44">
                  <c:v>0.49935498311094423</c:v>
                </c:pt>
                <c:pt idx="45">
                  <c:v>0.49703043329501018</c:v>
                </c:pt>
                <c:pt idx="46">
                  <c:v>0.4946586306744355</c:v>
                </c:pt>
                <c:pt idx="47">
                  <c:v>0.4920390324248099</c:v>
                </c:pt>
                <c:pt idx="48">
                  <c:v>0.48969095048539957</c:v>
                </c:pt>
                <c:pt idx="49">
                  <c:v>0.48699398198290317</c:v>
                </c:pt>
                <c:pt idx="50">
                  <c:v>0.4847005916627114</c:v>
                </c:pt>
                <c:pt idx="51">
                  <c:v>0.48206344279167329</c:v>
                </c:pt>
                <c:pt idx="52">
                  <c:v>0.47967032208222826</c:v>
                </c:pt>
                <c:pt idx="53">
                  <c:v>0.47702985048957885</c:v>
                </c:pt>
                <c:pt idx="54">
                  <c:v>0.47463197698363324</c:v>
                </c:pt>
                <c:pt idx="55">
                  <c:v>0.47195364788370475</c:v>
                </c:pt>
                <c:pt idx="56">
                  <c:v>0.46950127992950919</c:v>
                </c:pt>
                <c:pt idx="57">
                  <c:v>0.46700662289961031</c:v>
                </c:pt>
                <c:pt idx="58">
                  <c:v>0.46414799313545801</c:v>
                </c:pt>
                <c:pt idx="59">
                  <c:v>0.4616357842332226</c:v>
                </c:pt>
                <c:pt idx="60">
                  <c:v>0.45913543606235663</c:v>
                </c:pt>
              </c:numCache>
            </c:numRef>
          </c:val>
          <c:smooth val="0"/>
        </c:ser>
        <c:ser>
          <c:idx val="2"/>
          <c:order val="1"/>
          <c:tx>
            <c:v>1,5%</c:v>
          </c:tx>
          <c:spPr>
            <a:ln w="22225">
              <a:solidFill>
                <a:schemeClr val="tx1"/>
              </a:solidFill>
            </a:ln>
          </c:spPr>
          <c:marker>
            <c:symbol val="triangle"/>
            <c:size val="4"/>
            <c:spPr>
              <a:solidFill>
                <a:schemeClr val="bg1"/>
              </a:solidFill>
              <a:ln>
                <a:solidFill>
                  <a:schemeClr val="tx1"/>
                </a:solidFill>
              </a:ln>
            </c:spPr>
          </c:marker>
          <c:cat>
            <c:numRef>
              <c:f>'Fig 2.31'!$C$4:$BK$4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2.31'!$C$16:$BK$16</c:f>
              <c:numCache>
                <c:formatCode>0.0%</c:formatCode>
                <c:ptCount val="61"/>
                <c:pt idx="0">
                  <c:v>0.58416867962346752</c:v>
                </c:pt>
                <c:pt idx="1">
                  <c:v>0.59086696449264808</c:v>
                </c:pt>
                <c:pt idx="2">
                  <c:v>0.59630030432241521</c:v>
                </c:pt>
                <c:pt idx="3">
                  <c:v>0.60191727788152505</c:v>
                </c:pt>
                <c:pt idx="4">
                  <c:v>0.60346149090837986</c:v>
                </c:pt>
                <c:pt idx="5">
                  <c:v>0.60759302932107562</c:v>
                </c:pt>
                <c:pt idx="6">
                  <c:v>0.60926843969250999</c:v>
                </c:pt>
                <c:pt idx="7">
                  <c:v>0.61256091923901645</c:v>
                </c:pt>
                <c:pt idx="8">
                  <c:v>0.61421133120063998</c:v>
                </c:pt>
                <c:pt idx="9">
                  <c:v>0.6061135517483468</c:v>
                </c:pt>
                <c:pt idx="10">
                  <c:v>0.60826679846872567</c:v>
                </c:pt>
                <c:pt idx="11">
                  <c:v>0.59901555822267494</c:v>
                </c:pt>
                <c:pt idx="12">
                  <c:v>0.58671595406650312</c:v>
                </c:pt>
                <c:pt idx="13">
                  <c:v>0.57878655875704565</c:v>
                </c:pt>
                <c:pt idx="14">
                  <c:v>0.57967543548032285</c:v>
                </c:pt>
                <c:pt idx="15">
                  <c:v>0.58055342615032679</c:v>
                </c:pt>
                <c:pt idx="16">
                  <c:v>0.57635587871913163</c:v>
                </c:pt>
                <c:pt idx="17">
                  <c:v>0.57538853819909597</c:v>
                </c:pt>
                <c:pt idx="18">
                  <c:v>0.57899091843649109</c:v>
                </c:pt>
                <c:pt idx="19">
                  <c:v>0.57763988302158509</c:v>
                </c:pt>
                <c:pt idx="20">
                  <c:v>0.57656971594456752</c:v>
                </c:pt>
                <c:pt idx="21">
                  <c:v>0.57395630519260854</c:v>
                </c:pt>
                <c:pt idx="22">
                  <c:v>0.57153345573853731</c:v>
                </c:pt>
                <c:pt idx="23">
                  <c:v>0.57045177680074033</c:v>
                </c:pt>
                <c:pt idx="24">
                  <c:v>0.57687318301027157</c:v>
                </c:pt>
                <c:pt idx="25">
                  <c:v>0.57442881532247714</c:v>
                </c:pt>
                <c:pt idx="26">
                  <c:v>0.57191592753467058</c:v>
                </c:pt>
                <c:pt idx="27">
                  <c:v>0.56772601316521221</c:v>
                </c:pt>
                <c:pt idx="28">
                  <c:v>0.56587403840273243</c:v>
                </c:pt>
                <c:pt idx="29">
                  <c:v>0.56407739327809503</c:v>
                </c:pt>
                <c:pt idx="30">
                  <c:v>0.55182181458489654</c:v>
                </c:pt>
                <c:pt idx="31">
                  <c:v>0.54990879137609294</c:v>
                </c:pt>
                <c:pt idx="32">
                  <c:v>0.54804728629552713</c:v>
                </c:pt>
                <c:pt idx="33">
                  <c:v>0.54498520173237452</c:v>
                </c:pt>
                <c:pt idx="34">
                  <c:v>0.54286589036315125</c:v>
                </c:pt>
                <c:pt idx="35">
                  <c:v>0.54068160105235086</c:v>
                </c:pt>
                <c:pt idx="36">
                  <c:v>0.53843591367559174</c:v>
                </c:pt>
                <c:pt idx="37">
                  <c:v>0.53648024091038271</c:v>
                </c:pt>
                <c:pt idx="38">
                  <c:v>0.53423906294058254</c:v>
                </c:pt>
                <c:pt idx="39">
                  <c:v>0.53207082817364881</c:v>
                </c:pt>
                <c:pt idx="40">
                  <c:v>0.5297977827277397</c:v>
                </c:pt>
                <c:pt idx="41">
                  <c:v>0.52774618204506851</c:v>
                </c:pt>
                <c:pt idx="42">
                  <c:v>0.52540828264488104</c:v>
                </c:pt>
                <c:pt idx="43">
                  <c:v>0.52341207765551323</c:v>
                </c:pt>
                <c:pt idx="44">
                  <c:v>0.52113139655178142</c:v>
                </c:pt>
                <c:pt idx="45">
                  <c:v>0.51879916255429259</c:v>
                </c:pt>
                <c:pt idx="46">
                  <c:v>0.51646690577074028</c:v>
                </c:pt>
                <c:pt idx="47">
                  <c:v>0.5138129699151327</c:v>
                </c:pt>
                <c:pt idx="48">
                  <c:v>0.51143357832646597</c:v>
                </c:pt>
                <c:pt idx="49">
                  <c:v>0.50878022945431656</c:v>
                </c:pt>
                <c:pt idx="50">
                  <c:v>0.50639414700949847</c:v>
                </c:pt>
                <c:pt idx="51">
                  <c:v>0.50373934271602372</c:v>
                </c:pt>
                <c:pt idx="52">
                  <c:v>0.50139051890111008</c:v>
                </c:pt>
                <c:pt idx="53">
                  <c:v>0.49867479548770821</c:v>
                </c:pt>
                <c:pt idx="54">
                  <c:v>0.49626230236122515</c:v>
                </c:pt>
                <c:pt idx="55">
                  <c:v>0.4935188291647114</c:v>
                </c:pt>
                <c:pt idx="56">
                  <c:v>0.49106365551270753</c:v>
                </c:pt>
                <c:pt idx="57">
                  <c:v>0.48854162700996645</c:v>
                </c:pt>
                <c:pt idx="58">
                  <c:v>0.48565763051094141</c:v>
                </c:pt>
                <c:pt idx="59">
                  <c:v>0.48306274408703798</c:v>
                </c:pt>
                <c:pt idx="60">
                  <c:v>0.4804722717032322</c:v>
                </c:pt>
              </c:numCache>
            </c:numRef>
          </c:val>
          <c:smooth val="0"/>
        </c:ser>
        <c:ser>
          <c:idx val="3"/>
          <c:order val="2"/>
          <c:tx>
            <c:v>1,3%</c:v>
          </c:tx>
          <c:spPr>
            <a:ln w="22225">
              <a:solidFill>
                <a:schemeClr val="tx1"/>
              </a:solidFill>
            </a:ln>
          </c:spPr>
          <c:marker>
            <c:symbol val="diamond"/>
            <c:size val="4"/>
            <c:spPr>
              <a:solidFill>
                <a:schemeClr val="tx1"/>
              </a:solidFill>
              <a:ln>
                <a:solidFill>
                  <a:schemeClr val="tx1"/>
                </a:solidFill>
              </a:ln>
            </c:spPr>
          </c:marker>
          <c:cat>
            <c:numRef>
              <c:f>'Fig 2.31'!$C$4:$BK$4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2.31'!$C$17:$BK$17</c:f>
              <c:numCache>
                <c:formatCode>0.0%</c:formatCode>
                <c:ptCount val="61"/>
                <c:pt idx="0">
                  <c:v>0.58428263493133981</c:v>
                </c:pt>
                <c:pt idx="1">
                  <c:v>0.5910652314048378</c:v>
                </c:pt>
                <c:pt idx="2">
                  <c:v>0.59660856665712902</c:v>
                </c:pt>
                <c:pt idx="3">
                  <c:v>0.60235930950277428</c:v>
                </c:pt>
                <c:pt idx="4">
                  <c:v>0.60408099392851822</c:v>
                </c:pt>
                <c:pt idx="5">
                  <c:v>0.60843423468295854</c:v>
                </c:pt>
                <c:pt idx="6">
                  <c:v>0.61037305228393457</c:v>
                </c:pt>
                <c:pt idx="7">
                  <c:v>0.61397984910542358</c:v>
                </c:pt>
                <c:pt idx="8">
                  <c:v>0.61598946744055727</c:v>
                </c:pt>
                <c:pt idx="9">
                  <c:v>0.6082619984871408</c:v>
                </c:pt>
                <c:pt idx="10">
                  <c:v>0.61089709773576462</c:v>
                </c:pt>
                <c:pt idx="11">
                  <c:v>0.60210052417532056</c:v>
                </c:pt>
                <c:pt idx="12">
                  <c:v>0.59030893990407241</c:v>
                </c:pt>
                <c:pt idx="13">
                  <c:v>0.58295748533085545</c:v>
                </c:pt>
                <c:pt idx="14">
                  <c:v>0.58463525810013151</c:v>
                </c:pt>
                <c:pt idx="15">
                  <c:v>0.58629271395829274</c:v>
                </c:pt>
                <c:pt idx="16">
                  <c:v>0.58285067424827797</c:v>
                </c:pt>
                <c:pt idx="17">
                  <c:v>0.58272223604976237</c:v>
                </c:pt>
                <c:pt idx="18">
                  <c:v>0.58727802786385919</c:v>
                </c:pt>
                <c:pt idx="19">
                  <c:v>0.58686584259605878</c:v>
                </c:pt>
                <c:pt idx="20">
                  <c:v>0.58655188569571981</c:v>
                </c:pt>
                <c:pt idx="21">
                  <c:v>0.58471300797418035</c:v>
                </c:pt>
                <c:pt idx="22">
                  <c:v>0.58412495611161808</c:v>
                </c:pt>
                <c:pt idx="23">
                  <c:v>0.58245150375625421</c:v>
                </c:pt>
                <c:pt idx="24">
                  <c:v>0.58967874276832022</c:v>
                </c:pt>
                <c:pt idx="25">
                  <c:v>0.58772660441590818</c:v>
                </c:pt>
                <c:pt idx="26">
                  <c:v>0.58562127366443495</c:v>
                </c:pt>
                <c:pt idx="27">
                  <c:v>0.58197783192037733</c:v>
                </c:pt>
                <c:pt idx="28">
                  <c:v>0.58007993567136495</c:v>
                </c:pt>
                <c:pt idx="29">
                  <c:v>0.57847859353386211</c:v>
                </c:pt>
                <c:pt idx="30">
                  <c:v>0.56600470280537785</c:v>
                </c:pt>
                <c:pt idx="31">
                  <c:v>0.56430376078068711</c:v>
                </c:pt>
                <c:pt idx="32">
                  <c:v>0.56237624266749842</c:v>
                </c:pt>
                <c:pt idx="33">
                  <c:v>0.55956181984038533</c:v>
                </c:pt>
                <c:pt idx="34">
                  <c:v>0.55741496550142999</c:v>
                </c:pt>
                <c:pt idx="35">
                  <c:v>0.55522588840111053</c:v>
                </c:pt>
                <c:pt idx="36">
                  <c:v>0.55309062573850509</c:v>
                </c:pt>
                <c:pt idx="37">
                  <c:v>0.55123021674119355</c:v>
                </c:pt>
                <c:pt idx="38">
                  <c:v>0.54895432699475866</c:v>
                </c:pt>
                <c:pt idx="39">
                  <c:v>0.5467775835503984</c:v>
                </c:pt>
                <c:pt idx="40">
                  <c:v>0.54451181144697913</c:v>
                </c:pt>
                <c:pt idx="41">
                  <c:v>0.5425481965453175</c:v>
                </c:pt>
                <c:pt idx="42">
                  <c:v>0.54025877602377115</c:v>
                </c:pt>
                <c:pt idx="43">
                  <c:v>0.53830473479295438</c:v>
                </c:pt>
                <c:pt idx="44">
                  <c:v>0.53594735710272978</c:v>
                </c:pt>
                <c:pt idx="45">
                  <c:v>0.53372670643164022</c:v>
                </c:pt>
                <c:pt idx="46">
                  <c:v>0.53131084213147262</c:v>
                </c:pt>
                <c:pt idx="47">
                  <c:v>0.52870692918241646</c:v>
                </c:pt>
                <c:pt idx="48">
                  <c:v>0.52628726960177097</c:v>
                </c:pt>
                <c:pt idx="49">
                  <c:v>0.52364406651944984</c:v>
                </c:pt>
                <c:pt idx="50">
                  <c:v>0.52125548887531914</c:v>
                </c:pt>
                <c:pt idx="51">
                  <c:v>0.51865123558956328</c:v>
                </c:pt>
                <c:pt idx="52">
                  <c:v>0.51619410537786259</c:v>
                </c:pt>
                <c:pt idx="53">
                  <c:v>0.51355964937227194</c:v>
                </c:pt>
                <c:pt idx="54">
                  <c:v>0.51107680247485165</c:v>
                </c:pt>
                <c:pt idx="55">
                  <c:v>0.50837795556208742</c:v>
                </c:pt>
                <c:pt idx="56">
                  <c:v>0.50582920245792629</c:v>
                </c:pt>
                <c:pt idx="57">
                  <c:v>0.50329284088983706</c:v>
                </c:pt>
                <c:pt idx="58">
                  <c:v>0.50043917347436506</c:v>
                </c:pt>
                <c:pt idx="59">
                  <c:v>0.49780352327188332</c:v>
                </c:pt>
                <c:pt idx="60">
                  <c:v>0.49518488933532689</c:v>
                </c:pt>
              </c:numCache>
            </c:numRef>
          </c:val>
          <c:smooth val="0"/>
        </c:ser>
        <c:ser>
          <c:idx val="4"/>
          <c:order val="3"/>
          <c:tx>
            <c:v>1%</c:v>
          </c:tx>
          <c:spPr>
            <a:ln w="22225">
              <a:solidFill>
                <a:schemeClr val="tx1"/>
              </a:solidFill>
            </a:ln>
          </c:spPr>
          <c:marker>
            <c:symbol val="star"/>
            <c:size val="4"/>
            <c:spPr>
              <a:noFill/>
              <a:ln>
                <a:solidFill>
                  <a:schemeClr val="tx1"/>
                </a:solidFill>
              </a:ln>
            </c:spPr>
          </c:marker>
          <c:cat>
            <c:numRef>
              <c:f>'Fig 2.31'!$C$4:$BK$4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2.31'!$C$18:$BK$18</c:f>
              <c:numCache>
                <c:formatCode>0.0%</c:formatCode>
                <c:ptCount val="61"/>
                <c:pt idx="0">
                  <c:v>0.58445626788871863</c:v>
                </c:pt>
                <c:pt idx="1">
                  <c:v>0.59136358998874028</c:v>
                </c:pt>
                <c:pt idx="2">
                  <c:v>0.5970684857159434</c:v>
                </c:pt>
                <c:pt idx="3">
                  <c:v>0.60301542524431118</c:v>
                </c:pt>
                <c:pt idx="4">
                  <c:v>0.6049983656909409</c:v>
                </c:pt>
                <c:pt idx="5">
                  <c:v>0.60967970972344465</c:v>
                </c:pt>
                <c:pt idx="6">
                  <c:v>0.61210898399646896</c:v>
                </c:pt>
                <c:pt idx="7">
                  <c:v>0.61628405373988981</c:v>
                </c:pt>
                <c:pt idx="8">
                  <c:v>0.61893248177889593</c:v>
                </c:pt>
                <c:pt idx="9">
                  <c:v>0.61188473495712514</c:v>
                </c:pt>
                <c:pt idx="10">
                  <c:v>0.61536855858967388</c:v>
                </c:pt>
                <c:pt idx="11">
                  <c:v>0.60738679491149483</c:v>
                </c:pt>
                <c:pt idx="12">
                  <c:v>0.5964900666442996</c:v>
                </c:pt>
                <c:pt idx="13">
                  <c:v>0.59014485388881033</c:v>
                </c:pt>
                <c:pt idx="14">
                  <c:v>0.59314620996500234</c:v>
                </c:pt>
                <c:pt idx="15">
                  <c:v>0.59613707444266828</c:v>
                </c:pt>
                <c:pt idx="16">
                  <c:v>0.59395008118076853</c:v>
                </c:pt>
                <c:pt idx="17">
                  <c:v>0.595208491188574</c:v>
                </c:pt>
                <c:pt idx="18">
                  <c:v>0.60133051977807295</c:v>
                </c:pt>
                <c:pt idx="19">
                  <c:v>0.60246590956805501</c:v>
                </c:pt>
                <c:pt idx="20">
                  <c:v>0.60341458858300789</c:v>
                </c:pt>
                <c:pt idx="21">
                  <c:v>0.60274768764924391</c:v>
                </c:pt>
                <c:pt idx="22">
                  <c:v>0.60319808660308372</c:v>
                </c:pt>
                <c:pt idx="23">
                  <c:v>0.60385925073474078</c:v>
                </c:pt>
                <c:pt idx="24">
                  <c:v>0.61138694722796927</c:v>
                </c:pt>
                <c:pt idx="25">
                  <c:v>0.61027121494279757</c:v>
                </c:pt>
                <c:pt idx="26">
                  <c:v>0.60881134344913901</c:v>
                </c:pt>
                <c:pt idx="27">
                  <c:v>0.60560103388118092</c:v>
                </c:pt>
                <c:pt idx="28">
                  <c:v>0.6041051292818157</c:v>
                </c:pt>
                <c:pt idx="29">
                  <c:v>0.6026254172017429</c:v>
                </c:pt>
                <c:pt idx="30">
                  <c:v>0.59005184174954906</c:v>
                </c:pt>
                <c:pt idx="31">
                  <c:v>0.58837753003458504</c:v>
                </c:pt>
                <c:pt idx="32">
                  <c:v>0.58670021135960881</c:v>
                </c:pt>
                <c:pt idx="33">
                  <c:v>0.58412015277684592</c:v>
                </c:pt>
                <c:pt idx="34">
                  <c:v>0.58216088089445839</c:v>
                </c:pt>
                <c:pt idx="35">
                  <c:v>0.58007941824462328</c:v>
                </c:pt>
                <c:pt idx="36">
                  <c:v>0.57807527862483998</c:v>
                </c:pt>
                <c:pt idx="37">
                  <c:v>0.57621465617565293</c:v>
                </c:pt>
                <c:pt idx="38">
                  <c:v>0.5741078421655208</c:v>
                </c:pt>
                <c:pt idx="39">
                  <c:v>0.57202471086936346</c:v>
                </c:pt>
                <c:pt idx="40">
                  <c:v>0.56987534579200982</c:v>
                </c:pt>
                <c:pt idx="41">
                  <c:v>0.56800191615170759</c:v>
                </c:pt>
                <c:pt idx="42">
                  <c:v>0.56578090130853231</c:v>
                </c:pt>
                <c:pt idx="43">
                  <c:v>0.56387008157873464</c:v>
                </c:pt>
                <c:pt idx="44">
                  <c:v>0.56162042281477409</c:v>
                </c:pt>
                <c:pt idx="45">
                  <c:v>0.55944877532016057</c:v>
                </c:pt>
                <c:pt idx="46">
                  <c:v>0.55705507325402359</c:v>
                </c:pt>
                <c:pt idx="47">
                  <c:v>0.55446349102522596</c:v>
                </c:pt>
                <c:pt idx="48">
                  <c:v>0.55202286847872417</c:v>
                </c:pt>
                <c:pt idx="49">
                  <c:v>0.54934676148856509</c:v>
                </c:pt>
                <c:pt idx="50">
                  <c:v>0.54690305248255455</c:v>
                </c:pt>
                <c:pt idx="51">
                  <c:v>0.54431216092468937</c:v>
                </c:pt>
                <c:pt idx="52">
                  <c:v>0.54182837436554654</c:v>
                </c:pt>
                <c:pt idx="53">
                  <c:v>0.53917180465800529</c:v>
                </c:pt>
                <c:pt idx="54">
                  <c:v>0.53662694538290545</c:v>
                </c:pt>
                <c:pt idx="55">
                  <c:v>0.53393808365227613</c:v>
                </c:pt>
                <c:pt idx="56">
                  <c:v>0.53129049208418266</c:v>
                </c:pt>
                <c:pt idx="57">
                  <c:v>0.52869027725485007</c:v>
                </c:pt>
                <c:pt idx="58">
                  <c:v>0.52552255299835093</c:v>
                </c:pt>
                <c:pt idx="59">
                  <c:v>0.52255160337263318</c:v>
                </c:pt>
                <c:pt idx="60">
                  <c:v>0.51955833785403049</c:v>
                </c:pt>
              </c:numCache>
            </c:numRef>
          </c:val>
          <c:smooth val="0"/>
        </c:ser>
        <c:dLbls>
          <c:showLegendKey val="0"/>
          <c:showVal val="0"/>
          <c:showCatName val="0"/>
          <c:showSerName val="0"/>
          <c:showPercent val="0"/>
          <c:showBubbleSize val="0"/>
        </c:dLbls>
        <c:marker val="1"/>
        <c:smooth val="0"/>
        <c:axId val="137987200"/>
        <c:axId val="137989504"/>
      </c:lineChart>
      <c:catAx>
        <c:axId val="137987200"/>
        <c:scaling>
          <c:orientation val="minMax"/>
        </c:scaling>
        <c:delete val="0"/>
        <c:axPos val="b"/>
        <c:title>
          <c:tx>
            <c:rich>
              <a:bodyPr/>
              <a:lstStyle/>
              <a:p>
                <a:pPr>
                  <a:defRPr/>
                </a:pPr>
                <a:r>
                  <a:rPr lang="en-US"/>
                  <a:t>génération</a:t>
                </a:r>
              </a:p>
            </c:rich>
          </c:tx>
          <c:layout>
            <c:manualLayout>
              <c:xMode val="edge"/>
              <c:yMode val="edge"/>
              <c:x val="0.26344800569800564"/>
              <c:y val="0.64575879629629629"/>
            </c:manualLayout>
          </c:layout>
          <c:overlay val="0"/>
        </c:title>
        <c:numFmt formatCode="General" sourceLinked="1"/>
        <c:majorTickMark val="out"/>
        <c:minorTickMark val="none"/>
        <c:tickLblPos val="nextTo"/>
        <c:txPr>
          <a:bodyPr rot="-5400000" vert="horz"/>
          <a:lstStyle/>
          <a:p>
            <a:pPr>
              <a:defRPr/>
            </a:pPr>
            <a:endParaRPr lang="fr-FR"/>
          </a:p>
        </c:txPr>
        <c:crossAx val="137989504"/>
        <c:crosses val="autoZero"/>
        <c:auto val="1"/>
        <c:lblAlgn val="ctr"/>
        <c:lblOffset val="100"/>
        <c:tickLblSkip val="10"/>
        <c:noMultiLvlLbl val="0"/>
      </c:catAx>
      <c:valAx>
        <c:axId val="137989504"/>
        <c:scaling>
          <c:orientation val="minMax"/>
          <c:max val="0.70000000000000007"/>
          <c:min val="0.4"/>
        </c:scaling>
        <c:delete val="0"/>
        <c:axPos val="l"/>
        <c:majorGridlines/>
        <c:title>
          <c:tx>
            <c:rich>
              <a:bodyPr rot="-5400000" vert="horz"/>
              <a:lstStyle/>
              <a:p>
                <a:pPr>
                  <a:defRPr/>
                </a:pPr>
                <a:r>
                  <a:rPr lang="en-US"/>
                  <a:t>en % du </a:t>
                </a:r>
                <a:br>
                  <a:rPr lang="en-US"/>
                </a:br>
                <a:r>
                  <a:rPr lang="en-US"/>
                  <a:t>salaire moyen de carrière </a:t>
                </a:r>
              </a:p>
            </c:rich>
          </c:tx>
          <c:layout>
            <c:manualLayout>
              <c:xMode val="edge"/>
              <c:yMode val="edge"/>
              <c:x val="2.1335470085470085E-3"/>
              <c:y val="2.3577314814814815E-2"/>
            </c:manualLayout>
          </c:layout>
          <c:overlay val="0"/>
        </c:title>
        <c:numFmt formatCode="0%" sourceLinked="0"/>
        <c:majorTickMark val="out"/>
        <c:minorTickMark val="none"/>
        <c:tickLblPos val="nextTo"/>
        <c:crossAx val="137987200"/>
        <c:crosses val="autoZero"/>
        <c:crossBetween val="between"/>
        <c:majorUnit val="5.000000000000001E-2"/>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000868055555554"/>
          <c:y val="3.0754820936639119E-2"/>
          <c:w val="0.73490381944444449"/>
          <c:h val="0.68855934674832309"/>
        </c:manualLayout>
      </c:layout>
      <c:lineChart>
        <c:grouping val="standard"/>
        <c:varyColors val="0"/>
        <c:ser>
          <c:idx val="0"/>
          <c:order val="0"/>
          <c:tx>
            <c:strRef>
              <c:f>'Fig 2.32'!$B$4</c:f>
              <c:strCache>
                <c:ptCount val="1"/>
                <c:pt idx="0">
                  <c:v>ensemble</c:v>
                </c:pt>
              </c:strCache>
            </c:strRef>
          </c:tx>
          <c:spPr>
            <a:ln w="31750">
              <a:solidFill>
                <a:srgbClr val="002060"/>
              </a:solidFill>
            </a:ln>
          </c:spPr>
          <c:marker>
            <c:symbol val="none"/>
          </c:marker>
          <c:cat>
            <c:numRef>
              <c:f>'Fig 2.32'!$C$3:$M$3</c:f>
              <c:numCache>
                <c:formatCode>General</c:formatCode>
                <c:ptCount val="11"/>
                <c:pt idx="0">
                  <c:v>1926</c:v>
                </c:pt>
                <c:pt idx="1">
                  <c:v>1928</c:v>
                </c:pt>
                <c:pt idx="2">
                  <c:v>1930</c:v>
                </c:pt>
                <c:pt idx="3">
                  <c:v>1932</c:v>
                </c:pt>
                <c:pt idx="4">
                  <c:v>1934</c:v>
                </c:pt>
                <c:pt idx="5">
                  <c:v>1936</c:v>
                </c:pt>
                <c:pt idx="6">
                  <c:v>1938</c:v>
                </c:pt>
                <c:pt idx="7">
                  <c:v>1940</c:v>
                </c:pt>
                <c:pt idx="8">
                  <c:v>1942</c:v>
                </c:pt>
                <c:pt idx="9">
                  <c:v>1944</c:v>
                </c:pt>
                <c:pt idx="10">
                  <c:v>1946</c:v>
                </c:pt>
              </c:numCache>
            </c:numRef>
          </c:cat>
          <c:val>
            <c:numRef>
              <c:f>'Fig 2.32'!$C$4:$M$4</c:f>
              <c:numCache>
                <c:formatCode>0.0%</c:formatCode>
                <c:ptCount val="11"/>
                <c:pt idx="0">
                  <c:v>0.47099999999999997</c:v>
                </c:pt>
                <c:pt idx="1">
                  <c:v>0.48799999999999999</c:v>
                </c:pt>
                <c:pt idx="2">
                  <c:v>0.48399999999999999</c:v>
                </c:pt>
                <c:pt idx="3">
                  <c:v>0.48299999999999998</c:v>
                </c:pt>
                <c:pt idx="4">
                  <c:v>0.48199999999999998</c:v>
                </c:pt>
                <c:pt idx="5">
                  <c:v>0.47699999999999998</c:v>
                </c:pt>
                <c:pt idx="6">
                  <c:v>0.47099999999999997</c:v>
                </c:pt>
                <c:pt idx="7">
                  <c:v>0.47799999999999998</c:v>
                </c:pt>
                <c:pt idx="8">
                  <c:v>0.46300000000000002</c:v>
                </c:pt>
                <c:pt idx="9">
                  <c:v>0.47199999999999998</c:v>
                </c:pt>
                <c:pt idx="10">
                  <c:v>0.48699999999999999</c:v>
                </c:pt>
              </c:numCache>
            </c:numRef>
          </c:val>
          <c:smooth val="0"/>
        </c:ser>
        <c:ser>
          <c:idx val="1"/>
          <c:order val="1"/>
          <c:tx>
            <c:strRef>
              <c:f>'Fig 2.32'!$B$5</c:f>
              <c:strCache>
                <c:ptCount val="1"/>
                <c:pt idx="0">
                  <c:v>femmes</c:v>
                </c:pt>
              </c:strCache>
            </c:strRef>
          </c:tx>
          <c:spPr>
            <a:ln w="12700">
              <a:solidFill>
                <a:srgbClr val="002060"/>
              </a:solidFill>
              <a:prstDash val="solid"/>
            </a:ln>
          </c:spPr>
          <c:marker>
            <c:symbol val="triangle"/>
            <c:size val="4"/>
            <c:spPr>
              <a:solidFill>
                <a:schemeClr val="bg1"/>
              </a:solidFill>
              <a:ln w="9525">
                <a:solidFill>
                  <a:srgbClr val="002060"/>
                </a:solidFill>
              </a:ln>
            </c:spPr>
          </c:marker>
          <c:cat>
            <c:numRef>
              <c:f>'Fig 2.32'!$C$3:$M$3</c:f>
              <c:numCache>
                <c:formatCode>General</c:formatCode>
                <c:ptCount val="11"/>
                <c:pt idx="0">
                  <c:v>1926</c:v>
                </c:pt>
                <c:pt idx="1">
                  <c:v>1928</c:v>
                </c:pt>
                <c:pt idx="2">
                  <c:v>1930</c:v>
                </c:pt>
                <c:pt idx="3">
                  <c:v>1932</c:v>
                </c:pt>
                <c:pt idx="4">
                  <c:v>1934</c:v>
                </c:pt>
                <c:pt idx="5">
                  <c:v>1936</c:v>
                </c:pt>
                <c:pt idx="6">
                  <c:v>1938</c:v>
                </c:pt>
                <c:pt idx="7">
                  <c:v>1940</c:v>
                </c:pt>
                <c:pt idx="8">
                  <c:v>1942</c:v>
                </c:pt>
                <c:pt idx="9">
                  <c:v>1944</c:v>
                </c:pt>
                <c:pt idx="10">
                  <c:v>1946</c:v>
                </c:pt>
              </c:numCache>
            </c:numRef>
          </c:cat>
          <c:val>
            <c:numRef>
              <c:f>'Fig 2.32'!$C$5:$M$5</c:f>
              <c:numCache>
                <c:formatCode>0.0%</c:formatCode>
                <c:ptCount val="11"/>
                <c:pt idx="0">
                  <c:v>0.35099999999999998</c:v>
                </c:pt>
                <c:pt idx="1">
                  <c:v>0.372</c:v>
                </c:pt>
                <c:pt idx="2">
                  <c:v>0.36799999999999999</c:v>
                </c:pt>
                <c:pt idx="3">
                  <c:v>0.377</c:v>
                </c:pt>
                <c:pt idx="4">
                  <c:v>0.4</c:v>
                </c:pt>
                <c:pt idx="5">
                  <c:v>0.39200000000000002</c:v>
                </c:pt>
                <c:pt idx="6">
                  <c:v>0.40699999999999997</c:v>
                </c:pt>
                <c:pt idx="7">
                  <c:v>0.41699999999999998</c:v>
                </c:pt>
                <c:pt idx="8">
                  <c:v>0.41799999999999998</c:v>
                </c:pt>
                <c:pt idx="9">
                  <c:v>0.43</c:v>
                </c:pt>
                <c:pt idx="10">
                  <c:v>0.44400000000000001</c:v>
                </c:pt>
              </c:numCache>
            </c:numRef>
          </c:val>
          <c:smooth val="0"/>
        </c:ser>
        <c:ser>
          <c:idx val="2"/>
          <c:order val="2"/>
          <c:tx>
            <c:strRef>
              <c:f>'Fig 2.32'!$B$6</c:f>
              <c:strCache>
                <c:ptCount val="1"/>
                <c:pt idx="0">
                  <c:v>hommes</c:v>
                </c:pt>
              </c:strCache>
            </c:strRef>
          </c:tx>
          <c:spPr>
            <a:ln w="15875">
              <a:solidFill>
                <a:srgbClr val="002060"/>
              </a:solidFill>
            </a:ln>
          </c:spPr>
          <c:marker>
            <c:symbol val="plus"/>
            <c:size val="5"/>
            <c:spPr>
              <a:solidFill>
                <a:schemeClr val="bg1"/>
              </a:solidFill>
              <a:ln w="19050">
                <a:solidFill>
                  <a:srgbClr val="002060"/>
                </a:solidFill>
              </a:ln>
            </c:spPr>
          </c:marker>
          <c:cat>
            <c:numRef>
              <c:f>'Fig 2.32'!$C$3:$M$3</c:f>
              <c:numCache>
                <c:formatCode>General</c:formatCode>
                <c:ptCount val="11"/>
                <c:pt idx="0">
                  <c:v>1926</c:v>
                </c:pt>
                <c:pt idx="1">
                  <c:v>1928</c:v>
                </c:pt>
                <c:pt idx="2">
                  <c:v>1930</c:v>
                </c:pt>
                <c:pt idx="3">
                  <c:v>1932</c:v>
                </c:pt>
                <c:pt idx="4">
                  <c:v>1934</c:v>
                </c:pt>
                <c:pt idx="5">
                  <c:v>1936</c:v>
                </c:pt>
                <c:pt idx="6">
                  <c:v>1938</c:v>
                </c:pt>
                <c:pt idx="7">
                  <c:v>1940</c:v>
                </c:pt>
                <c:pt idx="8">
                  <c:v>1942</c:v>
                </c:pt>
                <c:pt idx="9">
                  <c:v>1944</c:v>
                </c:pt>
                <c:pt idx="10">
                  <c:v>1946</c:v>
                </c:pt>
              </c:numCache>
            </c:numRef>
          </c:cat>
          <c:val>
            <c:numRef>
              <c:f>'Fig 2.32'!$C$6:$M$6</c:f>
              <c:numCache>
                <c:formatCode>0.0%</c:formatCode>
                <c:ptCount val="11"/>
                <c:pt idx="0">
                  <c:v>0.53100000000000003</c:v>
                </c:pt>
                <c:pt idx="1">
                  <c:v>0.55100000000000005</c:v>
                </c:pt>
                <c:pt idx="2">
                  <c:v>0.54100000000000004</c:v>
                </c:pt>
                <c:pt idx="3">
                  <c:v>0.53800000000000003</c:v>
                </c:pt>
                <c:pt idx="4">
                  <c:v>0.55100000000000005</c:v>
                </c:pt>
                <c:pt idx="5">
                  <c:v>0.56599999999999995</c:v>
                </c:pt>
                <c:pt idx="6">
                  <c:v>0.56999999999999995</c:v>
                </c:pt>
                <c:pt idx="7">
                  <c:v>0.58699999999999997</c:v>
                </c:pt>
                <c:pt idx="8">
                  <c:v>0.57599999999999996</c:v>
                </c:pt>
                <c:pt idx="9">
                  <c:v>0.59399999999999997</c:v>
                </c:pt>
                <c:pt idx="10">
                  <c:v>0.6</c:v>
                </c:pt>
              </c:numCache>
            </c:numRef>
          </c:val>
          <c:smooth val="0"/>
        </c:ser>
        <c:dLbls>
          <c:showLegendKey val="0"/>
          <c:showVal val="0"/>
          <c:showCatName val="0"/>
          <c:showSerName val="0"/>
          <c:showPercent val="0"/>
          <c:showBubbleSize val="0"/>
        </c:dLbls>
        <c:marker val="1"/>
        <c:smooth val="0"/>
        <c:axId val="138127232"/>
        <c:axId val="138137984"/>
      </c:lineChart>
      <c:catAx>
        <c:axId val="138127232"/>
        <c:scaling>
          <c:orientation val="minMax"/>
        </c:scaling>
        <c:delete val="0"/>
        <c:axPos val="b"/>
        <c:title>
          <c:tx>
            <c:rich>
              <a:bodyPr/>
              <a:lstStyle/>
              <a:p>
                <a:pPr>
                  <a:defRPr/>
                </a:pPr>
                <a:r>
                  <a:rPr lang="fr-FR"/>
                  <a:t>génération</a:t>
                </a:r>
              </a:p>
            </c:rich>
          </c:tx>
          <c:layout>
            <c:manualLayout>
              <c:xMode val="edge"/>
              <c:yMode val="edge"/>
              <c:x val="0.7736711805555555"/>
              <c:y val="0.63161465927870131"/>
            </c:manualLayout>
          </c:layout>
          <c:overlay val="0"/>
        </c:title>
        <c:numFmt formatCode="General" sourceLinked="1"/>
        <c:majorTickMark val="out"/>
        <c:minorTickMark val="none"/>
        <c:tickLblPos val="nextTo"/>
        <c:txPr>
          <a:bodyPr rot="-5400000" vert="horz"/>
          <a:lstStyle/>
          <a:p>
            <a:pPr>
              <a:defRPr sz="900"/>
            </a:pPr>
            <a:endParaRPr lang="fr-FR"/>
          </a:p>
        </c:txPr>
        <c:crossAx val="138137984"/>
        <c:crosses val="autoZero"/>
        <c:auto val="1"/>
        <c:lblAlgn val="ctr"/>
        <c:lblOffset val="100"/>
        <c:tickLblSkip val="1"/>
        <c:noMultiLvlLbl val="0"/>
      </c:catAx>
      <c:valAx>
        <c:axId val="138137984"/>
        <c:scaling>
          <c:orientation val="minMax"/>
          <c:max val="0.70000000000000007"/>
          <c:min val="0.30000000000000004"/>
        </c:scaling>
        <c:delete val="0"/>
        <c:axPos val="l"/>
        <c:majorGridlines/>
        <c:title>
          <c:tx>
            <c:rich>
              <a:bodyPr rot="-5400000" vert="horz"/>
              <a:lstStyle/>
              <a:p>
                <a:pPr>
                  <a:defRPr/>
                </a:pPr>
                <a:r>
                  <a:rPr lang="fr-FR"/>
                  <a:t>en % de la pension nette moyenne de droit direct</a:t>
                </a:r>
              </a:p>
            </c:rich>
          </c:tx>
          <c:layout>
            <c:manualLayout>
              <c:xMode val="edge"/>
              <c:yMode val="edge"/>
              <c:x val="9.5753472222222229E-3"/>
              <c:y val="3.0946084218811492E-2"/>
            </c:manualLayout>
          </c:layout>
          <c:overlay val="0"/>
        </c:title>
        <c:numFmt formatCode="0%" sourceLinked="0"/>
        <c:majorTickMark val="out"/>
        <c:minorTickMark val="none"/>
        <c:tickLblPos val="nextTo"/>
        <c:crossAx val="138127232"/>
        <c:crosses val="autoZero"/>
        <c:crossBetween val="between"/>
      </c:valAx>
    </c:plotArea>
    <c:legend>
      <c:legendPos val="b"/>
      <c:layout>
        <c:manualLayout>
          <c:xMode val="edge"/>
          <c:yMode val="edge"/>
          <c:x val="3.1215150689472101E-2"/>
          <c:y val="0.92033412042502949"/>
          <c:w val="0.94905223920426296"/>
          <c:h val="6.9348288075560802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71658134569913"/>
          <c:y val="5.2222962962962964E-2"/>
          <c:w val="0.78975352570724577"/>
          <c:h val="0.67868024937681803"/>
        </c:manualLayout>
      </c:layout>
      <c:lineChart>
        <c:grouping val="standard"/>
        <c:varyColors val="0"/>
        <c:ser>
          <c:idx val="1"/>
          <c:order val="0"/>
          <c:tx>
            <c:v>1,8%</c:v>
          </c:tx>
          <c:spPr>
            <a:ln w="22225">
              <a:solidFill>
                <a:schemeClr val="tx1"/>
              </a:solidFill>
            </a:ln>
          </c:spPr>
          <c:marker>
            <c:symbol val="circle"/>
            <c:size val="4"/>
            <c:spPr>
              <a:solidFill>
                <a:schemeClr val="bg1">
                  <a:lumMod val="65000"/>
                </a:schemeClr>
              </a:solidFill>
              <a:ln>
                <a:solidFill>
                  <a:schemeClr val="tx1"/>
                </a:solidFill>
              </a:ln>
            </c:spPr>
          </c:marker>
          <c:cat>
            <c:numLit>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Lit>
          </c:cat>
          <c:val>
            <c:numRef>
              <c:f>'Fig 2.33'!$C$10:$BK$10</c:f>
              <c:numCache>
                <c:formatCode>0.0%</c:formatCode>
                <c:ptCount val="61"/>
                <c:pt idx="0">
                  <c:v>0.80000375636813303</c:v>
                </c:pt>
                <c:pt idx="1">
                  <c:v>0.8038466152446716</c:v>
                </c:pt>
                <c:pt idx="2">
                  <c:v>0.78325017509253803</c:v>
                </c:pt>
                <c:pt idx="3">
                  <c:v>0.77972827569717207</c:v>
                </c:pt>
                <c:pt idx="4">
                  <c:v>0.77797441076736285</c:v>
                </c:pt>
                <c:pt idx="5">
                  <c:v>0.78488697359948145</c:v>
                </c:pt>
                <c:pt idx="6">
                  <c:v>0.80316724345142299</c:v>
                </c:pt>
                <c:pt idx="7">
                  <c:v>0.82436377438366715</c:v>
                </c:pt>
                <c:pt idx="8">
                  <c:v>0.83424910884078873</c:v>
                </c:pt>
                <c:pt idx="9">
                  <c:v>0.83443344513130191</c:v>
                </c:pt>
                <c:pt idx="10">
                  <c:v>0.81652866651395928</c:v>
                </c:pt>
                <c:pt idx="11">
                  <c:v>0.83497477696242062</c:v>
                </c:pt>
                <c:pt idx="12">
                  <c:v>0.8351215254965203</c:v>
                </c:pt>
                <c:pt idx="13">
                  <c:v>0.83303993556314226</c:v>
                </c:pt>
                <c:pt idx="14">
                  <c:v>0.8216091457289495</c:v>
                </c:pt>
                <c:pt idx="15">
                  <c:v>0.82155373175635238</c:v>
                </c:pt>
                <c:pt idx="16">
                  <c:v>0.81874824039598204</c:v>
                </c:pt>
                <c:pt idx="17">
                  <c:v>0.80596041719536193</c:v>
                </c:pt>
                <c:pt idx="18">
                  <c:v>0.80526171561203741</c:v>
                </c:pt>
                <c:pt idx="19">
                  <c:v>0.80116937008031286</c:v>
                </c:pt>
                <c:pt idx="20">
                  <c:v>0.79846723735709635</c:v>
                </c:pt>
                <c:pt idx="21">
                  <c:v>0.79725173573153785</c:v>
                </c:pt>
                <c:pt idx="22">
                  <c:v>0.79384671998495548</c:v>
                </c:pt>
                <c:pt idx="23">
                  <c:v>0.78968609676055157</c:v>
                </c:pt>
                <c:pt idx="24">
                  <c:v>0.78874243249082254</c:v>
                </c:pt>
                <c:pt idx="25">
                  <c:v>0.78307671813744106</c:v>
                </c:pt>
                <c:pt idx="26">
                  <c:v>0.77666344560454825</c:v>
                </c:pt>
                <c:pt idx="27">
                  <c:v>0.77162952862342271</c:v>
                </c:pt>
                <c:pt idx="28">
                  <c:v>0.76442794501048628</c:v>
                </c:pt>
                <c:pt idx="29">
                  <c:v>0.7572836288831345</c:v>
                </c:pt>
                <c:pt idx="30">
                  <c:v>0.75149337040302522</c:v>
                </c:pt>
                <c:pt idx="31">
                  <c:v>0.74489241519106209</c:v>
                </c:pt>
                <c:pt idx="32">
                  <c:v>0.73840292402527241</c:v>
                </c:pt>
                <c:pt idx="33">
                  <c:v>0.73340299267639752</c:v>
                </c:pt>
                <c:pt idx="34">
                  <c:v>0.72786578192537188</c:v>
                </c:pt>
                <c:pt idx="35">
                  <c:v>0.72269170168323404</c:v>
                </c:pt>
                <c:pt idx="36">
                  <c:v>0.71767499783808031</c:v>
                </c:pt>
                <c:pt idx="37">
                  <c:v>0.71314630922454392</c:v>
                </c:pt>
                <c:pt idx="38">
                  <c:v>0.70908436808476627</c:v>
                </c:pt>
                <c:pt idx="39">
                  <c:v>0.70522679522564469</c:v>
                </c:pt>
                <c:pt idx="40">
                  <c:v>0.70180808080279322</c:v>
                </c:pt>
                <c:pt idx="41">
                  <c:v>0.69863056753035635</c:v>
                </c:pt>
                <c:pt idx="42">
                  <c:v>0.69579902206762312</c:v>
                </c:pt>
                <c:pt idx="43">
                  <c:v>0.69309340378015571</c:v>
                </c:pt>
                <c:pt idx="44">
                  <c:v>0.69075594396689399</c:v>
                </c:pt>
                <c:pt idx="45">
                  <c:v>0.68829711713880881</c:v>
                </c:pt>
                <c:pt idx="46">
                  <c:v>0.68604935150081436</c:v>
                </c:pt>
                <c:pt idx="47">
                  <c:v>0.68420400157885108</c:v>
                </c:pt>
                <c:pt idx="48">
                  <c:v>0.68240687861845117</c:v>
                </c:pt>
                <c:pt idx="49">
                  <c:v>0.68100984125528197</c:v>
                </c:pt>
                <c:pt idx="50">
                  <c:v>0.67996150628476859</c:v>
                </c:pt>
                <c:pt idx="51">
                  <c:v>0.67884003177811758</c:v>
                </c:pt>
                <c:pt idx="52">
                  <c:v>0.67785006034048445</c:v>
                </c:pt>
                <c:pt idx="53">
                  <c:v>0.67717628920644835</c:v>
                </c:pt>
                <c:pt idx="54">
                  <c:v>0.67639987170111615</c:v>
                </c:pt>
                <c:pt idx="55">
                  <c:v>0.67589559140676869</c:v>
                </c:pt>
                <c:pt idx="56">
                  <c:v>0.67523202886628952</c:v>
                </c:pt>
                <c:pt idx="57">
                  <c:v>0.67459490944740685</c:v>
                </c:pt>
                <c:pt idx="58">
                  <c:v>0.67410488141160974</c:v>
                </c:pt>
                <c:pt idx="59">
                  <c:v>0.67376470662336041</c:v>
                </c:pt>
                <c:pt idx="60">
                  <c:v>0.6735479326208077</c:v>
                </c:pt>
              </c:numCache>
            </c:numRef>
          </c:val>
          <c:smooth val="0"/>
        </c:ser>
        <c:ser>
          <c:idx val="2"/>
          <c:order val="1"/>
          <c:tx>
            <c:v>1,5%</c:v>
          </c:tx>
          <c:spPr>
            <a:ln w="22225">
              <a:solidFill>
                <a:schemeClr val="tx1"/>
              </a:solidFill>
            </a:ln>
          </c:spPr>
          <c:marker>
            <c:symbol val="triangle"/>
            <c:size val="4"/>
            <c:spPr>
              <a:solidFill>
                <a:schemeClr val="bg1"/>
              </a:solidFill>
              <a:ln>
                <a:solidFill>
                  <a:schemeClr val="tx1"/>
                </a:solidFill>
              </a:ln>
            </c:spPr>
          </c:marker>
          <c:cat>
            <c:numLit>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Lit>
          </c:cat>
          <c:val>
            <c:numRef>
              <c:f>'Fig 2.33'!$C$11:$BK$11</c:f>
              <c:numCache>
                <c:formatCode>0.0%</c:formatCode>
                <c:ptCount val="61"/>
                <c:pt idx="0">
                  <c:v>0.80000375636813292</c:v>
                </c:pt>
                <c:pt idx="1">
                  <c:v>0.8038466152446716</c:v>
                </c:pt>
                <c:pt idx="2">
                  <c:v>0.78325017509253803</c:v>
                </c:pt>
                <c:pt idx="3">
                  <c:v>0.77972827569717196</c:v>
                </c:pt>
                <c:pt idx="4">
                  <c:v>0.77797441076736285</c:v>
                </c:pt>
                <c:pt idx="5">
                  <c:v>0.78488697359948145</c:v>
                </c:pt>
                <c:pt idx="6">
                  <c:v>0.80316724345142299</c:v>
                </c:pt>
                <c:pt idx="7">
                  <c:v>0.82436377438366715</c:v>
                </c:pt>
                <c:pt idx="8">
                  <c:v>0.83424910884078873</c:v>
                </c:pt>
                <c:pt idx="9">
                  <c:v>0.83443344513130191</c:v>
                </c:pt>
                <c:pt idx="10">
                  <c:v>0.81652866651395928</c:v>
                </c:pt>
                <c:pt idx="11">
                  <c:v>0.83497477696242062</c:v>
                </c:pt>
                <c:pt idx="12">
                  <c:v>0.8351215254965203</c:v>
                </c:pt>
                <c:pt idx="13">
                  <c:v>0.83303993556314226</c:v>
                </c:pt>
                <c:pt idx="14">
                  <c:v>0.8216091457289495</c:v>
                </c:pt>
                <c:pt idx="15">
                  <c:v>0.82155373175635238</c:v>
                </c:pt>
                <c:pt idx="16">
                  <c:v>0.81874824039598204</c:v>
                </c:pt>
                <c:pt idx="17">
                  <c:v>0.80596041719536193</c:v>
                </c:pt>
                <c:pt idx="18">
                  <c:v>0.80526171561203741</c:v>
                </c:pt>
                <c:pt idx="19">
                  <c:v>0.80132771959510296</c:v>
                </c:pt>
                <c:pt idx="20">
                  <c:v>0.7990565167370639</c:v>
                </c:pt>
                <c:pt idx="21">
                  <c:v>0.79838977401811329</c:v>
                </c:pt>
                <c:pt idx="22">
                  <c:v>0.79579631758997149</c:v>
                </c:pt>
                <c:pt idx="23">
                  <c:v>0.79255262488842726</c:v>
                </c:pt>
                <c:pt idx="24">
                  <c:v>0.79248755108421765</c:v>
                </c:pt>
                <c:pt idx="25">
                  <c:v>0.78808846550596723</c:v>
                </c:pt>
                <c:pt idx="26">
                  <c:v>0.78317682634913188</c:v>
                </c:pt>
                <c:pt idx="27">
                  <c:v>0.77921746474100906</c:v>
                </c:pt>
                <c:pt idx="28">
                  <c:v>0.77375011464711929</c:v>
                </c:pt>
                <c:pt idx="29">
                  <c:v>0.76827176032632061</c:v>
                </c:pt>
                <c:pt idx="30">
                  <c:v>0.76398847731762187</c:v>
                </c:pt>
                <c:pt idx="31">
                  <c:v>0.75885373436188008</c:v>
                </c:pt>
                <c:pt idx="32">
                  <c:v>0.75379763103751229</c:v>
                </c:pt>
                <c:pt idx="33">
                  <c:v>0.75024442616788767</c:v>
                </c:pt>
                <c:pt idx="34">
                  <c:v>0.74611161422495098</c:v>
                </c:pt>
                <c:pt idx="35">
                  <c:v>0.74205825109152745</c:v>
                </c:pt>
                <c:pt idx="36">
                  <c:v>0.73815044883677117</c:v>
                </c:pt>
                <c:pt idx="37">
                  <c:v>0.7347364619057446</c:v>
                </c:pt>
                <c:pt idx="38">
                  <c:v>0.73127849876010254</c:v>
                </c:pt>
                <c:pt idx="39">
                  <c:v>0.72829185220980308</c:v>
                </c:pt>
                <c:pt idx="40">
                  <c:v>0.72551316989023495</c:v>
                </c:pt>
                <c:pt idx="41">
                  <c:v>0.723242235186079</c:v>
                </c:pt>
                <c:pt idx="42">
                  <c:v>0.72084920163983324</c:v>
                </c:pt>
                <c:pt idx="43">
                  <c:v>0.71884438618540292</c:v>
                </c:pt>
                <c:pt idx="44">
                  <c:v>0.71676772172117797</c:v>
                </c:pt>
                <c:pt idx="45">
                  <c:v>0.71458839525609796</c:v>
                </c:pt>
                <c:pt idx="46">
                  <c:v>0.71265568217725561</c:v>
                </c:pt>
                <c:pt idx="47">
                  <c:v>0.71117874569125938</c:v>
                </c:pt>
                <c:pt idx="48">
                  <c:v>0.70977377771561501</c:v>
                </c:pt>
                <c:pt idx="49">
                  <c:v>0.70860937906681598</c:v>
                </c:pt>
                <c:pt idx="50">
                  <c:v>0.70742260476138208</c:v>
                </c:pt>
                <c:pt idx="51">
                  <c:v>0.7066269219349991</c:v>
                </c:pt>
                <c:pt idx="52">
                  <c:v>0.70579451047456909</c:v>
                </c:pt>
                <c:pt idx="53">
                  <c:v>0.70514139435583001</c:v>
                </c:pt>
                <c:pt idx="54">
                  <c:v>0.7046229803540498</c:v>
                </c:pt>
                <c:pt idx="55">
                  <c:v>0.70404132343695924</c:v>
                </c:pt>
                <c:pt idx="56">
                  <c:v>0.70333370143546281</c:v>
                </c:pt>
                <c:pt idx="57">
                  <c:v>0.70289610898888755</c:v>
                </c:pt>
                <c:pt idx="58">
                  <c:v>0.70247113639921344</c:v>
                </c:pt>
                <c:pt idx="59">
                  <c:v>0.70206942763267177</c:v>
                </c:pt>
                <c:pt idx="60">
                  <c:v>0.70185965337951872</c:v>
                </c:pt>
              </c:numCache>
            </c:numRef>
          </c:val>
          <c:smooth val="0"/>
        </c:ser>
        <c:ser>
          <c:idx val="3"/>
          <c:order val="2"/>
          <c:tx>
            <c:v>1,3%</c:v>
          </c:tx>
          <c:spPr>
            <a:ln w="22225">
              <a:solidFill>
                <a:schemeClr val="tx1"/>
              </a:solidFill>
            </a:ln>
          </c:spPr>
          <c:marker>
            <c:symbol val="diamond"/>
            <c:size val="4"/>
            <c:spPr>
              <a:solidFill>
                <a:schemeClr val="tx1"/>
              </a:solidFill>
              <a:ln>
                <a:solidFill>
                  <a:schemeClr val="tx1"/>
                </a:solidFill>
              </a:ln>
            </c:spPr>
          </c:marker>
          <c:cat>
            <c:numLit>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Lit>
          </c:cat>
          <c:val>
            <c:numRef>
              <c:f>'Fig 2.33'!$C$12:$BK$12</c:f>
              <c:numCache>
                <c:formatCode>0.0%</c:formatCode>
                <c:ptCount val="61"/>
                <c:pt idx="0">
                  <c:v>0.80000375636813292</c:v>
                </c:pt>
                <c:pt idx="1">
                  <c:v>0.8038466152446716</c:v>
                </c:pt>
                <c:pt idx="2">
                  <c:v>0.78325017509253803</c:v>
                </c:pt>
                <c:pt idx="3">
                  <c:v>0.77972827569717207</c:v>
                </c:pt>
                <c:pt idx="4">
                  <c:v>0.77797441076736285</c:v>
                </c:pt>
                <c:pt idx="5">
                  <c:v>0.78488697359948145</c:v>
                </c:pt>
                <c:pt idx="6">
                  <c:v>0.80316724345142299</c:v>
                </c:pt>
                <c:pt idx="7">
                  <c:v>0.82436377438366715</c:v>
                </c:pt>
                <c:pt idx="8">
                  <c:v>0.83424910884078873</c:v>
                </c:pt>
                <c:pt idx="9">
                  <c:v>0.83443344513130191</c:v>
                </c:pt>
                <c:pt idx="10">
                  <c:v>0.81652866651395928</c:v>
                </c:pt>
                <c:pt idx="11">
                  <c:v>0.83497477696242062</c:v>
                </c:pt>
                <c:pt idx="12">
                  <c:v>0.8351215254965203</c:v>
                </c:pt>
                <c:pt idx="13">
                  <c:v>0.83303993556314226</c:v>
                </c:pt>
                <c:pt idx="14">
                  <c:v>0.8216091457289495</c:v>
                </c:pt>
                <c:pt idx="15">
                  <c:v>0.82155373175635238</c:v>
                </c:pt>
                <c:pt idx="16">
                  <c:v>0.81874824039598204</c:v>
                </c:pt>
                <c:pt idx="17">
                  <c:v>0.80596041719536193</c:v>
                </c:pt>
                <c:pt idx="18">
                  <c:v>0.80526171561203741</c:v>
                </c:pt>
                <c:pt idx="19">
                  <c:v>0.80148613171719341</c:v>
                </c:pt>
                <c:pt idx="20">
                  <c:v>0.79942820161055927</c:v>
                </c:pt>
                <c:pt idx="21">
                  <c:v>0.79918501497078576</c:v>
                </c:pt>
                <c:pt idx="22">
                  <c:v>0.79682341187586736</c:v>
                </c:pt>
                <c:pt idx="23">
                  <c:v>0.79425623855022509</c:v>
                </c:pt>
                <c:pt idx="24">
                  <c:v>0.79524417295654604</c:v>
                </c:pt>
                <c:pt idx="25">
                  <c:v>0.79145251456515187</c:v>
                </c:pt>
                <c:pt idx="26">
                  <c:v>0.78757602365265966</c:v>
                </c:pt>
                <c:pt idx="27">
                  <c:v>0.78469235726260034</c:v>
                </c:pt>
                <c:pt idx="28">
                  <c:v>0.78017674054641806</c:v>
                </c:pt>
                <c:pt idx="29">
                  <c:v>0.7756833913820631</c:v>
                </c:pt>
                <c:pt idx="30">
                  <c:v>0.7725357788717333</c:v>
                </c:pt>
                <c:pt idx="31">
                  <c:v>0.76850444836517673</c:v>
                </c:pt>
                <c:pt idx="32">
                  <c:v>0.76453343463926238</c:v>
                </c:pt>
                <c:pt idx="33">
                  <c:v>0.76206928641759897</c:v>
                </c:pt>
                <c:pt idx="34">
                  <c:v>0.75844497208867867</c:v>
                </c:pt>
                <c:pt idx="35">
                  <c:v>0.75517550253992116</c:v>
                </c:pt>
                <c:pt idx="36">
                  <c:v>0.75231581067560538</c:v>
                </c:pt>
                <c:pt idx="37">
                  <c:v>0.74940725480818149</c:v>
                </c:pt>
                <c:pt idx="38">
                  <c:v>0.74672224173507884</c:v>
                </c:pt>
                <c:pt idx="39">
                  <c:v>0.74425043729977525</c:v>
                </c:pt>
                <c:pt idx="40">
                  <c:v>0.74199506737271992</c:v>
                </c:pt>
                <c:pt idx="41">
                  <c:v>0.7402628143777874</c:v>
                </c:pt>
                <c:pt idx="42">
                  <c:v>0.73841098264823335</c:v>
                </c:pt>
                <c:pt idx="43">
                  <c:v>0.73646723330056263</c:v>
                </c:pt>
                <c:pt idx="44">
                  <c:v>0.73471122749287243</c:v>
                </c:pt>
                <c:pt idx="45">
                  <c:v>0.73309596402780441</c:v>
                </c:pt>
                <c:pt idx="46">
                  <c:v>0.73150099775678579</c:v>
                </c:pt>
                <c:pt idx="47">
                  <c:v>0.72992147816203379</c:v>
                </c:pt>
                <c:pt idx="48">
                  <c:v>0.72867552804364444</c:v>
                </c:pt>
                <c:pt idx="49">
                  <c:v>0.72769590977615572</c:v>
                </c:pt>
                <c:pt idx="50">
                  <c:v>0.72670714560665362</c:v>
                </c:pt>
                <c:pt idx="51">
                  <c:v>0.72592476363640102</c:v>
                </c:pt>
                <c:pt idx="52">
                  <c:v>0.72534956488204616</c:v>
                </c:pt>
                <c:pt idx="53">
                  <c:v>0.72476263803422714</c:v>
                </c:pt>
                <c:pt idx="54">
                  <c:v>0.72412400603484595</c:v>
                </c:pt>
                <c:pt idx="55">
                  <c:v>0.72365985339277217</c:v>
                </c:pt>
                <c:pt idx="56">
                  <c:v>0.72308123271173075</c:v>
                </c:pt>
                <c:pt idx="57">
                  <c:v>0.72260595855774368</c:v>
                </c:pt>
                <c:pt idx="58">
                  <c:v>0.72216987518512488</c:v>
                </c:pt>
                <c:pt idx="59">
                  <c:v>0.72198731547999773</c:v>
                </c:pt>
                <c:pt idx="60">
                  <c:v>0.72183094304268225</c:v>
                </c:pt>
              </c:numCache>
            </c:numRef>
          </c:val>
          <c:smooth val="0"/>
        </c:ser>
        <c:ser>
          <c:idx val="4"/>
          <c:order val="3"/>
          <c:tx>
            <c:v>1%</c:v>
          </c:tx>
          <c:spPr>
            <a:ln w="22225">
              <a:solidFill>
                <a:schemeClr val="tx1"/>
              </a:solidFill>
            </a:ln>
          </c:spPr>
          <c:marker>
            <c:symbol val="star"/>
            <c:size val="4"/>
            <c:spPr>
              <a:noFill/>
              <a:ln>
                <a:solidFill>
                  <a:schemeClr val="tx1"/>
                </a:solidFill>
              </a:ln>
            </c:spPr>
          </c:marker>
          <c:cat>
            <c:numLit>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Lit>
          </c:cat>
          <c:val>
            <c:numRef>
              <c:f>'Fig 2.33'!$C$13:$BK$13</c:f>
              <c:numCache>
                <c:formatCode>0.0%</c:formatCode>
                <c:ptCount val="61"/>
                <c:pt idx="0">
                  <c:v>0.80000375636813303</c:v>
                </c:pt>
                <c:pt idx="1">
                  <c:v>0.8038466152446716</c:v>
                </c:pt>
                <c:pt idx="2">
                  <c:v>0.78325017509253803</c:v>
                </c:pt>
                <c:pt idx="3">
                  <c:v>0.77972827569717207</c:v>
                </c:pt>
                <c:pt idx="4">
                  <c:v>0.77797441076736285</c:v>
                </c:pt>
                <c:pt idx="5">
                  <c:v>0.78488697359948145</c:v>
                </c:pt>
                <c:pt idx="6">
                  <c:v>0.8031672434514231</c:v>
                </c:pt>
                <c:pt idx="7">
                  <c:v>0.82436377438366715</c:v>
                </c:pt>
                <c:pt idx="8">
                  <c:v>0.83424910884078873</c:v>
                </c:pt>
                <c:pt idx="9">
                  <c:v>0.83443344513130191</c:v>
                </c:pt>
                <c:pt idx="10">
                  <c:v>0.81652866651395928</c:v>
                </c:pt>
                <c:pt idx="11">
                  <c:v>0.83497477696242062</c:v>
                </c:pt>
                <c:pt idx="12">
                  <c:v>0.8351215254965203</c:v>
                </c:pt>
                <c:pt idx="13">
                  <c:v>0.83303993556314226</c:v>
                </c:pt>
                <c:pt idx="14">
                  <c:v>0.8216091457289495</c:v>
                </c:pt>
                <c:pt idx="15">
                  <c:v>0.82155373175635238</c:v>
                </c:pt>
                <c:pt idx="16">
                  <c:v>0.81874824039598204</c:v>
                </c:pt>
                <c:pt idx="17">
                  <c:v>0.80596041719536193</c:v>
                </c:pt>
                <c:pt idx="18">
                  <c:v>0.80526171561203741</c:v>
                </c:pt>
                <c:pt idx="19">
                  <c:v>0.80172386737026358</c:v>
                </c:pt>
                <c:pt idx="20">
                  <c:v>0.80001858519054325</c:v>
                </c:pt>
                <c:pt idx="21">
                  <c:v>0.80040598870994129</c:v>
                </c:pt>
                <c:pt idx="22">
                  <c:v>0.79878278989885454</c:v>
                </c:pt>
                <c:pt idx="23">
                  <c:v>0.79714376362497863</c:v>
                </c:pt>
                <c:pt idx="24">
                  <c:v>0.79902432011637392</c:v>
                </c:pt>
                <c:pt idx="25">
                  <c:v>0.79652878950717543</c:v>
                </c:pt>
                <c:pt idx="26">
                  <c:v>0.79388722828908331</c:v>
                </c:pt>
                <c:pt idx="27">
                  <c:v>0.79235153113761614</c:v>
                </c:pt>
                <c:pt idx="28">
                  <c:v>0.78972235772476307</c:v>
                </c:pt>
                <c:pt idx="29">
                  <c:v>0.78659823254055838</c:v>
                </c:pt>
                <c:pt idx="30">
                  <c:v>0.78535387723169658</c:v>
                </c:pt>
                <c:pt idx="31">
                  <c:v>0.78318398509438136</c:v>
                </c:pt>
                <c:pt idx="32">
                  <c:v>0.78075378116812433</c:v>
                </c:pt>
                <c:pt idx="33">
                  <c:v>0.77956357888531336</c:v>
                </c:pt>
                <c:pt idx="34">
                  <c:v>0.77745495675841791</c:v>
                </c:pt>
                <c:pt idx="35">
                  <c:v>0.77568720072762309</c:v>
                </c:pt>
                <c:pt idx="36">
                  <c:v>0.77377032974736448</c:v>
                </c:pt>
                <c:pt idx="37">
                  <c:v>0.77207641326700538</c:v>
                </c:pt>
                <c:pt idx="38">
                  <c:v>0.77032511866978448</c:v>
                </c:pt>
                <c:pt idx="39">
                  <c:v>0.76906693284067562</c:v>
                </c:pt>
                <c:pt idx="40">
                  <c:v>0.7677566319823822</c:v>
                </c:pt>
                <c:pt idx="41">
                  <c:v>0.76646300676345691</c:v>
                </c:pt>
                <c:pt idx="42">
                  <c:v>0.76531659838467525</c:v>
                </c:pt>
                <c:pt idx="43">
                  <c:v>0.7643378576847889</c:v>
                </c:pt>
                <c:pt idx="44">
                  <c:v>0.76304240689669878</c:v>
                </c:pt>
                <c:pt idx="45">
                  <c:v>0.76164669359793391</c:v>
                </c:pt>
                <c:pt idx="46">
                  <c:v>0.76054476146893057</c:v>
                </c:pt>
                <c:pt idx="47">
                  <c:v>0.75946975684165396</c:v>
                </c:pt>
                <c:pt idx="48">
                  <c:v>0.7585122567093322</c:v>
                </c:pt>
                <c:pt idx="49">
                  <c:v>0.75786208267094968</c:v>
                </c:pt>
                <c:pt idx="50">
                  <c:v>0.75721910136010029</c:v>
                </c:pt>
                <c:pt idx="51">
                  <c:v>0.75657502164342305</c:v>
                </c:pt>
                <c:pt idx="52">
                  <c:v>0.75593763936143055</c:v>
                </c:pt>
                <c:pt idx="53">
                  <c:v>0.75555400158826702</c:v>
                </c:pt>
                <c:pt idx="54">
                  <c:v>0.75514064772026002</c:v>
                </c:pt>
                <c:pt idx="55">
                  <c:v>0.75470597733415723</c:v>
                </c:pt>
                <c:pt idx="56">
                  <c:v>0.75440554680396221</c:v>
                </c:pt>
                <c:pt idx="57">
                  <c:v>0.75401132943631377</c:v>
                </c:pt>
                <c:pt idx="58">
                  <c:v>0.75368836915521353</c:v>
                </c:pt>
                <c:pt idx="59">
                  <c:v>0.75345153829140421</c:v>
                </c:pt>
                <c:pt idx="60">
                  <c:v>0.75327601754082563</c:v>
                </c:pt>
              </c:numCache>
            </c:numRef>
          </c:val>
          <c:smooth val="0"/>
        </c:ser>
        <c:dLbls>
          <c:showLegendKey val="0"/>
          <c:showVal val="0"/>
          <c:showCatName val="0"/>
          <c:showSerName val="0"/>
          <c:showPercent val="0"/>
          <c:showBubbleSize val="0"/>
        </c:dLbls>
        <c:marker val="1"/>
        <c:smooth val="0"/>
        <c:axId val="140725248"/>
        <c:axId val="140740096"/>
      </c:lineChart>
      <c:catAx>
        <c:axId val="140725248"/>
        <c:scaling>
          <c:orientation val="minMax"/>
        </c:scaling>
        <c:delete val="0"/>
        <c:axPos val="b"/>
        <c:title>
          <c:tx>
            <c:rich>
              <a:bodyPr/>
              <a:lstStyle/>
              <a:p>
                <a:pPr>
                  <a:defRPr/>
                </a:pPr>
                <a:r>
                  <a:rPr lang="en-US"/>
                  <a:t>génération</a:t>
                </a:r>
              </a:p>
            </c:rich>
          </c:tx>
          <c:layout>
            <c:manualLayout>
              <c:xMode val="edge"/>
              <c:yMode val="edge"/>
              <c:x val="0.20900316031924582"/>
              <c:y val="0.61022032573345353"/>
            </c:manualLayout>
          </c:layout>
          <c:overlay val="0"/>
        </c:title>
        <c:numFmt formatCode="General" sourceLinked="1"/>
        <c:majorTickMark val="out"/>
        <c:minorTickMark val="none"/>
        <c:tickLblPos val="nextTo"/>
        <c:txPr>
          <a:bodyPr rot="-5400000" vert="horz"/>
          <a:lstStyle/>
          <a:p>
            <a:pPr>
              <a:defRPr/>
            </a:pPr>
            <a:endParaRPr lang="fr-FR"/>
          </a:p>
        </c:txPr>
        <c:crossAx val="140740096"/>
        <c:crosses val="autoZero"/>
        <c:auto val="1"/>
        <c:lblAlgn val="ctr"/>
        <c:lblOffset val="100"/>
        <c:tickLblSkip val="10"/>
        <c:noMultiLvlLbl val="0"/>
      </c:catAx>
      <c:valAx>
        <c:axId val="140740096"/>
        <c:scaling>
          <c:orientation val="minMax"/>
          <c:max val="0.9"/>
          <c:min val="0.60000000000000009"/>
        </c:scaling>
        <c:delete val="0"/>
        <c:axPos val="l"/>
        <c:majorGridlines/>
        <c:title>
          <c:tx>
            <c:rich>
              <a:bodyPr rot="-5400000" vert="horz"/>
              <a:lstStyle/>
              <a:p>
                <a:pPr>
                  <a:defRPr/>
                </a:pPr>
                <a:r>
                  <a:rPr lang="en-US"/>
                  <a:t>en % du dernier salaire net</a:t>
                </a:r>
              </a:p>
            </c:rich>
          </c:tx>
          <c:layout>
            <c:manualLayout>
              <c:xMode val="edge"/>
              <c:yMode val="edge"/>
              <c:x val="1.8882333585852787E-3"/>
              <c:y val="2.7167942508835221E-2"/>
            </c:manualLayout>
          </c:layout>
          <c:overlay val="0"/>
        </c:title>
        <c:numFmt formatCode="0%" sourceLinked="0"/>
        <c:majorTickMark val="out"/>
        <c:minorTickMark val="none"/>
        <c:tickLblPos val="nextTo"/>
        <c:crossAx val="140725248"/>
        <c:crosses val="autoZero"/>
        <c:crossBetween val="between"/>
        <c:majorUnit val="5.000000000000001E-2"/>
      </c:valAx>
    </c:plotArea>
    <c:legend>
      <c:legendPos val="b"/>
      <c:layout>
        <c:manualLayout>
          <c:xMode val="edge"/>
          <c:yMode val="edge"/>
          <c:x val="1.6152222222222221E-2"/>
          <c:y val="0.91275263637528725"/>
          <c:w val="0.97710296296296295"/>
          <c:h val="8.7247363624712762E-2"/>
        </c:manualLayout>
      </c:layout>
      <c:overlay val="0"/>
    </c:legend>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71658134569913"/>
          <c:y val="5.2222962962962964E-2"/>
          <c:w val="0.78975352570724577"/>
          <c:h val="0.67868024937681803"/>
        </c:manualLayout>
      </c:layout>
      <c:lineChart>
        <c:grouping val="standard"/>
        <c:varyColors val="0"/>
        <c:ser>
          <c:idx val="1"/>
          <c:order val="0"/>
          <c:tx>
            <c:v>1,8%</c:v>
          </c:tx>
          <c:spPr>
            <a:ln w="22225">
              <a:solidFill>
                <a:schemeClr val="tx1"/>
              </a:solidFill>
            </a:ln>
          </c:spPr>
          <c:marker>
            <c:symbol val="circle"/>
            <c:size val="4"/>
            <c:spPr>
              <a:solidFill>
                <a:schemeClr val="bg1">
                  <a:lumMod val="65000"/>
                </a:schemeClr>
              </a:solidFill>
              <a:ln>
                <a:solidFill>
                  <a:schemeClr val="tx1"/>
                </a:solidFill>
              </a:ln>
            </c:spPr>
          </c:marker>
          <c:cat>
            <c:numLit>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Lit>
          </c:cat>
          <c:val>
            <c:numRef>
              <c:f>'Fig 2.33'!$C$5:$BK$5</c:f>
              <c:numCache>
                <c:formatCode>0.0%</c:formatCode>
                <c:ptCount val="61"/>
                <c:pt idx="0">
                  <c:v>0.80000375636813303</c:v>
                </c:pt>
                <c:pt idx="1">
                  <c:v>0.8038466152446716</c:v>
                </c:pt>
                <c:pt idx="2">
                  <c:v>0.78325017509253803</c:v>
                </c:pt>
                <c:pt idx="3">
                  <c:v>0.77972827569717207</c:v>
                </c:pt>
                <c:pt idx="4">
                  <c:v>0.77797441076736285</c:v>
                </c:pt>
                <c:pt idx="5">
                  <c:v>0.78488697359948145</c:v>
                </c:pt>
                <c:pt idx="6">
                  <c:v>0.80316724345142299</c:v>
                </c:pt>
                <c:pt idx="7">
                  <c:v>0.82436377438366715</c:v>
                </c:pt>
                <c:pt idx="8">
                  <c:v>0.83424910884078873</c:v>
                </c:pt>
                <c:pt idx="9">
                  <c:v>0.83443344513130191</c:v>
                </c:pt>
                <c:pt idx="10">
                  <c:v>0.81652866651395928</c:v>
                </c:pt>
                <c:pt idx="11">
                  <c:v>0.83497477696242062</c:v>
                </c:pt>
                <c:pt idx="12">
                  <c:v>0.8351215254965203</c:v>
                </c:pt>
                <c:pt idx="13">
                  <c:v>0.83303993556314226</c:v>
                </c:pt>
                <c:pt idx="14">
                  <c:v>0.8216091457289495</c:v>
                </c:pt>
                <c:pt idx="15">
                  <c:v>0.82155373175635238</c:v>
                </c:pt>
                <c:pt idx="16">
                  <c:v>0.81874824039598204</c:v>
                </c:pt>
                <c:pt idx="17">
                  <c:v>0.79379829406925917</c:v>
                </c:pt>
                <c:pt idx="18">
                  <c:v>0.79307855398050875</c:v>
                </c:pt>
                <c:pt idx="19">
                  <c:v>0.78907058453599799</c:v>
                </c:pt>
                <c:pt idx="20">
                  <c:v>0.78643331849411025</c:v>
                </c:pt>
                <c:pt idx="21">
                  <c:v>0.78523041853271391</c:v>
                </c:pt>
                <c:pt idx="22">
                  <c:v>0.7819206297276633</c:v>
                </c:pt>
                <c:pt idx="23">
                  <c:v>0.77786643238326747</c:v>
                </c:pt>
                <c:pt idx="24">
                  <c:v>0.7769392103557371</c:v>
                </c:pt>
                <c:pt idx="25">
                  <c:v>0.77140239146795164</c:v>
                </c:pt>
                <c:pt idx="26">
                  <c:v>0.76512728459529378</c:v>
                </c:pt>
                <c:pt idx="27">
                  <c:v>0.76017022359337028</c:v>
                </c:pt>
                <c:pt idx="28">
                  <c:v>0.75311402841456487</c:v>
                </c:pt>
                <c:pt idx="29">
                  <c:v>0.7461170091445759</c:v>
                </c:pt>
                <c:pt idx="30">
                  <c:v>0.74041325667373026</c:v>
                </c:pt>
                <c:pt idx="31">
                  <c:v>0.73395208476799068</c:v>
                </c:pt>
                <c:pt idx="32">
                  <c:v>0.72759524876381176</c:v>
                </c:pt>
                <c:pt idx="33">
                  <c:v>0.722665476804769</c:v>
                </c:pt>
                <c:pt idx="34">
                  <c:v>0.71724985588675905</c:v>
                </c:pt>
                <c:pt idx="35">
                  <c:v>0.71218954440300108</c:v>
                </c:pt>
                <c:pt idx="36">
                  <c:v>0.70728852997678704</c:v>
                </c:pt>
                <c:pt idx="37">
                  <c:v>0.70287289188268243</c:v>
                </c:pt>
                <c:pt idx="38">
                  <c:v>0.69892125644797687</c:v>
                </c:pt>
                <c:pt idx="39">
                  <c:v>0.69517117634480952</c:v>
                </c:pt>
                <c:pt idx="40">
                  <c:v>0.69185681801358601</c:v>
                </c:pt>
                <c:pt idx="41">
                  <c:v>0.68877771229079443</c:v>
                </c:pt>
                <c:pt idx="42">
                  <c:v>0.68603298642415222</c:v>
                </c:pt>
                <c:pt idx="43">
                  <c:v>0.68341321664350585</c:v>
                </c:pt>
                <c:pt idx="44">
                  <c:v>0.68115918390114349</c:v>
                </c:pt>
                <c:pt idx="45">
                  <c:v>0.67878322714737327</c:v>
                </c:pt>
                <c:pt idx="46">
                  <c:v>0.67661204226018401</c:v>
                </c:pt>
                <c:pt idx="47">
                  <c:v>0.67483754569790588</c:v>
                </c:pt>
                <c:pt idx="48">
                  <c:v>0.67310184809599172</c:v>
                </c:pt>
                <c:pt idx="49">
                  <c:v>0.671759649237894</c:v>
                </c:pt>
                <c:pt idx="50">
                  <c:v>0.67076131267732275</c:v>
                </c:pt>
                <c:pt idx="51">
                  <c:v>0.6696858254247301</c:v>
                </c:pt>
                <c:pt idx="52">
                  <c:v>0.66873743371002137</c:v>
                </c:pt>
                <c:pt idx="53">
                  <c:v>0.66810075202213881</c:v>
                </c:pt>
                <c:pt idx="54">
                  <c:v>0.6673586887461348</c:v>
                </c:pt>
                <c:pt idx="55">
                  <c:v>0.66688569630432237</c:v>
                </c:pt>
                <c:pt idx="56">
                  <c:v>0.66625342400179965</c:v>
                </c:pt>
                <c:pt idx="57">
                  <c:v>0.66564733827204559</c:v>
                </c:pt>
                <c:pt idx="58">
                  <c:v>0.66518186319606698</c:v>
                </c:pt>
                <c:pt idx="59">
                  <c:v>0.66485943996100505</c:v>
                </c:pt>
                <c:pt idx="60">
                  <c:v>0.66465476501415421</c:v>
                </c:pt>
              </c:numCache>
            </c:numRef>
          </c:val>
          <c:smooth val="0"/>
        </c:ser>
        <c:ser>
          <c:idx val="2"/>
          <c:order val="1"/>
          <c:tx>
            <c:v>1,5%</c:v>
          </c:tx>
          <c:spPr>
            <a:ln w="22225">
              <a:solidFill>
                <a:schemeClr val="tx1"/>
              </a:solidFill>
            </a:ln>
          </c:spPr>
          <c:marker>
            <c:symbol val="triangle"/>
            <c:size val="4"/>
            <c:spPr>
              <a:solidFill>
                <a:schemeClr val="bg1"/>
              </a:solidFill>
              <a:ln>
                <a:solidFill>
                  <a:schemeClr val="tx1"/>
                </a:solidFill>
              </a:ln>
            </c:spPr>
          </c:marker>
          <c:cat>
            <c:numLit>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Lit>
          </c:cat>
          <c:val>
            <c:numRef>
              <c:f>'Fig 2.33'!$C$6:$BK$6</c:f>
              <c:numCache>
                <c:formatCode>0.0%</c:formatCode>
                <c:ptCount val="61"/>
                <c:pt idx="0">
                  <c:v>0.80000375636813292</c:v>
                </c:pt>
                <c:pt idx="1">
                  <c:v>0.8038466152446716</c:v>
                </c:pt>
                <c:pt idx="2">
                  <c:v>0.78325017509253803</c:v>
                </c:pt>
                <c:pt idx="3">
                  <c:v>0.77972827569717196</c:v>
                </c:pt>
                <c:pt idx="4">
                  <c:v>0.77797441076736285</c:v>
                </c:pt>
                <c:pt idx="5">
                  <c:v>0.78488697359948145</c:v>
                </c:pt>
                <c:pt idx="6">
                  <c:v>0.80316724345142299</c:v>
                </c:pt>
                <c:pt idx="7">
                  <c:v>0.82436377438366715</c:v>
                </c:pt>
                <c:pt idx="8">
                  <c:v>0.83424910884078873</c:v>
                </c:pt>
                <c:pt idx="9">
                  <c:v>0.83443344513130191</c:v>
                </c:pt>
                <c:pt idx="10">
                  <c:v>0.81652866651395928</c:v>
                </c:pt>
                <c:pt idx="11">
                  <c:v>0.83497477696242062</c:v>
                </c:pt>
                <c:pt idx="12">
                  <c:v>0.8351215254965203</c:v>
                </c:pt>
                <c:pt idx="13">
                  <c:v>0.83303993556314226</c:v>
                </c:pt>
                <c:pt idx="14">
                  <c:v>0.8216091457289495</c:v>
                </c:pt>
                <c:pt idx="15">
                  <c:v>0.82155373175635238</c:v>
                </c:pt>
                <c:pt idx="16">
                  <c:v>0.81874824039598204</c:v>
                </c:pt>
                <c:pt idx="17">
                  <c:v>0.79379829406925917</c:v>
                </c:pt>
                <c:pt idx="18">
                  <c:v>0.79307855398050875</c:v>
                </c:pt>
                <c:pt idx="19">
                  <c:v>0.78922654275015669</c:v>
                </c:pt>
                <c:pt idx="20">
                  <c:v>0.78701382876418313</c:v>
                </c:pt>
                <c:pt idx="21">
                  <c:v>0.78635151904605793</c:v>
                </c:pt>
                <c:pt idx="22">
                  <c:v>0.78384148890033312</c:v>
                </c:pt>
                <c:pt idx="23">
                  <c:v>0.78069103809576867</c:v>
                </c:pt>
                <c:pt idx="24">
                  <c:v>0.78062533632631304</c:v>
                </c:pt>
                <c:pt idx="25">
                  <c:v>0.77633760068522406</c:v>
                </c:pt>
                <c:pt idx="26">
                  <c:v>0.7715436254729372</c:v>
                </c:pt>
                <c:pt idx="27">
                  <c:v>0.76763801213966665</c:v>
                </c:pt>
                <c:pt idx="28">
                  <c:v>0.76229329795941581</c:v>
                </c:pt>
                <c:pt idx="29">
                  <c:v>0.75693675241291847</c:v>
                </c:pt>
                <c:pt idx="30">
                  <c:v>0.75271287571302437</c:v>
                </c:pt>
                <c:pt idx="31">
                  <c:v>0.74769299527542255</c:v>
                </c:pt>
                <c:pt idx="32">
                  <c:v>0.74274613569344405</c:v>
                </c:pt>
                <c:pt idx="33">
                  <c:v>0.73923922943250253</c:v>
                </c:pt>
                <c:pt idx="34">
                  <c:v>0.73520696470018287</c:v>
                </c:pt>
                <c:pt idx="35">
                  <c:v>0.73124752299718443</c:v>
                </c:pt>
                <c:pt idx="36">
                  <c:v>0.72743701504936831</c:v>
                </c:pt>
                <c:pt idx="37">
                  <c:v>0.72411880396325956</c:v>
                </c:pt>
                <c:pt idx="38">
                  <c:v>0.72075530920102204</c:v>
                </c:pt>
                <c:pt idx="39">
                  <c:v>0.71786143079604081</c:v>
                </c:pt>
                <c:pt idx="40">
                  <c:v>0.71517354233358799</c:v>
                </c:pt>
                <c:pt idx="41">
                  <c:v>0.7129882730777638</c:v>
                </c:pt>
                <c:pt idx="42">
                  <c:v>0.71067009520414881</c:v>
                </c:pt>
                <c:pt idx="43">
                  <c:v>0.70874018213730805</c:v>
                </c:pt>
                <c:pt idx="44">
                  <c:v>0.70673711290113272</c:v>
                </c:pt>
                <c:pt idx="45">
                  <c:v>0.70463176550405016</c:v>
                </c:pt>
                <c:pt idx="46">
                  <c:v>0.702767474844327</c:v>
                </c:pt>
                <c:pt idx="47">
                  <c:v>0.70135379345098126</c:v>
                </c:pt>
                <c:pt idx="48">
                  <c:v>0.70000317261149758</c:v>
                </c:pt>
                <c:pt idx="49">
                  <c:v>0.69888682169990646</c:v>
                </c:pt>
                <c:pt idx="50">
                  <c:v>0.6977438977694892</c:v>
                </c:pt>
                <c:pt idx="51">
                  <c:v>0.69698847429216504</c:v>
                </c:pt>
                <c:pt idx="52">
                  <c:v>0.69619253337014053</c:v>
                </c:pt>
                <c:pt idx="53">
                  <c:v>0.69557171429491271</c:v>
                </c:pt>
                <c:pt idx="54">
                  <c:v>0.69508336153071371</c:v>
                </c:pt>
                <c:pt idx="55">
                  <c:v>0.69452919551907477</c:v>
                </c:pt>
                <c:pt idx="56">
                  <c:v>0.69384979872791042</c:v>
                </c:pt>
                <c:pt idx="57">
                  <c:v>0.69344084630965597</c:v>
                </c:pt>
                <c:pt idx="58">
                  <c:v>0.69303807384925331</c:v>
                </c:pt>
                <c:pt idx="59">
                  <c:v>0.69265176332996592</c:v>
                </c:pt>
                <c:pt idx="60">
                  <c:v>0.69245155420502291</c:v>
                </c:pt>
              </c:numCache>
            </c:numRef>
          </c:val>
          <c:smooth val="0"/>
        </c:ser>
        <c:ser>
          <c:idx val="3"/>
          <c:order val="2"/>
          <c:tx>
            <c:v>1,3%</c:v>
          </c:tx>
          <c:spPr>
            <a:ln w="22225">
              <a:solidFill>
                <a:schemeClr val="tx1"/>
              </a:solidFill>
            </a:ln>
          </c:spPr>
          <c:marker>
            <c:symbol val="diamond"/>
            <c:size val="4"/>
            <c:spPr>
              <a:solidFill>
                <a:schemeClr val="tx1"/>
              </a:solidFill>
              <a:ln>
                <a:solidFill>
                  <a:schemeClr val="tx1"/>
                </a:solidFill>
              </a:ln>
            </c:spPr>
          </c:marker>
          <c:cat>
            <c:numLit>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Lit>
          </c:cat>
          <c:val>
            <c:numRef>
              <c:f>'Fig 2.33'!$C$7:$BK$7</c:f>
              <c:numCache>
                <c:formatCode>0.0%</c:formatCode>
                <c:ptCount val="61"/>
                <c:pt idx="0">
                  <c:v>0.80000375636813292</c:v>
                </c:pt>
                <c:pt idx="1">
                  <c:v>0.8038466152446716</c:v>
                </c:pt>
                <c:pt idx="2">
                  <c:v>0.78325017509253803</c:v>
                </c:pt>
                <c:pt idx="3">
                  <c:v>0.77972827569717207</c:v>
                </c:pt>
                <c:pt idx="4">
                  <c:v>0.77797441076736285</c:v>
                </c:pt>
                <c:pt idx="5">
                  <c:v>0.78488697359948145</c:v>
                </c:pt>
                <c:pt idx="6">
                  <c:v>0.80316724345142299</c:v>
                </c:pt>
                <c:pt idx="7">
                  <c:v>0.82436377438366715</c:v>
                </c:pt>
                <c:pt idx="8">
                  <c:v>0.83424910884078873</c:v>
                </c:pt>
                <c:pt idx="9">
                  <c:v>0.83443344513130191</c:v>
                </c:pt>
                <c:pt idx="10">
                  <c:v>0.81652866651395928</c:v>
                </c:pt>
                <c:pt idx="11">
                  <c:v>0.83497477696242062</c:v>
                </c:pt>
                <c:pt idx="12">
                  <c:v>0.8351215254965203</c:v>
                </c:pt>
                <c:pt idx="13">
                  <c:v>0.83303993556314226</c:v>
                </c:pt>
                <c:pt idx="14">
                  <c:v>0.8216091457289495</c:v>
                </c:pt>
                <c:pt idx="15">
                  <c:v>0.82155373175635238</c:v>
                </c:pt>
                <c:pt idx="16">
                  <c:v>0.81874824039598204</c:v>
                </c:pt>
                <c:pt idx="17">
                  <c:v>0.79379829406925917</c:v>
                </c:pt>
                <c:pt idx="18">
                  <c:v>0.79307855398050875</c:v>
                </c:pt>
                <c:pt idx="19">
                  <c:v>0.78938256262615736</c:v>
                </c:pt>
                <c:pt idx="20">
                  <c:v>0.78737991192508106</c:v>
                </c:pt>
                <c:pt idx="21">
                  <c:v>0.78713488037191881</c:v>
                </c:pt>
                <c:pt idx="22">
                  <c:v>0.78484868945304442</c:v>
                </c:pt>
                <c:pt idx="23">
                  <c:v>0.78236518940426536</c:v>
                </c:pt>
                <c:pt idx="24">
                  <c:v>0.78334189150005062</c:v>
                </c:pt>
                <c:pt idx="25">
                  <c:v>0.77964879701069967</c:v>
                </c:pt>
                <c:pt idx="26">
                  <c:v>0.77587579530775796</c:v>
                </c:pt>
                <c:pt idx="27">
                  <c:v>0.77303114552747221</c:v>
                </c:pt>
                <c:pt idx="28">
                  <c:v>0.76862151500077824</c:v>
                </c:pt>
                <c:pt idx="29">
                  <c:v>0.76423345160161271</c:v>
                </c:pt>
                <c:pt idx="30">
                  <c:v>0.76112643770685162</c:v>
                </c:pt>
                <c:pt idx="31">
                  <c:v>0.75719282488793227</c:v>
                </c:pt>
                <c:pt idx="32">
                  <c:v>0.75331469598244605</c:v>
                </c:pt>
                <c:pt idx="33">
                  <c:v>0.75088040532361167</c:v>
                </c:pt>
                <c:pt idx="34">
                  <c:v>0.74734190486912144</c:v>
                </c:pt>
                <c:pt idx="35">
                  <c:v>0.74415223351894788</c:v>
                </c:pt>
                <c:pt idx="36">
                  <c:v>0.74137665088319782</c:v>
                </c:pt>
                <c:pt idx="37">
                  <c:v>0.7385517554830564</c:v>
                </c:pt>
                <c:pt idx="38">
                  <c:v>0.73594960711117841</c:v>
                </c:pt>
                <c:pt idx="39">
                  <c:v>0.73355996277753954</c:v>
                </c:pt>
                <c:pt idx="40">
                  <c:v>0.73138547290228251</c:v>
                </c:pt>
                <c:pt idx="41">
                  <c:v>0.7297297708814392</c:v>
                </c:pt>
                <c:pt idx="42">
                  <c:v>0.72794383935207629</c:v>
                </c:pt>
                <c:pt idx="43">
                  <c:v>0.7260669101425552</c:v>
                </c:pt>
                <c:pt idx="44">
                  <c:v>0.72437696596827628</c:v>
                </c:pt>
                <c:pt idx="45">
                  <c:v>0.72282898258652817</c:v>
                </c:pt>
                <c:pt idx="46">
                  <c:v>0.72129627956474218</c:v>
                </c:pt>
                <c:pt idx="47">
                  <c:v>0.71977435384758459</c:v>
                </c:pt>
                <c:pt idx="48">
                  <c:v>0.71857711626709464</c:v>
                </c:pt>
                <c:pt idx="49">
                  <c:v>0.71764034572391044</c:v>
                </c:pt>
                <c:pt idx="50">
                  <c:v>0.71669070681327884</c:v>
                </c:pt>
                <c:pt idx="51">
                  <c:v>0.71594421023451082</c:v>
                </c:pt>
                <c:pt idx="52">
                  <c:v>0.71540129385464069</c:v>
                </c:pt>
                <c:pt idx="53">
                  <c:v>0.71484281144197015</c:v>
                </c:pt>
                <c:pt idx="54">
                  <c:v>0.71423089776790294</c:v>
                </c:pt>
                <c:pt idx="55">
                  <c:v>0.71379112816384294</c:v>
                </c:pt>
                <c:pt idx="56">
                  <c:v>0.71323825024544041</c:v>
                </c:pt>
                <c:pt idx="57">
                  <c:v>0.71278961885575853</c:v>
                </c:pt>
                <c:pt idx="58">
                  <c:v>0.71237381163607905</c:v>
                </c:pt>
                <c:pt idx="59">
                  <c:v>0.71220461351019437</c:v>
                </c:pt>
                <c:pt idx="60">
                  <c:v>0.71205585122791626</c:v>
                </c:pt>
              </c:numCache>
            </c:numRef>
          </c:val>
          <c:smooth val="0"/>
        </c:ser>
        <c:ser>
          <c:idx val="4"/>
          <c:order val="3"/>
          <c:tx>
            <c:v>1%</c:v>
          </c:tx>
          <c:spPr>
            <a:ln w="22225">
              <a:solidFill>
                <a:schemeClr val="tx1"/>
              </a:solidFill>
            </a:ln>
          </c:spPr>
          <c:marker>
            <c:symbol val="star"/>
            <c:size val="4"/>
            <c:spPr>
              <a:noFill/>
              <a:ln>
                <a:solidFill>
                  <a:schemeClr val="tx1"/>
                </a:solidFill>
              </a:ln>
            </c:spPr>
          </c:marker>
          <c:cat>
            <c:numLit>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Lit>
          </c:cat>
          <c:val>
            <c:numRef>
              <c:f>'Fig 2.33'!$C$8:$BK$8</c:f>
              <c:numCache>
                <c:formatCode>0.0%</c:formatCode>
                <c:ptCount val="61"/>
                <c:pt idx="0">
                  <c:v>0.80000375636813303</c:v>
                </c:pt>
                <c:pt idx="1">
                  <c:v>0.8038466152446716</c:v>
                </c:pt>
                <c:pt idx="2">
                  <c:v>0.78325017509253803</c:v>
                </c:pt>
                <c:pt idx="3">
                  <c:v>0.77972827569717207</c:v>
                </c:pt>
                <c:pt idx="4">
                  <c:v>0.77797441076736285</c:v>
                </c:pt>
                <c:pt idx="5">
                  <c:v>0.78488697359948145</c:v>
                </c:pt>
                <c:pt idx="6">
                  <c:v>0.8031672434514231</c:v>
                </c:pt>
                <c:pt idx="7">
                  <c:v>0.82436377438366715</c:v>
                </c:pt>
                <c:pt idx="8">
                  <c:v>0.83424910884078873</c:v>
                </c:pt>
                <c:pt idx="9">
                  <c:v>0.83443344513130191</c:v>
                </c:pt>
                <c:pt idx="10">
                  <c:v>0.81652866651395928</c:v>
                </c:pt>
                <c:pt idx="11">
                  <c:v>0.83497477696242062</c:v>
                </c:pt>
                <c:pt idx="12">
                  <c:v>0.8351215254965203</c:v>
                </c:pt>
                <c:pt idx="13">
                  <c:v>0.83303993556314226</c:v>
                </c:pt>
                <c:pt idx="14">
                  <c:v>0.8216091457289495</c:v>
                </c:pt>
                <c:pt idx="15">
                  <c:v>0.82155373175635238</c:v>
                </c:pt>
                <c:pt idx="16">
                  <c:v>0.81874824039598204</c:v>
                </c:pt>
                <c:pt idx="17">
                  <c:v>0.79379829406925917</c:v>
                </c:pt>
                <c:pt idx="18">
                  <c:v>0.79307855398050875</c:v>
                </c:pt>
                <c:pt idx="19">
                  <c:v>0.7896167081361315</c:v>
                </c:pt>
                <c:pt idx="20">
                  <c:v>0.78796150997212844</c:v>
                </c:pt>
                <c:pt idx="21">
                  <c:v>0.78833766687567441</c:v>
                </c:pt>
                <c:pt idx="22">
                  <c:v>0.78677917471720671</c:v>
                </c:pt>
                <c:pt idx="23">
                  <c:v>0.78521047299456359</c:v>
                </c:pt>
                <c:pt idx="24">
                  <c:v>0.787062596075353</c:v>
                </c:pt>
                <c:pt idx="25">
                  <c:v>0.7846475192860729</c:v>
                </c:pt>
                <c:pt idx="26">
                  <c:v>0.78208833711500747</c:v>
                </c:pt>
                <c:pt idx="27">
                  <c:v>0.78056888531613056</c:v>
                </c:pt>
                <c:pt idx="28">
                  <c:v>0.7780205925408471</c:v>
                </c:pt>
                <c:pt idx="29">
                  <c:v>0.77497606621765414</c:v>
                </c:pt>
                <c:pt idx="30">
                  <c:v>0.77374323650138022</c:v>
                </c:pt>
                <c:pt idx="31">
                  <c:v>0.7716441962683156</c:v>
                </c:pt>
                <c:pt idx="32">
                  <c:v>0.76928127833852578</c:v>
                </c:pt>
                <c:pt idx="33">
                  <c:v>0.76809472819664815</c:v>
                </c:pt>
                <c:pt idx="34">
                  <c:v>0.76604841079756358</c:v>
                </c:pt>
                <c:pt idx="35">
                  <c:v>0.76433825929097576</c:v>
                </c:pt>
                <c:pt idx="36">
                  <c:v>0.76248436565132616</c:v>
                </c:pt>
                <c:pt idx="37">
                  <c:v>0.76085414644429983</c:v>
                </c:pt>
                <c:pt idx="38">
                  <c:v>0.75916714757775428</c:v>
                </c:pt>
                <c:pt idx="39">
                  <c:v>0.75797364324110517</c:v>
                </c:pt>
                <c:pt idx="40">
                  <c:v>0.75672791261178651</c:v>
                </c:pt>
                <c:pt idx="41">
                  <c:v>0.75549536045347143</c:v>
                </c:pt>
                <c:pt idx="42">
                  <c:v>0.75440005373984143</c:v>
                </c:pt>
                <c:pt idx="43">
                  <c:v>0.75347457320271394</c:v>
                </c:pt>
                <c:pt idx="44">
                  <c:v>0.75223248075530968</c:v>
                </c:pt>
                <c:pt idx="45">
                  <c:v>0.75089268348307592</c:v>
                </c:pt>
                <c:pt idx="46">
                  <c:v>0.7498422877306421</c:v>
                </c:pt>
                <c:pt idx="47">
                  <c:v>0.74881486461958924</c:v>
                </c:pt>
                <c:pt idx="48">
                  <c:v>0.74789651429566584</c:v>
                </c:pt>
                <c:pt idx="49">
                  <c:v>0.74727995966336036</c:v>
                </c:pt>
                <c:pt idx="50">
                  <c:v>0.74666753895226101</c:v>
                </c:pt>
                <c:pt idx="51">
                  <c:v>0.7460514289257032</c:v>
                </c:pt>
                <c:pt idx="52">
                  <c:v>0.74543908818056204</c:v>
                </c:pt>
                <c:pt idx="53">
                  <c:v>0.74507712281407334</c:v>
                </c:pt>
                <c:pt idx="54">
                  <c:v>0.74468420179571215</c:v>
                </c:pt>
                <c:pt idx="55">
                  <c:v>0.74426835844680417</c:v>
                </c:pt>
                <c:pt idx="56">
                  <c:v>0.74398893506964303</c:v>
                </c:pt>
                <c:pt idx="57">
                  <c:v>0.74361761968885898</c:v>
                </c:pt>
                <c:pt idx="58">
                  <c:v>0.74331125878227788</c:v>
                </c:pt>
                <c:pt idx="59">
                  <c:v>0.74308403500391551</c:v>
                </c:pt>
                <c:pt idx="60">
                  <c:v>0.7429124231551868</c:v>
                </c:pt>
              </c:numCache>
            </c:numRef>
          </c:val>
          <c:smooth val="0"/>
        </c:ser>
        <c:dLbls>
          <c:showLegendKey val="0"/>
          <c:showVal val="0"/>
          <c:showCatName val="0"/>
          <c:showSerName val="0"/>
          <c:showPercent val="0"/>
          <c:showBubbleSize val="0"/>
        </c:dLbls>
        <c:marker val="1"/>
        <c:smooth val="0"/>
        <c:axId val="140766592"/>
        <c:axId val="140806016"/>
      </c:lineChart>
      <c:catAx>
        <c:axId val="140766592"/>
        <c:scaling>
          <c:orientation val="minMax"/>
        </c:scaling>
        <c:delete val="0"/>
        <c:axPos val="b"/>
        <c:title>
          <c:tx>
            <c:rich>
              <a:bodyPr/>
              <a:lstStyle/>
              <a:p>
                <a:pPr>
                  <a:defRPr/>
                </a:pPr>
                <a:r>
                  <a:rPr lang="en-US"/>
                  <a:t>génération</a:t>
                </a:r>
              </a:p>
            </c:rich>
          </c:tx>
          <c:layout>
            <c:manualLayout>
              <c:xMode val="edge"/>
              <c:yMode val="edge"/>
              <c:x val="0.20900316031924582"/>
              <c:y val="0.61022032573345353"/>
            </c:manualLayout>
          </c:layout>
          <c:overlay val="0"/>
        </c:title>
        <c:numFmt formatCode="General" sourceLinked="1"/>
        <c:majorTickMark val="out"/>
        <c:minorTickMark val="none"/>
        <c:tickLblPos val="nextTo"/>
        <c:txPr>
          <a:bodyPr rot="-5400000" vert="horz"/>
          <a:lstStyle/>
          <a:p>
            <a:pPr>
              <a:defRPr/>
            </a:pPr>
            <a:endParaRPr lang="fr-FR"/>
          </a:p>
        </c:txPr>
        <c:crossAx val="140806016"/>
        <c:crosses val="autoZero"/>
        <c:auto val="1"/>
        <c:lblAlgn val="ctr"/>
        <c:lblOffset val="100"/>
        <c:tickLblSkip val="10"/>
        <c:noMultiLvlLbl val="0"/>
      </c:catAx>
      <c:valAx>
        <c:axId val="140806016"/>
        <c:scaling>
          <c:orientation val="minMax"/>
          <c:max val="0.9"/>
          <c:min val="0.60000000000000009"/>
        </c:scaling>
        <c:delete val="0"/>
        <c:axPos val="l"/>
        <c:majorGridlines/>
        <c:title>
          <c:tx>
            <c:rich>
              <a:bodyPr rot="-5400000" vert="horz"/>
              <a:lstStyle/>
              <a:p>
                <a:pPr>
                  <a:defRPr/>
                </a:pPr>
                <a:r>
                  <a:rPr lang="en-US"/>
                  <a:t>en % du dernier salaire net</a:t>
                </a:r>
              </a:p>
            </c:rich>
          </c:tx>
          <c:layout>
            <c:manualLayout>
              <c:xMode val="edge"/>
              <c:yMode val="edge"/>
              <c:x val="1.8882333585852787E-3"/>
              <c:y val="2.7167942508835221E-2"/>
            </c:manualLayout>
          </c:layout>
          <c:overlay val="0"/>
        </c:title>
        <c:numFmt formatCode="0%" sourceLinked="0"/>
        <c:majorTickMark val="out"/>
        <c:minorTickMark val="none"/>
        <c:tickLblPos val="nextTo"/>
        <c:crossAx val="140766592"/>
        <c:crosses val="autoZero"/>
        <c:crossBetween val="between"/>
        <c:majorUnit val="5.000000000000001E-2"/>
      </c:valAx>
    </c:plotArea>
    <c:legend>
      <c:legendPos val="b"/>
      <c:layout>
        <c:manualLayout>
          <c:xMode val="edge"/>
          <c:yMode val="edge"/>
          <c:x val="1.6152222222222221E-2"/>
          <c:y val="0.91275263637528725"/>
          <c:w val="0.97710296296296295"/>
          <c:h val="8.7247363624712762E-2"/>
        </c:manualLayout>
      </c:layout>
      <c:overlay val="0"/>
    </c:legend>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625210970464136"/>
          <c:y val="5.2222962962962964E-2"/>
          <c:w val="0.78638994374120952"/>
          <c:h val="0.59976255656215005"/>
        </c:manualLayout>
      </c:layout>
      <c:lineChart>
        <c:grouping val="standard"/>
        <c:varyColors val="0"/>
        <c:ser>
          <c:idx val="0"/>
          <c:order val="0"/>
          <c:tx>
            <c:strRef>
              <c:f>'Fig 2.34'!$B$4</c:f>
              <c:strCache>
                <c:ptCount val="1"/>
                <c:pt idx="0">
                  <c:v>Scénario central de mortalité</c:v>
                </c:pt>
              </c:strCache>
            </c:strRef>
          </c:tx>
          <c:spPr>
            <a:ln w="50800">
              <a:solidFill>
                <a:schemeClr val="tx1"/>
              </a:solidFill>
            </a:ln>
          </c:spPr>
          <c:marker>
            <c:symbol val="circle"/>
            <c:size val="3"/>
            <c:spPr>
              <a:solidFill>
                <a:schemeClr val="tx1"/>
              </a:solidFill>
              <a:ln>
                <a:solidFill>
                  <a:schemeClr val="tx1"/>
                </a:solidFill>
              </a:ln>
            </c:spPr>
          </c:marker>
          <c:cat>
            <c:numRef>
              <c:f>'Fig 2.34'!$C$3:$BK$3</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2.34'!$C$4:$BK$4</c:f>
              <c:numCache>
                <c:formatCode>0.0</c:formatCode>
                <c:ptCount val="61"/>
                <c:pt idx="0">
                  <c:v>25.959893698433333</c:v>
                </c:pt>
                <c:pt idx="1">
                  <c:v>26.091382019858543</c:v>
                </c:pt>
                <c:pt idx="2">
                  <c:v>26.183848957643427</c:v>
                </c:pt>
                <c:pt idx="3">
                  <c:v>26.231143667396019</c:v>
                </c:pt>
                <c:pt idx="4">
                  <c:v>26.295889632593251</c:v>
                </c:pt>
                <c:pt idx="5">
                  <c:v>26.383329528588988</c:v>
                </c:pt>
                <c:pt idx="6">
                  <c:v>26.47073749181839</c:v>
                </c:pt>
                <c:pt idx="7">
                  <c:v>26.524289859811645</c:v>
                </c:pt>
                <c:pt idx="8">
                  <c:v>26.599146198666041</c:v>
                </c:pt>
                <c:pt idx="9">
                  <c:v>26.623152411689297</c:v>
                </c:pt>
                <c:pt idx="10">
                  <c:v>26.701894339979461</c:v>
                </c:pt>
                <c:pt idx="11">
                  <c:v>26.748438113745138</c:v>
                </c:pt>
                <c:pt idx="12">
                  <c:v>26.816382117453706</c:v>
                </c:pt>
                <c:pt idx="13">
                  <c:v>26.881446588203914</c:v>
                </c:pt>
                <c:pt idx="14">
                  <c:v>27.011400103747988</c:v>
                </c:pt>
                <c:pt idx="15">
                  <c:v>27.126590514603194</c:v>
                </c:pt>
                <c:pt idx="16">
                  <c:v>27.259809338247663</c:v>
                </c:pt>
                <c:pt idx="17">
                  <c:v>27.439339336287929</c:v>
                </c:pt>
                <c:pt idx="18">
                  <c:v>27.617116506384555</c:v>
                </c:pt>
                <c:pt idx="19">
                  <c:v>27.793137329862191</c:v>
                </c:pt>
                <c:pt idx="20">
                  <c:v>27.967399486806343</c:v>
                </c:pt>
                <c:pt idx="21">
                  <c:v>27.889901814747816</c:v>
                </c:pt>
                <c:pt idx="22">
                  <c:v>27.810644267379203</c:v>
                </c:pt>
                <c:pt idx="23">
                  <c:v>27.729627873395216</c:v>
                </c:pt>
                <c:pt idx="24">
                  <c:v>27.396854695541684</c:v>
                </c:pt>
                <c:pt idx="25">
                  <c:v>27.562327789952406</c:v>
                </c:pt>
                <c:pt idx="26">
                  <c:v>27.726051165846421</c:v>
                </c:pt>
                <c:pt idx="27">
                  <c:v>27.38802974565278</c:v>
                </c:pt>
                <c:pt idx="28">
                  <c:v>27.298269325623927</c:v>
                </c:pt>
                <c:pt idx="29">
                  <c:v>27.456776536993608</c:v>
                </c:pt>
                <c:pt idx="30">
                  <c:v>27.113558807729511</c:v>
                </c:pt>
                <c:pt idx="31">
                  <c:v>27.018624324926485</c:v>
                </c:pt>
                <c:pt idx="32">
                  <c:v>27.171981997880806</c:v>
                </c:pt>
                <c:pt idx="33">
                  <c:v>27.073641421881746</c:v>
                </c:pt>
                <c:pt idx="34">
                  <c:v>27.223612842751905</c:v>
                </c:pt>
                <c:pt idx="35">
                  <c:v>27.121907122164444</c:v>
                </c:pt>
                <c:pt idx="36">
                  <c:v>27.268535703760605</c:v>
                </c:pt>
                <c:pt idx="37">
                  <c:v>27.413510580087639</c:v>
                </c:pt>
                <c:pt idx="38">
                  <c:v>27.306844260374064</c:v>
                </c:pt>
                <c:pt idx="39">
                  <c:v>27.448549739155055</c:v>
                </c:pt>
                <c:pt idx="40">
                  <c:v>27.588640465758992</c:v>
                </c:pt>
                <c:pt idx="41">
                  <c:v>27.727130314662048</c:v>
                </c:pt>
                <c:pt idx="42">
                  <c:v>27.864033556716066</c:v>
                </c:pt>
                <c:pt idx="43">
                  <c:v>27.999364831251846</c:v>
                </c:pt>
                <c:pt idx="44">
                  <c:v>28.133139119058104</c:v>
                </c:pt>
                <c:pt idx="45">
                  <c:v>28.2653717162341</c:v>
                </c:pt>
                <c:pt idx="46">
                  <c:v>28.396078208911774</c:v>
                </c:pt>
                <c:pt idx="47">
                  <c:v>28.525274448841998</c:v>
                </c:pt>
                <c:pt idx="48">
                  <c:v>28.65297652983736</c:v>
                </c:pt>
                <c:pt idx="49">
                  <c:v>28.779200765062761</c:v>
                </c:pt>
                <c:pt idx="50">
                  <c:v>28.903963665163644</c:v>
                </c:pt>
                <c:pt idx="51">
                  <c:v>29.027281917220364</c:v>
                </c:pt>
                <c:pt idx="52">
                  <c:v>29.149172364516545</c:v>
                </c:pt>
                <c:pt idx="53">
                  <c:v>29.269651987107594</c:v>
                </c:pt>
                <c:pt idx="54">
                  <c:v>29.638737883175438</c:v>
                </c:pt>
                <c:pt idx="55">
                  <c:v>29.756447251154214</c:v>
                </c:pt>
                <c:pt idx="56">
                  <c:v>29.872797372611373</c:v>
                </c:pt>
                <c:pt idx="57">
                  <c:v>29.987805595867862</c:v>
                </c:pt>
                <c:pt idx="58">
                  <c:v>30.101489320340725</c:v>
                </c:pt>
                <c:pt idx="59">
                  <c:v>30.213865981590885</c:v>
                </c:pt>
                <c:pt idx="60">
                  <c:v>30.324953037058862</c:v>
                </c:pt>
              </c:numCache>
            </c:numRef>
          </c:val>
          <c:smooth val="0"/>
        </c:ser>
        <c:ser>
          <c:idx val="1"/>
          <c:order val="1"/>
          <c:tx>
            <c:strRef>
              <c:f>'Fig 2.34'!$B$5</c:f>
              <c:strCache>
                <c:ptCount val="1"/>
                <c:pt idx="0">
                  <c:v>Variante de mortalité haute</c:v>
                </c:pt>
              </c:strCache>
            </c:strRef>
          </c:tx>
          <c:spPr>
            <a:ln w="15875" cmpd="dbl">
              <a:solidFill>
                <a:schemeClr val="tx1"/>
              </a:solidFill>
            </a:ln>
          </c:spPr>
          <c:marker>
            <c:symbol val="circle"/>
            <c:size val="2"/>
            <c:spPr>
              <a:solidFill>
                <a:schemeClr val="bg1">
                  <a:lumMod val="65000"/>
                </a:schemeClr>
              </a:solidFill>
              <a:ln>
                <a:solidFill>
                  <a:schemeClr val="tx1"/>
                </a:solidFill>
              </a:ln>
            </c:spPr>
          </c:marker>
          <c:cat>
            <c:numRef>
              <c:f>'Fig 2.34'!$C$3:$BK$3</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2.34'!$C$5:$BK$5</c:f>
              <c:numCache>
                <c:formatCode>0.0</c:formatCode>
                <c:ptCount val="61"/>
                <c:pt idx="0">
                  <c:v>25.471419276818835</c:v>
                </c:pt>
                <c:pt idx="1">
                  <c:v>25.552969011916623</c:v>
                </c:pt>
                <c:pt idx="2">
                  <c:v>25.634537126980021</c:v>
                </c:pt>
                <c:pt idx="3">
                  <c:v>25.674373338159882</c:v>
                </c:pt>
                <c:pt idx="4">
                  <c:v>25.733443425522132</c:v>
                </c:pt>
                <c:pt idx="5">
                  <c:v>25.81698734751609</c:v>
                </c:pt>
                <c:pt idx="6">
                  <c:v>25.900416393551851</c:v>
                </c:pt>
                <c:pt idx="7">
                  <c:v>25.950856466536486</c:v>
                </c:pt>
                <c:pt idx="8">
                  <c:v>26.022016421411109</c:v>
                </c:pt>
                <c:pt idx="9">
                  <c:v>26.043470764326884</c:v>
                </c:pt>
                <c:pt idx="10">
                  <c:v>26.118382546105821</c:v>
                </c:pt>
                <c:pt idx="11">
                  <c:v>26.161707967557035</c:v>
                </c:pt>
                <c:pt idx="12">
                  <c:v>26.22593696742554</c:v>
                </c:pt>
                <c:pt idx="13">
                  <c:v>26.287310343712178</c:v>
                </c:pt>
                <c:pt idx="14">
                  <c:v>26.380072740760767</c:v>
                </c:pt>
                <c:pt idx="15">
                  <c:v>26.45637611196716</c:v>
                </c:pt>
                <c:pt idx="16">
                  <c:v>26.548422350197114</c:v>
                </c:pt>
                <c:pt idx="17">
                  <c:v>26.653790141986399</c:v>
                </c:pt>
                <c:pt idx="18">
                  <c:v>26.758576006039092</c:v>
                </c:pt>
                <c:pt idx="19">
                  <c:v>26.86277816924715</c:v>
                </c:pt>
                <c:pt idx="20">
                  <c:v>26.966395029807344</c:v>
                </c:pt>
                <c:pt idx="21">
                  <c:v>26.819425154068277</c:v>
                </c:pt>
                <c:pt idx="22">
                  <c:v>26.671867273355829</c:v>
                </c:pt>
                <c:pt idx="23">
                  <c:v>26.523720280780694</c:v>
                </c:pt>
                <c:pt idx="24">
                  <c:v>26.124983228031894</c:v>
                </c:pt>
                <c:pt idx="25">
                  <c:v>26.225655322159533</c:v>
                </c:pt>
                <c:pt idx="26">
                  <c:v>26.325735922350319</c:v>
                </c:pt>
                <c:pt idx="27">
                  <c:v>25.925224536699055</c:v>
                </c:pt>
                <c:pt idx="28">
                  <c:v>25.774120818979199</c:v>
                </c:pt>
                <c:pt idx="29">
                  <c:v>25.872424565415393</c:v>
                </c:pt>
                <c:pt idx="30">
                  <c:v>25.470135711461054</c:v>
                </c:pt>
                <c:pt idx="31">
                  <c:v>25.31725432858336</c:v>
                </c:pt>
                <c:pt idx="32">
                  <c:v>25.413780621058677</c:v>
                </c:pt>
                <c:pt idx="33">
                  <c:v>25.259714922780518</c:v>
                </c:pt>
                <c:pt idx="34">
                  <c:v>25.355057694082582</c:v>
                </c:pt>
                <c:pt idx="35">
                  <c:v>25.199809518579116</c:v>
                </c:pt>
                <c:pt idx="36">
                  <c:v>25.293971100024663</c:v>
                </c:pt>
                <c:pt idx="37">
                  <c:v>25.387543259195162</c:v>
                </c:pt>
                <c:pt idx="38">
                  <c:v>25.23052693079245</c:v>
                </c:pt>
                <c:pt idx="39">
                  <c:v>25.322923160373747</c:v>
                </c:pt>
                <c:pt idx="40">
                  <c:v>25.41473310130803</c:v>
                </c:pt>
                <c:pt idx="41">
                  <c:v>25.505958011760711</c:v>
                </c:pt>
                <c:pt idx="42">
                  <c:v>25.596599251708085</c:v>
                </c:pt>
                <c:pt idx="43">
                  <c:v>25.686658279983192</c:v>
                </c:pt>
                <c:pt idx="44">
                  <c:v>25.776136651354015</c:v>
                </c:pt>
                <c:pt idx="45">
                  <c:v>25.865036013635446</c:v>
                </c:pt>
                <c:pt idx="46">
                  <c:v>25.953358104836155</c:v>
                </c:pt>
                <c:pt idx="47">
                  <c:v>26.041104750341198</c:v>
                </c:pt>
                <c:pt idx="48">
                  <c:v>26.128277860131512</c:v>
                </c:pt>
                <c:pt idx="49">
                  <c:v>26.214879426040966</c:v>
                </c:pt>
                <c:pt idx="50">
                  <c:v>26.300911519051965</c:v>
                </c:pt>
                <c:pt idx="51">
                  <c:v>26.386376286630124</c:v>
                </c:pt>
                <c:pt idx="52">
                  <c:v>26.471275950098764</c:v>
                </c:pt>
                <c:pt idx="53">
                  <c:v>26.555612802053815</c:v>
                </c:pt>
                <c:pt idx="54">
                  <c:v>26.889389203819377</c:v>
                </c:pt>
                <c:pt idx="55">
                  <c:v>26.972607582944924</c:v>
                </c:pt>
                <c:pt idx="56">
                  <c:v>27.05527043074386</c:v>
                </c:pt>
                <c:pt idx="57">
                  <c:v>27.137380299874238</c:v>
                </c:pt>
                <c:pt idx="58">
                  <c:v>27.218939801961781</c:v>
                </c:pt>
                <c:pt idx="59">
                  <c:v>27.299951605265179</c:v>
                </c:pt>
                <c:pt idx="60">
                  <c:v>27.380418432384246</c:v>
                </c:pt>
              </c:numCache>
            </c:numRef>
          </c:val>
          <c:smooth val="0"/>
        </c:ser>
        <c:ser>
          <c:idx val="2"/>
          <c:order val="2"/>
          <c:tx>
            <c:strRef>
              <c:f>'Fig 2.34'!$B$6</c:f>
              <c:strCache>
                <c:ptCount val="1"/>
                <c:pt idx="0">
                  <c:v>Variante de mortalité basse</c:v>
                </c:pt>
              </c:strCache>
            </c:strRef>
          </c:tx>
          <c:spPr>
            <a:ln w="25400">
              <a:solidFill>
                <a:schemeClr val="bg1">
                  <a:lumMod val="65000"/>
                </a:schemeClr>
              </a:solidFill>
              <a:prstDash val="sysDash"/>
            </a:ln>
          </c:spPr>
          <c:marker>
            <c:symbol val="square"/>
            <c:size val="2"/>
            <c:spPr>
              <a:solidFill>
                <a:schemeClr val="bg1">
                  <a:lumMod val="65000"/>
                </a:schemeClr>
              </a:solidFill>
              <a:ln>
                <a:solidFill>
                  <a:schemeClr val="bg1">
                    <a:lumMod val="65000"/>
                  </a:schemeClr>
                </a:solidFill>
              </a:ln>
            </c:spPr>
          </c:marker>
          <c:cat>
            <c:numRef>
              <c:f>'Fig 2.34'!$C$3:$BK$3</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2.34'!$C$6:$BK$6</c:f>
              <c:numCache>
                <c:formatCode>0.0</c:formatCode>
                <c:ptCount val="61"/>
                <c:pt idx="0">
                  <c:v>26.469323469689975</c:v>
                </c:pt>
                <c:pt idx="1">
                  <c:v>26.651839204689516</c:v>
                </c:pt>
                <c:pt idx="2">
                  <c:v>26.821046578376667</c:v>
                </c:pt>
                <c:pt idx="3">
                  <c:v>26.948943760816832</c:v>
                </c:pt>
                <c:pt idx="4">
                  <c:v>27.099891723629817</c:v>
                </c:pt>
                <c:pt idx="5">
                  <c:v>27.278857425572618</c:v>
                </c:pt>
                <c:pt idx="6">
                  <c:v>27.460428888140271</c:v>
                </c:pt>
                <c:pt idx="7">
                  <c:v>27.608521546699293</c:v>
                </c:pt>
                <c:pt idx="8">
                  <c:v>27.78046501158434</c:v>
                </c:pt>
                <c:pt idx="9">
                  <c:v>27.900219983463231</c:v>
                </c:pt>
                <c:pt idx="10">
                  <c:v>28.078302115608935</c:v>
                </c:pt>
                <c:pt idx="11">
                  <c:v>28.222820346350222</c:v>
                </c:pt>
                <c:pt idx="12">
                  <c:v>28.390137116344476</c:v>
                </c:pt>
                <c:pt idx="13">
                  <c:v>28.554159661593655</c:v>
                </c:pt>
                <c:pt idx="14">
                  <c:v>28.769610647293419</c:v>
                </c:pt>
                <c:pt idx="15">
                  <c:v>28.969416374441156</c:v>
                </c:pt>
                <c:pt idx="16">
                  <c:v>29.188763014144357</c:v>
                </c:pt>
                <c:pt idx="17">
                  <c:v>29.4272131424188</c:v>
                </c:pt>
                <c:pt idx="18">
                  <c:v>29.662174638594269</c:v>
                </c:pt>
                <c:pt idx="19">
                  <c:v>29.893674985542141</c:v>
                </c:pt>
                <c:pt idx="20">
                  <c:v>30.121744578022817</c:v>
                </c:pt>
                <c:pt idx="21">
                  <c:v>30.096416503696361</c:v>
                </c:pt>
                <c:pt idx="22">
                  <c:v>30.067726331337845</c:v>
                </c:pt>
                <c:pt idx="23">
                  <c:v>30.035711906496427</c:v>
                </c:pt>
                <c:pt idx="24">
                  <c:v>29.750413154776773</c:v>
                </c:pt>
                <c:pt idx="25">
                  <c:v>29.961871892865606</c:v>
                </c:pt>
                <c:pt idx="26">
                  <c:v>30.170131647376419</c:v>
                </c:pt>
                <c:pt idx="27">
                  <c:v>29.875237481539536</c:v>
                </c:pt>
                <c:pt idx="28">
                  <c:v>29.827235829724906</c:v>
                </c:pt>
                <c:pt idx="29">
                  <c:v>30.026174339747975</c:v>
                </c:pt>
                <c:pt idx="30">
                  <c:v>29.722101722878065</c:v>
                </c:pt>
                <c:pt idx="31">
                  <c:v>29.665067611439724</c:v>
                </c:pt>
                <c:pt idx="32">
                  <c:v>29.855122423874192</c:v>
                </c:pt>
                <c:pt idx="33">
                  <c:v>29.79231723710592</c:v>
                </c:pt>
                <c:pt idx="34">
                  <c:v>29.976703666042383</c:v>
                </c:pt>
                <c:pt idx="35">
                  <c:v>29.908333750019821</c:v>
                </c:pt>
                <c:pt idx="36">
                  <c:v>30.087259845995334</c:v>
                </c:pt>
                <c:pt idx="37">
                  <c:v>30.263534528275997</c:v>
                </c:pt>
                <c:pt idx="38">
                  <c:v>30.18721049456763</c:v>
                </c:pt>
                <c:pt idx="39">
                  <c:v>30.358340478120532</c:v>
                </c:pt>
                <c:pt idx="40">
                  <c:v>30.526977165744974</c:v>
                </c:pt>
                <c:pt idx="41">
                  <c:v>30.693173121467609</c:v>
                </c:pt>
                <c:pt idx="42">
                  <c:v>30.856980715598041</c:v>
                </c:pt>
                <c:pt idx="43">
                  <c:v>31.01845205897623</c:v>
                </c:pt>
                <c:pt idx="44">
                  <c:v>31.177638942171697</c:v>
                </c:pt>
                <c:pt idx="45">
                  <c:v>31.334592779409029</c:v>
                </c:pt>
                <c:pt idx="46">
                  <c:v>31.489364556996321</c:v>
                </c:pt>
                <c:pt idx="47">
                  <c:v>31.642004786038243</c:v>
                </c:pt>
                <c:pt idx="48">
                  <c:v>31.792563459218897</c:v>
                </c:pt>
                <c:pt idx="49">
                  <c:v>31.941090011445965</c:v>
                </c:pt>
                <c:pt idx="50">
                  <c:v>32.087633284151906</c:v>
                </c:pt>
                <c:pt idx="51">
                  <c:v>32.23224149305517</c:v>
                </c:pt>
                <c:pt idx="52">
                  <c:v>32.374962199189255</c:v>
                </c:pt>
                <c:pt idx="53">
                  <c:v>32.515842283015047</c:v>
                </c:pt>
                <c:pt idx="54">
                  <c:v>32.904927921437391</c:v>
                </c:pt>
                <c:pt idx="55">
                  <c:v>33.042264567554227</c:v>
                </c:pt>
                <c:pt idx="56">
                  <c:v>33.177896932972843</c:v>
                </c:pt>
                <c:pt idx="57">
                  <c:v>33.31186897253469</c:v>
                </c:pt>
                <c:pt idx="58">
                  <c:v>33.444223871297012</c:v>
                </c:pt>
                <c:pt idx="59">
                  <c:v>33.575004033625646</c:v>
                </c:pt>
                <c:pt idx="60">
                  <c:v>33.704251074260704</c:v>
                </c:pt>
              </c:numCache>
            </c:numRef>
          </c:val>
          <c:smooth val="0"/>
        </c:ser>
        <c:dLbls>
          <c:showLegendKey val="0"/>
          <c:showVal val="0"/>
          <c:showCatName val="0"/>
          <c:showSerName val="0"/>
          <c:showPercent val="0"/>
          <c:showBubbleSize val="0"/>
        </c:dLbls>
        <c:marker val="1"/>
        <c:smooth val="0"/>
        <c:axId val="136159616"/>
        <c:axId val="136161920"/>
      </c:lineChart>
      <c:catAx>
        <c:axId val="136159616"/>
        <c:scaling>
          <c:orientation val="minMax"/>
        </c:scaling>
        <c:delete val="0"/>
        <c:axPos val="b"/>
        <c:title>
          <c:tx>
            <c:rich>
              <a:bodyPr/>
              <a:lstStyle/>
              <a:p>
                <a:pPr>
                  <a:defRPr/>
                </a:pPr>
                <a:r>
                  <a:rPr lang="en-US"/>
                  <a:t>génération</a:t>
                </a:r>
              </a:p>
            </c:rich>
          </c:tx>
          <c:layout>
            <c:manualLayout>
              <c:xMode val="edge"/>
              <c:yMode val="edge"/>
              <c:x val="0.74000562587904362"/>
              <c:y val="0.57134799010338766"/>
            </c:manualLayout>
          </c:layout>
          <c:overlay val="0"/>
        </c:title>
        <c:numFmt formatCode="General" sourceLinked="1"/>
        <c:majorTickMark val="out"/>
        <c:minorTickMark val="none"/>
        <c:tickLblPos val="nextTo"/>
        <c:crossAx val="136161920"/>
        <c:crosses val="autoZero"/>
        <c:auto val="1"/>
        <c:lblAlgn val="ctr"/>
        <c:lblOffset val="100"/>
        <c:tickLblSkip val="5"/>
        <c:noMultiLvlLbl val="0"/>
      </c:catAx>
      <c:valAx>
        <c:axId val="136161920"/>
        <c:scaling>
          <c:orientation val="minMax"/>
          <c:max val="34"/>
          <c:min val="22"/>
        </c:scaling>
        <c:delete val="0"/>
        <c:axPos val="l"/>
        <c:majorGridlines/>
        <c:title>
          <c:tx>
            <c:rich>
              <a:bodyPr rot="-5400000" vert="horz"/>
              <a:lstStyle/>
              <a:p>
                <a:pPr>
                  <a:defRPr/>
                </a:pPr>
                <a:r>
                  <a:rPr lang="en-US"/>
                  <a:t>en années</a:t>
                </a:r>
              </a:p>
            </c:rich>
          </c:tx>
          <c:layout>
            <c:manualLayout>
              <c:xMode val="edge"/>
              <c:yMode val="edge"/>
              <c:x val="1.2584388185654008E-2"/>
              <c:y val="0.22370483259485038"/>
            </c:manualLayout>
          </c:layout>
          <c:overlay val="0"/>
        </c:title>
        <c:numFmt formatCode="0" sourceLinked="0"/>
        <c:majorTickMark val="out"/>
        <c:minorTickMark val="none"/>
        <c:tickLblPos val="nextTo"/>
        <c:crossAx val="136159616"/>
        <c:crosses val="autoZero"/>
        <c:crossBetween val="between"/>
        <c:majorUnit val="2"/>
      </c:valAx>
    </c:plotArea>
    <c:legend>
      <c:legendPos val="b"/>
      <c:layout>
        <c:manualLayout>
          <c:xMode val="edge"/>
          <c:yMode val="edge"/>
          <c:x val="4.4358339214628046E-3"/>
          <c:y val="0.8121359561237641"/>
          <c:w val="0.99556416607853715"/>
          <c:h val="0.187864043876235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625210970464136"/>
          <c:y val="5.2222962962962964E-2"/>
          <c:w val="0.78638994374120952"/>
          <c:h val="0.59976255656215005"/>
        </c:manualLayout>
      </c:layout>
      <c:lineChart>
        <c:grouping val="standard"/>
        <c:varyColors val="0"/>
        <c:ser>
          <c:idx val="0"/>
          <c:order val="0"/>
          <c:tx>
            <c:strRef>
              <c:f>'Fig 2.34'!$B$8</c:f>
              <c:strCache>
                <c:ptCount val="1"/>
                <c:pt idx="0">
                  <c:v>Scénario central de mortalité</c:v>
                </c:pt>
              </c:strCache>
            </c:strRef>
          </c:tx>
          <c:spPr>
            <a:ln w="50800">
              <a:solidFill>
                <a:srgbClr val="002060"/>
              </a:solidFill>
            </a:ln>
          </c:spPr>
          <c:marker>
            <c:symbol val="circle"/>
            <c:size val="3"/>
            <c:spPr>
              <a:solidFill>
                <a:srgbClr val="002060"/>
              </a:solidFill>
              <a:ln>
                <a:solidFill>
                  <a:srgbClr val="002060"/>
                </a:solidFill>
              </a:ln>
            </c:spPr>
          </c:marker>
          <c:cat>
            <c:numRef>
              <c:f>'Fig 2.34'!$C$3:$BK$3</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2.34'!$C$8:$BK$8</c:f>
              <c:numCache>
                <c:formatCode>0.0</c:formatCode>
                <c:ptCount val="61"/>
                <c:pt idx="0">
                  <c:v>25.10703643455544</c:v>
                </c:pt>
                <c:pt idx="2">
                  <c:v>25.318543792119598</c:v>
                </c:pt>
                <c:pt idx="3">
                  <c:v>25.400739093839256</c:v>
                </c:pt>
                <c:pt idx="4">
                  <c:v>25.411480782355873</c:v>
                </c:pt>
                <c:pt idx="5">
                  <c:v>25.525147849803041</c:v>
                </c:pt>
                <c:pt idx="6">
                  <c:v>25.845263840515599</c:v>
                </c:pt>
                <c:pt idx="7">
                  <c:v>26.047150185594589</c:v>
                </c:pt>
                <c:pt idx="8">
                  <c:v>26.186010169351874</c:v>
                </c:pt>
                <c:pt idx="9">
                  <c:v>26.271385520341894</c:v>
                </c:pt>
                <c:pt idx="10">
                  <c:v>26.263604355163288</c:v>
                </c:pt>
                <c:pt idx="11">
                  <c:v>26.171451476526059</c:v>
                </c:pt>
                <c:pt idx="12">
                  <c:v>25.885196197990084</c:v>
                </c:pt>
                <c:pt idx="13">
                  <c:v>25.640412191305842</c:v>
                </c:pt>
                <c:pt idx="14">
                  <c:v>25.499896589221649</c:v>
                </c:pt>
                <c:pt idx="15">
                  <c:v>25.285177460084697</c:v>
                </c:pt>
                <c:pt idx="16">
                  <c:v>25.312348188923195</c:v>
                </c:pt>
                <c:pt idx="17">
                  <c:v>25.484361086390763</c:v>
                </c:pt>
                <c:pt idx="18">
                  <c:v>25.657598649170453</c:v>
                </c:pt>
                <c:pt idx="19">
                  <c:v>25.713525444101535</c:v>
                </c:pt>
                <c:pt idx="20">
                  <c:v>25.757985603244165</c:v>
                </c:pt>
                <c:pt idx="21">
                  <c:v>25.7046164206645</c:v>
                </c:pt>
                <c:pt idx="22">
                  <c:v>25.767675006483046</c:v>
                </c:pt>
                <c:pt idx="23">
                  <c:v>25.826494736516629</c:v>
                </c:pt>
                <c:pt idx="24">
                  <c:v>25.880609626581673</c:v>
                </c:pt>
                <c:pt idx="25">
                  <c:v>25.89747988319489</c:v>
                </c:pt>
                <c:pt idx="26">
                  <c:v>25.981178521534773</c:v>
                </c:pt>
                <c:pt idx="27">
                  <c:v>26.047987137565457</c:v>
                </c:pt>
                <c:pt idx="28">
                  <c:v>26.053297192964394</c:v>
                </c:pt>
                <c:pt idx="29">
                  <c:v>26.160586173330586</c:v>
                </c:pt>
                <c:pt idx="30">
                  <c:v>26.268318087795308</c:v>
                </c:pt>
                <c:pt idx="31">
                  <c:v>26.327521396097659</c:v>
                </c:pt>
                <c:pt idx="32">
                  <c:v>26.387269880973818</c:v>
                </c:pt>
                <c:pt idx="33">
                  <c:v>26.415301371566272</c:v>
                </c:pt>
                <c:pt idx="34">
                  <c:v>26.473551985664301</c:v>
                </c:pt>
                <c:pt idx="35">
                  <c:v>26.558803969372804</c:v>
                </c:pt>
                <c:pt idx="36">
                  <c:v>26.68257934776657</c:v>
                </c:pt>
                <c:pt idx="37">
                  <c:v>26.827673703603487</c:v>
                </c:pt>
                <c:pt idx="38">
                  <c:v>26.962518373769555</c:v>
                </c:pt>
                <c:pt idx="39">
                  <c:v>27.096508956962246</c:v>
                </c:pt>
                <c:pt idx="40">
                  <c:v>27.253519720822865</c:v>
                </c:pt>
                <c:pt idx="41">
                  <c:v>27.406069531483801</c:v>
                </c:pt>
                <c:pt idx="42">
                  <c:v>27.547526081212645</c:v>
                </c:pt>
                <c:pt idx="43">
                  <c:v>27.643055832924702</c:v>
                </c:pt>
                <c:pt idx="44">
                  <c:v>27.756201468399865</c:v>
                </c:pt>
                <c:pt idx="45">
                  <c:v>27.861014917347084</c:v>
                </c:pt>
                <c:pt idx="46">
                  <c:v>28.009131977504651</c:v>
                </c:pt>
                <c:pt idx="47">
                  <c:v>28.106245213926883</c:v>
                </c:pt>
                <c:pt idx="48">
                  <c:v>28.232070258733167</c:v>
                </c:pt>
                <c:pt idx="49">
                  <c:v>28.38585895084951</c:v>
                </c:pt>
                <c:pt idx="50">
                  <c:v>28.520477255295624</c:v>
                </c:pt>
                <c:pt idx="51">
                  <c:v>28.708249390161221</c:v>
                </c:pt>
                <c:pt idx="52">
                  <c:v>28.885787204584204</c:v>
                </c:pt>
                <c:pt idx="53">
                  <c:v>29.000999480811956</c:v>
                </c:pt>
                <c:pt idx="54">
                  <c:v>29.152243232509981</c:v>
                </c:pt>
                <c:pt idx="55">
                  <c:v>29.339058549707389</c:v>
                </c:pt>
                <c:pt idx="56">
                  <c:v>29.437083225017389</c:v>
                </c:pt>
                <c:pt idx="57">
                  <c:v>29.562992558479912</c:v>
                </c:pt>
                <c:pt idx="58">
                  <c:v>29.653828616833231</c:v>
                </c:pt>
                <c:pt idx="59">
                  <c:v>29.780624763041693</c:v>
                </c:pt>
                <c:pt idx="60">
                  <c:v>29.84914212541139</c:v>
                </c:pt>
              </c:numCache>
            </c:numRef>
          </c:val>
          <c:smooth val="0"/>
        </c:ser>
        <c:ser>
          <c:idx val="1"/>
          <c:order val="1"/>
          <c:tx>
            <c:strRef>
              <c:f>'Fig 2.34'!$B$9</c:f>
              <c:strCache>
                <c:ptCount val="1"/>
                <c:pt idx="0">
                  <c:v>Variante de mortalité haute</c:v>
                </c:pt>
              </c:strCache>
            </c:strRef>
          </c:tx>
          <c:spPr>
            <a:ln w="15875" cmpd="dbl">
              <a:solidFill>
                <a:srgbClr val="002060"/>
              </a:solidFill>
            </a:ln>
          </c:spPr>
          <c:marker>
            <c:symbol val="circle"/>
            <c:size val="2"/>
            <c:spPr>
              <a:solidFill>
                <a:schemeClr val="bg1">
                  <a:lumMod val="65000"/>
                </a:schemeClr>
              </a:solidFill>
              <a:ln>
                <a:solidFill>
                  <a:srgbClr val="002060"/>
                </a:solidFill>
              </a:ln>
            </c:spPr>
          </c:marker>
          <c:cat>
            <c:numRef>
              <c:f>'Fig 2.34'!$C$3:$BK$3</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2.34'!$C$9:$BK$9</c:f>
              <c:numCache>
                <c:formatCode>0.0</c:formatCode>
                <c:ptCount val="61"/>
                <c:pt idx="0">
                  <c:v>24.618562012940941</c:v>
                </c:pt>
                <c:pt idx="2">
                  <c:v>24.7692319614562</c:v>
                </c:pt>
                <c:pt idx="3">
                  <c:v>24.843968764603112</c:v>
                </c:pt>
                <c:pt idx="4">
                  <c:v>24.84903457528474</c:v>
                </c:pt>
                <c:pt idx="5">
                  <c:v>24.958805668730143</c:v>
                </c:pt>
                <c:pt idx="6">
                  <c:v>25.274942742249053</c:v>
                </c:pt>
                <c:pt idx="7">
                  <c:v>25.473716792319436</c:v>
                </c:pt>
                <c:pt idx="8">
                  <c:v>25.60888039209695</c:v>
                </c:pt>
                <c:pt idx="9">
                  <c:v>25.691703872979488</c:v>
                </c:pt>
                <c:pt idx="10">
                  <c:v>25.680092561289648</c:v>
                </c:pt>
                <c:pt idx="11">
                  <c:v>25.584721330337956</c:v>
                </c:pt>
                <c:pt idx="12">
                  <c:v>25.29475104796191</c:v>
                </c:pt>
                <c:pt idx="13">
                  <c:v>25.046275946814106</c:v>
                </c:pt>
                <c:pt idx="14">
                  <c:v>24.868569226234428</c:v>
                </c:pt>
                <c:pt idx="15">
                  <c:v>24.614963057448662</c:v>
                </c:pt>
                <c:pt idx="16">
                  <c:v>24.600961200872646</c:v>
                </c:pt>
                <c:pt idx="17">
                  <c:v>24.698811892089239</c:v>
                </c:pt>
                <c:pt idx="18">
                  <c:v>24.799058148824997</c:v>
                </c:pt>
                <c:pt idx="19">
                  <c:v>24.783166283486494</c:v>
                </c:pt>
                <c:pt idx="20">
                  <c:v>24.756981146245167</c:v>
                </c:pt>
                <c:pt idx="21">
                  <c:v>24.634139759984969</c:v>
                </c:pt>
                <c:pt idx="22">
                  <c:v>24.628898012459672</c:v>
                </c:pt>
                <c:pt idx="23">
                  <c:v>24.620587143902107</c:v>
                </c:pt>
                <c:pt idx="24">
                  <c:v>24.608738159071876</c:v>
                </c:pt>
                <c:pt idx="25">
                  <c:v>24.56080741540201</c:v>
                </c:pt>
                <c:pt idx="26">
                  <c:v>24.580863278038663</c:v>
                </c:pt>
                <c:pt idx="27">
                  <c:v>24.585181928611746</c:v>
                </c:pt>
                <c:pt idx="28">
                  <c:v>24.529148686319672</c:v>
                </c:pt>
                <c:pt idx="29">
                  <c:v>24.576234201752385</c:v>
                </c:pt>
                <c:pt idx="30">
                  <c:v>24.624894991526858</c:v>
                </c:pt>
                <c:pt idx="31">
                  <c:v>24.626151399754526</c:v>
                </c:pt>
                <c:pt idx="32">
                  <c:v>24.629068504151689</c:v>
                </c:pt>
                <c:pt idx="33">
                  <c:v>24.601374872465044</c:v>
                </c:pt>
                <c:pt idx="34">
                  <c:v>24.604996836994971</c:v>
                </c:pt>
                <c:pt idx="35">
                  <c:v>24.636706365787475</c:v>
                </c:pt>
                <c:pt idx="36">
                  <c:v>24.708014744030628</c:v>
                </c:pt>
                <c:pt idx="37">
                  <c:v>24.801706382711011</c:v>
                </c:pt>
                <c:pt idx="38">
                  <c:v>24.886201044187942</c:v>
                </c:pt>
                <c:pt idx="39">
                  <c:v>24.970882378180939</c:v>
                </c:pt>
                <c:pt idx="40">
                  <c:v>25.079612356371896</c:v>
                </c:pt>
                <c:pt idx="41">
                  <c:v>25.184897228582464</c:v>
                </c:pt>
                <c:pt idx="42">
                  <c:v>25.280091776204664</c:v>
                </c:pt>
                <c:pt idx="43">
                  <c:v>25.330349281656041</c:v>
                </c:pt>
                <c:pt idx="44">
                  <c:v>25.399199000695788</c:v>
                </c:pt>
                <c:pt idx="45">
                  <c:v>25.460679214748431</c:v>
                </c:pt>
                <c:pt idx="46">
                  <c:v>25.566411873429033</c:v>
                </c:pt>
                <c:pt idx="47">
                  <c:v>25.622075515426076</c:v>
                </c:pt>
                <c:pt idx="48">
                  <c:v>25.707371589027311</c:v>
                </c:pt>
                <c:pt idx="49">
                  <c:v>25.821537611827708</c:v>
                </c:pt>
                <c:pt idx="50">
                  <c:v>25.917425109183945</c:v>
                </c:pt>
                <c:pt idx="51">
                  <c:v>26.067343759570981</c:v>
                </c:pt>
                <c:pt idx="52">
                  <c:v>26.207890790166431</c:v>
                </c:pt>
                <c:pt idx="53">
                  <c:v>26.286960295758178</c:v>
                </c:pt>
                <c:pt idx="54">
                  <c:v>26.402894553153921</c:v>
                </c:pt>
                <c:pt idx="55">
                  <c:v>26.555218881498106</c:v>
                </c:pt>
                <c:pt idx="56">
                  <c:v>26.619556283149876</c:v>
                </c:pt>
                <c:pt idx="57">
                  <c:v>26.712567262486296</c:v>
                </c:pt>
                <c:pt idx="58">
                  <c:v>26.771279098454279</c:v>
                </c:pt>
                <c:pt idx="59">
                  <c:v>26.866710386715987</c:v>
                </c:pt>
                <c:pt idx="60">
                  <c:v>26.904607520736775</c:v>
                </c:pt>
              </c:numCache>
            </c:numRef>
          </c:val>
          <c:smooth val="0"/>
        </c:ser>
        <c:ser>
          <c:idx val="2"/>
          <c:order val="2"/>
          <c:tx>
            <c:strRef>
              <c:f>'Fig 2.34'!$B$10</c:f>
              <c:strCache>
                <c:ptCount val="1"/>
                <c:pt idx="0">
                  <c:v>Variante de mortalité basse</c:v>
                </c:pt>
              </c:strCache>
            </c:strRef>
          </c:tx>
          <c:spPr>
            <a:ln w="25400">
              <a:solidFill>
                <a:srgbClr val="002060">
                  <a:alpha val="50000"/>
                </a:srgbClr>
              </a:solidFill>
              <a:prstDash val="sysDash"/>
            </a:ln>
          </c:spPr>
          <c:marker>
            <c:symbol val="square"/>
            <c:size val="2"/>
            <c:spPr>
              <a:solidFill>
                <a:srgbClr val="002060">
                  <a:alpha val="50000"/>
                </a:srgbClr>
              </a:solidFill>
              <a:ln>
                <a:solidFill>
                  <a:srgbClr val="002060">
                    <a:alpha val="50000"/>
                  </a:srgbClr>
                </a:solidFill>
              </a:ln>
            </c:spPr>
          </c:marker>
          <c:cat>
            <c:numRef>
              <c:f>'Fig 2.34'!$C$3:$BK$3</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2.34'!$C$10:$BK$10</c:f>
              <c:numCache>
                <c:formatCode>0.0</c:formatCode>
                <c:ptCount val="61"/>
                <c:pt idx="0">
                  <c:v>25.616466205812088</c:v>
                </c:pt>
                <c:pt idx="2">
                  <c:v>25.955741412852845</c:v>
                </c:pt>
                <c:pt idx="3">
                  <c:v>26.118539187260062</c:v>
                </c:pt>
                <c:pt idx="4">
                  <c:v>26.215482873392425</c:v>
                </c:pt>
                <c:pt idx="5">
                  <c:v>26.420675746786678</c:v>
                </c:pt>
                <c:pt idx="6">
                  <c:v>26.834955236837473</c:v>
                </c:pt>
                <c:pt idx="7">
                  <c:v>27.131381872482237</c:v>
                </c:pt>
                <c:pt idx="8">
                  <c:v>27.36732898227018</c:v>
                </c:pt>
                <c:pt idx="9">
                  <c:v>27.548453092115835</c:v>
                </c:pt>
                <c:pt idx="10">
                  <c:v>27.640012130792762</c:v>
                </c:pt>
                <c:pt idx="11">
                  <c:v>27.645833709131139</c:v>
                </c:pt>
                <c:pt idx="12">
                  <c:v>27.458951196880847</c:v>
                </c:pt>
                <c:pt idx="13">
                  <c:v>27.313125264695586</c:v>
                </c:pt>
                <c:pt idx="14">
                  <c:v>27.25810713276708</c:v>
                </c:pt>
                <c:pt idx="15">
                  <c:v>27.128003319922655</c:v>
                </c:pt>
                <c:pt idx="16">
                  <c:v>27.241301864819889</c:v>
                </c:pt>
                <c:pt idx="17">
                  <c:v>27.472234892521627</c:v>
                </c:pt>
                <c:pt idx="18">
                  <c:v>27.702656781380171</c:v>
                </c:pt>
                <c:pt idx="19">
                  <c:v>27.814063099781478</c:v>
                </c:pt>
                <c:pt idx="20">
                  <c:v>27.912330694460636</c:v>
                </c:pt>
                <c:pt idx="21">
                  <c:v>27.911131109613045</c:v>
                </c:pt>
                <c:pt idx="22">
                  <c:v>28.02475707044168</c:v>
                </c:pt>
                <c:pt idx="23">
                  <c:v>28.132578769617844</c:v>
                </c:pt>
                <c:pt idx="24">
                  <c:v>28.234168085816748</c:v>
                </c:pt>
                <c:pt idx="25">
                  <c:v>28.297023986108087</c:v>
                </c:pt>
                <c:pt idx="26">
                  <c:v>28.425259003064767</c:v>
                </c:pt>
                <c:pt idx="27">
                  <c:v>28.535194873452213</c:v>
                </c:pt>
                <c:pt idx="28">
                  <c:v>28.582263697065386</c:v>
                </c:pt>
                <c:pt idx="29">
                  <c:v>28.729983976084952</c:v>
                </c:pt>
                <c:pt idx="30">
                  <c:v>28.876861002943869</c:v>
                </c:pt>
                <c:pt idx="31">
                  <c:v>28.973964682610891</c:v>
                </c:pt>
                <c:pt idx="32">
                  <c:v>29.070410306967204</c:v>
                </c:pt>
                <c:pt idx="33">
                  <c:v>29.133977186790446</c:v>
                </c:pt>
                <c:pt idx="34">
                  <c:v>29.226642808954779</c:v>
                </c:pt>
                <c:pt idx="35">
                  <c:v>29.345230597228181</c:v>
                </c:pt>
                <c:pt idx="36">
                  <c:v>29.501303490001298</c:v>
                </c:pt>
                <c:pt idx="37">
                  <c:v>29.677697651791853</c:v>
                </c:pt>
                <c:pt idx="38">
                  <c:v>29.842884607963128</c:v>
                </c:pt>
                <c:pt idx="39">
                  <c:v>30.00629969592773</c:v>
                </c:pt>
                <c:pt idx="40">
                  <c:v>30.191856420808833</c:v>
                </c:pt>
                <c:pt idx="41">
                  <c:v>30.372112338289362</c:v>
                </c:pt>
                <c:pt idx="42">
                  <c:v>30.54047324009462</c:v>
                </c:pt>
                <c:pt idx="43">
                  <c:v>30.662143060649086</c:v>
                </c:pt>
                <c:pt idx="44">
                  <c:v>30.800701291513462</c:v>
                </c:pt>
                <c:pt idx="45">
                  <c:v>30.930235980522021</c:v>
                </c:pt>
                <c:pt idx="46">
                  <c:v>31.102418325589198</c:v>
                </c:pt>
                <c:pt idx="47">
                  <c:v>31.222975551123128</c:v>
                </c:pt>
                <c:pt idx="48">
                  <c:v>31.371657188114703</c:v>
                </c:pt>
                <c:pt idx="49">
                  <c:v>31.547748197232707</c:v>
                </c:pt>
                <c:pt idx="50">
                  <c:v>31.704146874283886</c:v>
                </c:pt>
                <c:pt idx="51">
                  <c:v>31.913208965996027</c:v>
                </c:pt>
                <c:pt idx="52">
                  <c:v>32.111577039256915</c:v>
                </c:pt>
                <c:pt idx="53">
                  <c:v>32.247189776719409</c:v>
                </c:pt>
                <c:pt idx="54">
                  <c:v>32.418433270771935</c:v>
                </c:pt>
                <c:pt idx="55">
                  <c:v>32.624875866107402</c:v>
                </c:pt>
                <c:pt idx="56">
                  <c:v>32.742182785378859</c:v>
                </c:pt>
                <c:pt idx="57">
                  <c:v>32.887055935146741</c:v>
                </c:pt>
                <c:pt idx="58">
                  <c:v>32.99656316778951</c:v>
                </c:pt>
                <c:pt idx="59">
                  <c:v>33.141762815076454</c:v>
                </c:pt>
                <c:pt idx="60">
                  <c:v>33.228440162613225</c:v>
                </c:pt>
              </c:numCache>
            </c:numRef>
          </c:val>
          <c:smooth val="0"/>
        </c:ser>
        <c:dLbls>
          <c:showLegendKey val="0"/>
          <c:showVal val="0"/>
          <c:showCatName val="0"/>
          <c:showSerName val="0"/>
          <c:showPercent val="0"/>
          <c:showBubbleSize val="0"/>
        </c:dLbls>
        <c:marker val="1"/>
        <c:smooth val="0"/>
        <c:axId val="137764864"/>
        <c:axId val="137767168"/>
      </c:lineChart>
      <c:catAx>
        <c:axId val="137764864"/>
        <c:scaling>
          <c:orientation val="minMax"/>
        </c:scaling>
        <c:delete val="0"/>
        <c:axPos val="b"/>
        <c:title>
          <c:tx>
            <c:rich>
              <a:bodyPr/>
              <a:lstStyle/>
              <a:p>
                <a:pPr>
                  <a:defRPr/>
                </a:pPr>
                <a:r>
                  <a:rPr lang="en-US"/>
                  <a:t>génération</a:t>
                </a:r>
              </a:p>
            </c:rich>
          </c:tx>
          <c:layout>
            <c:manualLayout>
              <c:xMode val="edge"/>
              <c:yMode val="edge"/>
              <c:x val="0.74000562587904362"/>
              <c:y val="0.57134799010338766"/>
            </c:manualLayout>
          </c:layout>
          <c:overlay val="0"/>
        </c:title>
        <c:numFmt formatCode="General" sourceLinked="1"/>
        <c:majorTickMark val="out"/>
        <c:minorTickMark val="none"/>
        <c:tickLblPos val="nextTo"/>
        <c:crossAx val="137767168"/>
        <c:crosses val="autoZero"/>
        <c:auto val="1"/>
        <c:lblAlgn val="ctr"/>
        <c:lblOffset val="100"/>
        <c:tickLblSkip val="5"/>
        <c:noMultiLvlLbl val="0"/>
      </c:catAx>
      <c:valAx>
        <c:axId val="137767168"/>
        <c:scaling>
          <c:orientation val="minMax"/>
          <c:max val="34"/>
          <c:min val="22"/>
        </c:scaling>
        <c:delete val="0"/>
        <c:axPos val="l"/>
        <c:majorGridlines/>
        <c:title>
          <c:tx>
            <c:rich>
              <a:bodyPr rot="-5400000" vert="horz"/>
              <a:lstStyle/>
              <a:p>
                <a:pPr>
                  <a:defRPr/>
                </a:pPr>
                <a:r>
                  <a:rPr lang="en-US"/>
                  <a:t>en années</a:t>
                </a:r>
              </a:p>
            </c:rich>
          </c:tx>
          <c:layout>
            <c:manualLayout>
              <c:xMode val="edge"/>
              <c:yMode val="edge"/>
              <c:x val="1.2584388185654008E-2"/>
              <c:y val="0.22370483259485038"/>
            </c:manualLayout>
          </c:layout>
          <c:overlay val="0"/>
        </c:title>
        <c:numFmt formatCode="0" sourceLinked="0"/>
        <c:majorTickMark val="out"/>
        <c:minorTickMark val="none"/>
        <c:tickLblPos val="nextTo"/>
        <c:crossAx val="137764864"/>
        <c:crosses val="autoZero"/>
        <c:crossBetween val="between"/>
        <c:majorUnit val="2"/>
      </c:valAx>
    </c:plotArea>
    <c:legend>
      <c:legendPos val="b"/>
      <c:layout>
        <c:manualLayout>
          <c:xMode val="edge"/>
          <c:yMode val="edge"/>
          <c:x val="4.4358339214628046E-3"/>
          <c:y val="0.8121359561237641"/>
          <c:w val="0.99556416607853715"/>
          <c:h val="0.187864043876235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751090014064696"/>
          <c:y val="5.2222962962962964E-2"/>
          <c:w val="0.75513115330520397"/>
          <c:h val="0.59976255656215005"/>
        </c:manualLayout>
      </c:layout>
      <c:lineChart>
        <c:grouping val="standard"/>
        <c:varyColors val="0"/>
        <c:ser>
          <c:idx val="0"/>
          <c:order val="0"/>
          <c:tx>
            <c:strRef>
              <c:f>'Fig 2.35'!$B$4</c:f>
              <c:strCache>
                <c:ptCount val="1"/>
                <c:pt idx="0">
                  <c:v>Scénario central de mortalité</c:v>
                </c:pt>
              </c:strCache>
            </c:strRef>
          </c:tx>
          <c:spPr>
            <a:ln w="50800">
              <a:solidFill>
                <a:schemeClr val="tx1"/>
              </a:solidFill>
            </a:ln>
          </c:spPr>
          <c:marker>
            <c:symbol val="circle"/>
            <c:size val="3"/>
            <c:spPr>
              <a:solidFill>
                <a:schemeClr val="tx1"/>
              </a:solidFill>
              <a:ln>
                <a:solidFill>
                  <a:schemeClr val="tx1"/>
                </a:solidFill>
              </a:ln>
            </c:spPr>
          </c:marker>
          <c:cat>
            <c:numRef>
              <c:f>'Fig 2.35'!$C$3:$BK$3</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2.35'!$C$4:$BK$4</c:f>
              <c:numCache>
                <c:formatCode>0.0%</c:formatCode>
                <c:ptCount val="61"/>
                <c:pt idx="0">
                  <c:v>0.30200006749085206</c:v>
                </c:pt>
                <c:pt idx="1">
                  <c:v>0.30306613051977827</c:v>
                </c:pt>
                <c:pt idx="2">
                  <c:v>0.30381387318303621</c:v>
                </c:pt>
                <c:pt idx="3">
                  <c:v>0.30419570646740718</c:v>
                </c:pt>
                <c:pt idx="4">
                  <c:v>0.30471775358651043</c:v>
                </c:pt>
                <c:pt idx="5">
                  <c:v>0.30542153992637311</c:v>
                </c:pt>
                <c:pt idx="6">
                  <c:v>0.3061236466766919</c:v>
                </c:pt>
                <c:pt idx="7">
                  <c:v>0.3065531066800643</c:v>
                </c:pt>
                <c:pt idx="8">
                  <c:v>0.30715252246997066</c:v>
                </c:pt>
                <c:pt idx="9">
                  <c:v>0.30734453400124306</c:v>
                </c:pt>
                <c:pt idx="10">
                  <c:v>0.3079735978463719</c:v>
                </c:pt>
                <c:pt idx="11">
                  <c:v>0.30834489583169677</c:v>
                </c:pt>
                <c:pt idx="12">
                  <c:v>0.30888619709093468</c:v>
                </c:pt>
                <c:pt idx="13">
                  <c:v>0.30940376390848062</c:v>
                </c:pt>
                <c:pt idx="14">
                  <c:v>0.31043518517735563</c:v>
                </c:pt>
                <c:pt idx="15">
                  <c:v>0.31134686155378172</c:v>
                </c:pt>
                <c:pt idx="16">
                  <c:v>0.31239822256062577</c:v>
                </c:pt>
                <c:pt idx="17">
                  <c:v>0.3138100029639681</c:v>
                </c:pt>
                <c:pt idx="18">
                  <c:v>0.31520229845012226</c:v>
                </c:pt>
                <c:pt idx="19">
                  <c:v>0.31657528338958857</c:v>
                </c:pt>
                <c:pt idx="20">
                  <c:v>0.31792913795298666</c:v>
                </c:pt>
                <c:pt idx="21">
                  <c:v>0.31642764787016359</c:v>
                </c:pt>
                <c:pt idx="22">
                  <c:v>0.31491837137068757</c:v>
                </c:pt>
                <c:pt idx="23">
                  <c:v>0.31340127145508928</c:v>
                </c:pt>
                <c:pt idx="24">
                  <c:v>0.30905613955099021</c:v>
                </c:pt>
                <c:pt idx="25">
                  <c:v>0.31034349032196645</c:v>
                </c:pt>
                <c:pt idx="26">
                  <c:v>0.31161251598103179</c:v>
                </c:pt>
                <c:pt idx="27">
                  <c:v>0.30725415205835288</c:v>
                </c:pt>
                <c:pt idx="28">
                  <c:v>0.30569763033235803</c:v>
                </c:pt>
                <c:pt idx="29">
                  <c:v>0.30692785499194958</c:v>
                </c:pt>
                <c:pt idx="30">
                  <c:v>0.30256089779787726</c:v>
                </c:pt>
                <c:pt idx="31">
                  <c:v>0.30098071044432939</c:v>
                </c:pt>
                <c:pt idx="32">
                  <c:v>0.30217285466996457</c:v>
                </c:pt>
                <c:pt idx="33">
                  <c:v>0.30057229833837606</c:v>
                </c:pt>
                <c:pt idx="34">
                  <c:v>0.30173490048773755</c:v>
                </c:pt>
                <c:pt idx="35">
                  <c:v>0.3001143605999278</c:v>
                </c:pt>
                <c:pt idx="36">
                  <c:v>0.301248086833863</c:v>
                </c:pt>
                <c:pt idx="37">
                  <c:v>0.30236542137723543</c:v>
                </c:pt>
                <c:pt idx="38">
                  <c:v>0.30071350329140462</c:v>
                </c:pt>
                <c:pt idx="39">
                  <c:v>0.30180305038264882</c:v>
                </c:pt>
                <c:pt idx="40">
                  <c:v>0.30287684967841627</c:v>
                </c:pt>
                <c:pt idx="41">
                  <c:v>0.30393513660930904</c:v>
                </c:pt>
                <c:pt idx="42">
                  <c:v>0.30497814590704236</c:v>
                </c:pt>
                <c:pt idx="43">
                  <c:v>0.30600611144011558</c:v>
                </c:pt>
                <c:pt idx="44">
                  <c:v>0.30701926605946539</c:v>
                </c:pt>
                <c:pt idx="45">
                  <c:v>0.30801784145373551</c:v>
                </c:pt>
                <c:pt idx="46">
                  <c:v>0.30900206801380148</c:v>
                </c:pt>
                <c:pt idx="47">
                  <c:v>0.30997217470619504</c:v>
                </c:pt>
                <c:pt idx="48">
                  <c:v>0.31092838895507707</c:v>
                </c:pt>
                <c:pt idx="49">
                  <c:v>0.31187093653241377</c:v>
                </c:pt>
                <c:pt idx="50">
                  <c:v>0.31280004145601881</c:v>
                </c:pt>
                <c:pt idx="51">
                  <c:v>0.31371592589512848</c:v>
                </c:pt>
                <c:pt idx="52">
                  <c:v>0.31461881008318976</c:v>
                </c:pt>
                <c:pt idx="53">
                  <c:v>0.31550891223754146</c:v>
                </c:pt>
                <c:pt idx="54">
                  <c:v>0.31907784042077919</c:v>
                </c:pt>
                <c:pt idx="55">
                  <c:v>0.31993961849547947</c:v>
                </c:pt>
                <c:pt idx="56">
                  <c:v>0.32078930418167778</c:v>
                </c:pt>
                <c:pt idx="57">
                  <c:v>0.32162710613168777</c:v>
                </c:pt>
                <c:pt idx="58">
                  <c:v>0.32245323068222104</c:v>
                </c:pt>
                <c:pt idx="59">
                  <c:v>0.32326788180944666</c:v>
                </c:pt>
                <c:pt idx="60">
                  <c:v>0.32407126108894918</c:v>
                </c:pt>
              </c:numCache>
            </c:numRef>
          </c:val>
          <c:smooth val="0"/>
        </c:ser>
        <c:ser>
          <c:idx val="1"/>
          <c:order val="1"/>
          <c:tx>
            <c:strRef>
              <c:f>'Fig 2.35'!$B$5</c:f>
              <c:strCache>
                <c:ptCount val="1"/>
                <c:pt idx="0">
                  <c:v>Variante de mortalité haute</c:v>
                </c:pt>
              </c:strCache>
            </c:strRef>
          </c:tx>
          <c:spPr>
            <a:ln w="15875" cmpd="dbl">
              <a:solidFill>
                <a:schemeClr val="tx1"/>
              </a:solidFill>
            </a:ln>
          </c:spPr>
          <c:marker>
            <c:symbol val="circle"/>
            <c:size val="2"/>
            <c:spPr>
              <a:solidFill>
                <a:schemeClr val="bg1">
                  <a:lumMod val="65000"/>
                </a:schemeClr>
              </a:solidFill>
              <a:ln>
                <a:solidFill>
                  <a:schemeClr val="tx1"/>
                </a:solidFill>
              </a:ln>
            </c:spPr>
          </c:marker>
          <c:cat>
            <c:numRef>
              <c:f>'Fig 2.35'!$C$3:$BK$3</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2.35'!$C$5:$BK$5</c:f>
              <c:numCache>
                <c:formatCode>0.0%</c:formatCode>
                <c:ptCount val="61"/>
                <c:pt idx="0">
                  <c:v>0.29801095491726642</c:v>
                </c:pt>
                <c:pt idx="1">
                  <c:v>0.29868009616775976</c:v>
                </c:pt>
                <c:pt idx="2">
                  <c:v>0.29934811335488148</c:v>
                </c:pt>
                <c:pt idx="3">
                  <c:v>0.29967389708031117</c:v>
                </c:pt>
                <c:pt idx="4">
                  <c:v>0.30015641968092821</c:v>
                </c:pt>
                <c:pt idx="5">
                  <c:v>0.3008377262530802</c:v>
                </c:pt>
                <c:pt idx="6">
                  <c:v>0.30151677350304529</c:v>
                </c:pt>
                <c:pt idx="7">
                  <c:v>0.30192667686377284</c:v>
                </c:pt>
                <c:pt idx="8">
                  <c:v>0.302504143752368</c:v>
                </c:pt>
                <c:pt idx="9">
                  <c:v>0.30267805950854731</c:v>
                </c:pt>
                <c:pt idx="10">
                  <c:v>0.30328463881822948</c:v>
                </c:pt>
                <c:pt idx="11">
                  <c:v>0.3036349741048292</c:v>
                </c:pt>
                <c:pt idx="12">
                  <c:v>0.30415369075471088</c:v>
                </c:pt>
                <c:pt idx="13">
                  <c:v>0.30464862375476459</c:v>
                </c:pt>
                <c:pt idx="14">
                  <c:v>0.30539535223512976</c:v>
                </c:pt>
                <c:pt idx="15">
                  <c:v>0.30600838598305657</c:v>
                </c:pt>
                <c:pt idx="16">
                  <c:v>0.30674646202995348</c:v>
                </c:pt>
                <c:pt idx="17">
                  <c:v>0.3075894325950761</c:v>
                </c:pt>
                <c:pt idx="18">
                  <c:v>0.30842571694787246</c:v>
                </c:pt>
                <c:pt idx="19">
                  <c:v>0.30925534199362775</c:v>
                </c:pt>
                <c:pt idx="20">
                  <c:v>0.31007833566706694</c:v>
                </c:pt>
                <c:pt idx="21">
                  <c:v>0.30802345492245564</c:v>
                </c:pt>
                <c:pt idx="22">
                  <c:v>0.30596875009821101</c:v>
                </c:pt>
                <c:pt idx="23">
                  <c:v>0.30391417021581596</c:v>
                </c:pt>
                <c:pt idx="24">
                  <c:v>0.29899843482488248</c:v>
                </c:pt>
                <c:pt idx="25">
                  <c:v>0.29980518837583364</c:v>
                </c:pt>
                <c:pt idx="26">
                  <c:v>0.30060536340445065</c:v>
                </c:pt>
                <c:pt idx="27">
                  <c:v>0.29569612936488443</c:v>
                </c:pt>
                <c:pt idx="28">
                  <c:v>0.29364145808004627</c:v>
                </c:pt>
                <c:pt idx="29">
                  <c:v>0.29443166833475759</c:v>
                </c:pt>
                <c:pt idx="30">
                  <c:v>0.28953161780950526</c:v>
                </c:pt>
                <c:pt idx="31">
                  <c:v>0.28747636702880969</c:v>
                </c:pt>
                <c:pt idx="32">
                  <c:v>0.28825647496097029</c:v>
                </c:pt>
                <c:pt idx="33">
                  <c:v>0.28619755847705314</c:v>
                </c:pt>
                <c:pt idx="34">
                  <c:v>0.28696781322775022</c:v>
                </c:pt>
                <c:pt idx="35">
                  <c:v>0.2849051869725715</c:v>
                </c:pt>
                <c:pt idx="36">
                  <c:v>0.28566565047609005</c:v>
                </c:pt>
                <c:pt idx="37">
                  <c:v>0.28641975313955342</c:v>
                </c:pt>
                <c:pt idx="38">
                  <c:v>0.28435001800982901</c:v>
                </c:pt>
                <c:pt idx="39">
                  <c:v>0.2850944582701031</c:v>
                </c:pt>
                <c:pt idx="40">
                  <c:v>0.2858326422950726</c:v>
                </c:pt>
                <c:pt idx="41">
                  <c:v>0.28656461411707412</c:v>
                </c:pt>
                <c:pt idx="42">
                  <c:v>0.28729041811567652</c:v>
                </c:pt>
                <c:pt idx="43">
                  <c:v>0.28801009899199503</c:v>
                </c:pt>
                <c:pt idx="44">
                  <c:v>0.28872370174368511</c:v>
                </c:pt>
                <c:pt idx="45">
                  <c:v>0.28943127164061033</c:v>
                </c:pt>
                <c:pt idx="46">
                  <c:v>0.29013285420117757</c:v>
                </c:pt>
                <c:pt idx="47">
                  <c:v>0.2908284951693314</c:v>
                </c:pt>
                <c:pt idx="48">
                  <c:v>0.29151824049219965</c:v>
                </c:pt>
                <c:pt idx="49">
                  <c:v>0.29220213629838243</c:v>
                </c:pt>
                <c:pt idx="50">
                  <c:v>0.29288022887687526</c:v>
                </c:pt>
                <c:pt idx="51">
                  <c:v>0.29355256465661844</c:v>
                </c:pt>
                <c:pt idx="52">
                  <c:v>0.29421919018666204</c:v>
                </c:pt>
                <c:pt idx="53">
                  <c:v>0.2948801521169393</c:v>
                </c:pt>
                <c:pt idx="54">
                  <c:v>0.29830897947420332</c:v>
                </c:pt>
                <c:pt idx="55">
                  <c:v>0.29895619629645509</c:v>
                </c:pt>
                <c:pt idx="56">
                  <c:v>0.29959791163565425</c:v>
                </c:pt>
                <c:pt idx="57">
                  <c:v>0.30023417218025067</c:v>
                </c:pt>
                <c:pt idx="58">
                  <c:v>0.30086502463215059</c:v>
                </c:pt>
                <c:pt idx="59">
                  <c:v>0.30149051569098551</c:v>
                </c:pt>
                <c:pt idx="60">
                  <c:v>0.30211069203891727</c:v>
                </c:pt>
              </c:numCache>
            </c:numRef>
          </c:val>
          <c:smooth val="0"/>
        </c:ser>
        <c:ser>
          <c:idx val="2"/>
          <c:order val="2"/>
          <c:tx>
            <c:strRef>
              <c:f>'Fig 2.35'!$B$6</c:f>
              <c:strCache>
                <c:ptCount val="1"/>
                <c:pt idx="0">
                  <c:v>Variante de mortalité basse</c:v>
                </c:pt>
              </c:strCache>
            </c:strRef>
          </c:tx>
          <c:spPr>
            <a:ln w="25400">
              <a:solidFill>
                <a:schemeClr val="bg1">
                  <a:lumMod val="65000"/>
                </a:schemeClr>
              </a:solidFill>
              <a:prstDash val="sysDash"/>
            </a:ln>
          </c:spPr>
          <c:marker>
            <c:symbol val="square"/>
            <c:size val="2"/>
            <c:spPr>
              <a:solidFill>
                <a:schemeClr val="bg1">
                  <a:lumMod val="65000"/>
                </a:schemeClr>
              </a:solidFill>
              <a:ln>
                <a:solidFill>
                  <a:schemeClr val="bg1">
                    <a:lumMod val="65000"/>
                  </a:schemeClr>
                </a:solidFill>
              </a:ln>
            </c:spPr>
          </c:marker>
          <c:cat>
            <c:numRef>
              <c:f>'Fig 2.35'!$C$3:$BK$3</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2.35'!$C$6:$BK$6</c:f>
              <c:numCache>
                <c:formatCode>0.0%</c:formatCode>
                <c:ptCount val="61"/>
                <c:pt idx="0">
                  <c:v>0.30611229980269528</c:v>
                </c:pt>
                <c:pt idx="1">
                  <c:v>0.30757384320178566</c:v>
                </c:pt>
                <c:pt idx="2">
                  <c:v>0.30892332718155252</c:v>
                </c:pt>
                <c:pt idx="3">
                  <c:v>0.30993986350138109</c:v>
                </c:pt>
                <c:pt idx="4">
                  <c:v>0.31113576822366745</c:v>
                </c:pt>
                <c:pt idx="5">
                  <c:v>0.31254828752581648</c:v>
                </c:pt>
                <c:pt idx="6">
                  <c:v>0.31397546567329876</c:v>
                </c:pt>
                <c:pt idx="7">
                  <c:v>0.31513511538923422</c:v>
                </c:pt>
                <c:pt idx="8">
                  <c:v>0.31647662162553103</c:v>
                </c:pt>
                <c:pt idx="9">
                  <c:v>0.31740785163805202</c:v>
                </c:pt>
                <c:pt idx="10">
                  <c:v>0.31878795845490071</c:v>
                </c:pt>
                <c:pt idx="11">
                  <c:v>0.3199038552106071</c:v>
                </c:pt>
                <c:pt idx="12">
                  <c:v>0.32119123289712348</c:v>
                </c:pt>
                <c:pt idx="13">
                  <c:v>0.32244854189472621</c:v>
                </c:pt>
                <c:pt idx="14">
                  <c:v>0.3240930137860259</c:v>
                </c:pt>
                <c:pt idx="15">
                  <c:v>0.325610952110993</c:v>
                </c:pt>
                <c:pt idx="16">
                  <c:v>0.32726951274697397</c:v>
                </c:pt>
                <c:pt idx="17">
                  <c:v>0.32906329190370726</c:v>
                </c:pt>
                <c:pt idx="18">
                  <c:v>0.33082149477363287</c:v>
                </c:pt>
                <c:pt idx="19">
                  <c:v>0.332544809079727</c:v>
                </c:pt>
                <c:pt idx="20">
                  <c:v>0.33423392677385361</c:v>
                </c:pt>
                <c:pt idx="21">
                  <c:v>0.33312241556880146</c:v>
                </c:pt>
                <c:pt idx="22">
                  <c:v>0.33199162162177348</c:v>
                </c:pt>
                <c:pt idx="23">
                  <c:v>0.33084183926906163</c:v>
                </c:pt>
                <c:pt idx="24">
                  <c:v>0.32692613278772925</c:v>
                </c:pt>
                <c:pt idx="25">
                  <c:v>0.32848653657780219</c:v>
                </c:pt>
                <c:pt idx="26">
                  <c:v>0.33001627873112171</c:v>
                </c:pt>
                <c:pt idx="27">
                  <c:v>0.32605904555018195</c:v>
                </c:pt>
                <c:pt idx="28">
                  <c:v>0.32481905352169699</c:v>
                </c:pt>
                <c:pt idx="29">
                  <c:v>0.32627863273871921</c:v>
                </c:pt>
                <c:pt idx="30">
                  <c:v>0.32228827111521718</c:v>
                </c:pt>
                <c:pt idx="31">
                  <c:v>0.32099817030018157</c:v>
                </c:pt>
                <c:pt idx="32">
                  <c:v>0.32239169543149754</c:v>
                </c:pt>
                <c:pt idx="33">
                  <c:v>0.32106448167448637</c:v>
                </c:pt>
                <c:pt idx="34">
                  <c:v>0.32241091030409041</c:v>
                </c:pt>
                <c:pt idx="35">
                  <c:v>0.32104839734763352</c:v>
                </c:pt>
                <c:pt idx="36">
                  <c:v>0.32234993715948729</c:v>
                </c:pt>
                <c:pt idx="37">
                  <c:v>0.32362731962746111</c:v>
                </c:pt>
                <c:pt idx="38">
                  <c:v>0.32221271543054436</c:v>
                </c:pt>
                <c:pt idx="39">
                  <c:v>0.32344851105904021</c:v>
                </c:pt>
                <c:pt idx="40">
                  <c:v>0.32466190114709204</c:v>
                </c:pt>
                <c:pt idx="41">
                  <c:v>0.32585347859432412</c:v>
                </c:pt>
                <c:pt idx="42">
                  <c:v>0.32702382464530377</c:v>
                </c:pt>
                <c:pt idx="43">
                  <c:v>0.32817350880462781</c:v>
                </c:pt>
                <c:pt idx="44">
                  <c:v>0.32930308878123521</c:v>
                </c:pt>
                <c:pt idx="45">
                  <c:v>0.33041311045954691</c:v>
                </c:pt>
                <c:pt idx="46">
                  <c:v>0.33150410789517187</c:v>
                </c:pt>
                <c:pt idx="47">
                  <c:v>0.332576603333059</c:v>
                </c:pt>
                <c:pt idx="48">
                  <c:v>0.33363110724610467</c:v>
                </c:pt>
                <c:pt idx="49">
                  <c:v>0.33466811839235455</c:v>
                </c:pt>
                <c:pt idx="50">
                  <c:v>0.33568812388905461</c:v>
                </c:pt>
                <c:pt idx="51">
                  <c:v>0.33669159930192832</c:v>
                </c:pt>
                <c:pt idx="52">
                  <c:v>0.33767900874815704</c:v>
                </c:pt>
                <c:pt idx="53">
                  <c:v>0.33865080501165395</c:v>
                </c:pt>
                <c:pt idx="54">
                  <c:v>0.34220740041864622</c:v>
                </c:pt>
                <c:pt idx="55">
                  <c:v>0.34314557577336124</c:v>
                </c:pt>
                <c:pt idx="56">
                  <c:v>0.34406948599153669</c:v>
                </c:pt>
                <c:pt idx="57">
                  <c:v>0.34497953826897926</c:v>
                </c:pt>
                <c:pt idx="58">
                  <c:v>0.34587612922786687</c:v>
                </c:pt>
                <c:pt idx="59">
                  <c:v>0.34675964508057888</c:v>
                </c:pt>
                <c:pt idx="60">
                  <c:v>0.34763046179837359</c:v>
                </c:pt>
              </c:numCache>
            </c:numRef>
          </c:val>
          <c:smooth val="0"/>
        </c:ser>
        <c:dLbls>
          <c:showLegendKey val="0"/>
          <c:showVal val="0"/>
          <c:showCatName val="0"/>
          <c:showSerName val="0"/>
          <c:showPercent val="0"/>
          <c:showBubbleSize val="0"/>
        </c:dLbls>
        <c:marker val="1"/>
        <c:smooth val="0"/>
        <c:axId val="140870400"/>
        <c:axId val="140872704"/>
      </c:lineChart>
      <c:catAx>
        <c:axId val="140870400"/>
        <c:scaling>
          <c:orientation val="minMax"/>
        </c:scaling>
        <c:delete val="0"/>
        <c:axPos val="b"/>
        <c:title>
          <c:tx>
            <c:rich>
              <a:bodyPr/>
              <a:lstStyle/>
              <a:p>
                <a:pPr>
                  <a:defRPr/>
                </a:pPr>
                <a:r>
                  <a:rPr lang="en-US"/>
                  <a:t>génération</a:t>
                </a:r>
              </a:p>
            </c:rich>
          </c:tx>
          <c:layout>
            <c:manualLayout>
              <c:xMode val="edge"/>
              <c:yMode val="edge"/>
              <c:x val="0.74000562587904362"/>
              <c:y val="0.54782962962962967"/>
            </c:manualLayout>
          </c:layout>
          <c:overlay val="0"/>
        </c:title>
        <c:numFmt formatCode="General" sourceLinked="1"/>
        <c:majorTickMark val="out"/>
        <c:minorTickMark val="none"/>
        <c:tickLblPos val="nextTo"/>
        <c:crossAx val="140872704"/>
        <c:crosses val="autoZero"/>
        <c:auto val="1"/>
        <c:lblAlgn val="ctr"/>
        <c:lblOffset val="100"/>
        <c:tickLblSkip val="5"/>
        <c:noMultiLvlLbl val="0"/>
      </c:catAx>
      <c:valAx>
        <c:axId val="140872704"/>
        <c:scaling>
          <c:orientation val="minMax"/>
          <c:max val="0.35000000000000003"/>
          <c:min val="0.25"/>
        </c:scaling>
        <c:delete val="0"/>
        <c:axPos val="l"/>
        <c:majorGridlines/>
        <c:title>
          <c:tx>
            <c:rich>
              <a:bodyPr rot="-5400000" vert="horz"/>
              <a:lstStyle/>
              <a:p>
                <a:pPr>
                  <a:defRPr/>
                </a:pPr>
                <a:r>
                  <a:rPr lang="en-US"/>
                  <a:t>en % de la durée de vie totale</a:t>
                </a:r>
              </a:p>
            </c:rich>
          </c:tx>
          <c:layout>
            <c:manualLayout>
              <c:xMode val="edge"/>
              <c:yMode val="edge"/>
              <c:x val="3.6533052039381154E-3"/>
              <c:y val="4.2486111111111127E-3"/>
            </c:manualLayout>
          </c:layout>
          <c:overlay val="0"/>
        </c:title>
        <c:numFmt formatCode="0%" sourceLinked="0"/>
        <c:majorTickMark val="out"/>
        <c:minorTickMark val="none"/>
        <c:tickLblPos val="nextTo"/>
        <c:crossAx val="140870400"/>
        <c:crosses val="autoZero"/>
        <c:crossBetween val="between"/>
        <c:majorUnit val="2.0000000000000004E-2"/>
      </c:valAx>
    </c:plotArea>
    <c:legend>
      <c:legendPos val="b"/>
      <c:layout>
        <c:manualLayout>
          <c:xMode val="edge"/>
          <c:yMode val="edge"/>
          <c:x val="4.4358339214628046E-3"/>
          <c:y val="0.8121359561237641"/>
          <c:w val="0.99556416607853715"/>
          <c:h val="0.187864043876235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751090014064696"/>
          <c:y val="5.2222962962962964E-2"/>
          <c:w val="0.75513115330520397"/>
          <c:h val="0.59976255656215005"/>
        </c:manualLayout>
      </c:layout>
      <c:lineChart>
        <c:grouping val="standard"/>
        <c:varyColors val="0"/>
        <c:ser>
          <c:idx val="0"/>
          <c:order val="0"/>
          <c:tx>
            <c:strRef>
              <c:f>'Fig 2.35'!$B$8</c:f>
              <c:strCache>
                <c:ptCount val="1"/>
                <c:pt idx="0">
                  <c:v>Scénario central de mortalité</c:v>
                </c:pt>
              </c:strCache>
            </c:strRef>
          </c:tx>
          <c:spPr>
            <a:ln w="50800">
              <a:solidFill>
                <a:schemeClr val="tx1"/>
              </a:solidFill>
            </a:ln>
          </c:spPr>
          <c:marker>
            <c:symbol val="circle"/>
            <c:size val="3"/>
            <c:spPr>
              <a:solidFill>
                <a:schemeClr val="tx1"/>
              </a:solidFill>
              <a:ln>
                <a:solidFill>
                  <a:schemeClr val="tx1"/>
                </a:solidFill>
              </a:ln>
            </c:spPr>
          </c:marker>
          <c:cat>
            <c:numRef>
              <c:f>'Fig 2.35'!$C$3:$BK$3</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2.35'!$C$8:$BK$8</c:f>
              <c:numCache>
                <c:formatCode>0.0%</c:formatCode>
                <c:ptCount val="61"/>
                <c:pt idx="0">
                  <c:v>0.29207849561374027</c:v>
                </c:pt>
                <c:pt idx="2">
                  <c:v>0.29377364898802377</c:v>
                </c:pt>
                <c:pt idx="3">
                  <c:v>0.29456572200657555</c:v>
                </c:pt>
                <c:pt idx="4">
                  <c:v>0.2944691907174935</c:v>
                </c:pt>
                <c:pt idx="5">
                  <c:v>0.2954869647777974</c:v>
                </c:pt>
                <c:pt idx="6">
                  <c:v>0.29889029040559534</c:v>
                </c:pt>
                <c:pt idx="7">
                  <c:v>0.30103858960063923</c:v>
                </c:pt>
                <c:pt idx="8">
                  <c:v>0.30238185154018576</c:v>
                </c:pt>
                <c:pt idx="9">
                  <c:v>0.30328364633375687</c:v>
                </c:pt>
                <c:pt idx="10">
                  <c:v>0.30291846049150012</c:v>
                </c:pt>
                <c:pt idx="11">
                  <c:v>0.30169363328720539</c:v>
                </c:pt>
                <c:pt idx="12">
                  <c:v>0.29816027305733672</c:v>
                </c:pt>
                <c:pt idx="13">
                  <c:v>0.29511953585251532</c:v>
                </c:pt>
                <c:pt idx="14">
                  <c:v>0.29306385782572014</c:v>
                </c:pt>
                <c:pt idx="15">
                  <c:v>0.29021194690094843</c:v>
                </c:pt>
                <c:pt idx="16">
                  <c:v>0.29008026009779858</c:v>
                </c:pt>
                <c:pt idx="17">
                  <c:v>0.29145189430559404</c:v>
                </c:pt>
                <c:pt idx="18">
                  <c:v>0.29283774303735294</c:v>
                </c:pt>
                <c:pt idx="19">
                  <c:v>0.29288764732816158</c:v>
                </c:pt>
                <c:pt idx="20">
                  <c:v>0.29281285741665508</c:v>
                </c:pt>
                <c:pt idx="21">
                  <c:v>0.29163427563931699</c:v>
                </c:pt>
                <c:pt idx="22">
                  <c:v>0.29178447536251628</c:v>
                </c:pt>
                <c:pt idx="23">
                  <c:v>0.29189199092780488</c:v>
                </c:pt>
                <c:pt idx="24">
                  <c:v>0.29195180940676158</c:v>
                </c:pt>
                <c:pt idx="25">
                  <c:v>0.29159780548083714</c:v>
                </c:pt>
                <c:pt idx="26">
                  <c:v>0.29200192839652206</c:v>
                </c:pt>
                <c:pt idx="27">
                  <c:v>0.29222080869288908</c:v>
                </c:pt>
                <c:pt idx="28">
                  <c:v>0.29175590288275011</c:v>
                </c:pt>
                <c:pt idx="29">
                  <c:v>0.29243828344868028</c:v>
                </c:pt>
                <c:pt idx="30">
                  <c:v>0.29312883493618791</c:v>
                </c:pt>
                <c:pt idx="31">
                  <c:v>0.29328199684560796</c:v>
                </c:pt>
                <c:pt idx="32">
                  <c:v>0.29344626636005072</c:v>
                </c:pt>
                <c:pt idx="33">
                  <c:v>0.29326338931767842</c:v>
                </c:pt>
                <c:pt idx="34">
                  <c:v>0.29342154621766564</c:v>
                </c:pt>
                <c:pt idx="35">
                  <c:v>0.29388340707993138</c:v>
                </c:pt>
                <c:pt idx="36">
                  <c:v>0.29477475679777304</c:v>
                </c:pt>
                <c:pt idx="37">
                  <c:v>0.29590376031055243</c:v>
                </c:pt>
                <c:pt idx="38">
                  <c:v>0.29692165379581803</c:v>
                </c:pt>
                <c:pt idx="39">
                  <c:v>0.2979322818744925</c:v>
                </c:pt>
                <c:pt idx="40">
                  <c:v>0.29919778779734557</c:v>
                </c:pt>
                <c:pt idx="41">
                  <c:v>0.30041578022847321</c:v>
                </c:pt>
                <c:pt idx="42">
                  <c:v>0.30151390004155149</c:v>
                </c:pt>
                <c:pt idx="43">
                  <c:v>0.3021119969947938</c:v>
                </c:pt>
                <c:pt idx="44">
                  <c:v>0.30290571440902497</c:v>
                </c:pt>
                <c:pt idx="45">
                  <c:v>0.30361142113063794</c:v>
                </c:pt>
                <c:pt idx="46">
                  <c:v>0.3047913743808538</c:v>
                </c:pt>
                <c:pt idx="47">
                  <c:v>0.30541876003370677</c:v>
                </c:pt>
                <c:pt idx="48">
                  <c:v>0.30636091553257822</c:v>
                </c:pt>
                <c:pt idx="49">
                  <c:v>0.30760841788300897</c:v>
                </c:pt>
                <c:pt idx="50">
                  <c:v>0.30864993366131827</c:v>
                </c:pt>
                <c:pt idx="51">
                  <c:v>0.31026794254958323</c:v>
                </c:pt>
                <c:pt idx="52">
                  <c:v>0.31177598749545976</c:v>
                </c:pt>
                <c:pt idx="53">
                  <c:v>0.31261300284755072</c:v>
                </c:pt>
                <c:pt idx="54">
                  <c:v>0.31384044930370625</c:v>
                </c:pt>
                <c:pt idx="55">
                  <c:v>0.31545187905608651</c:v>
                </c:pt>
                <c:pt idx="56">
                  <c:v>0.31611038387550866</c:v>
                </c:pt>
                <c:pt idx="57">
                  <c:v>0.31707087451863086</c:v>
                </c:pt>
                <c:pt idx="58">
                  <c:v>0.31765779884961981</c:v>
                </c:pt>
                <c:pt idx="59">
                  <c:v>0.31863249449693676</c:v>
                </c:pt>
                <c:pt idx="60">
                  <c:v>0.31898645050444335</c:v>
                </c:pt>
              </c:numCache>
            </c:numRef>
          </c:val>
          <c:smooth val="0"/>
        </c:ser>
        <c:ser>
          <c:idx val="1"/>
          <c:order val="1"/>
          <c:tx>
            <c:strRef>
              <c:f>'Fig 2.35'!$B$9</c:f>
              <c:strCache>
                <c:ptCount val="1"/>
                <c:pt idx="0">
                  <c:v>Variante de mortalité haute</c:v>
                </c:pt>
              </c:strCache>
            </c:strRef>
          </c:tx>
          <c:spPr>
            <a:ln w="15875" cmpd="dbl">
              <a:solidFill>
                <a:schemeClr val="tx1"/>
              </a:solidFill>
            </a:ln>
          </c:spPr>
          <c:marker>
            <c:symbol val="circle"/>
            <c:size val="2"/>
            <c:spPr>
              <a:solidFill>
                <a:schemeClr val="bg1">
                  <a:lumMod val="65000"/>
                </a:schemeClr>
              </a:solidFill>
              <a:ln>
                <a:solidFill>
                  <a:schemeClr val="tx1"/>
                </a:solidFill>
              </a:ln>
            </c:spPr>
          </c:marker>
          <c:cat>
            <c:numRef>
              <c:f>'Fig 2.35'!$C$3:$BK$3</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2.35'!$C$9:$BK$9</c:f>
              <c:numCache>
                <c:formatCode>0.0%</c:formatCode>
                <c:ptCount val="61"/>
                <c:pt idx="0">
                  <c:v>0.28803268064624116</c:v>
                </c:pt>
                <c:pt idx="2">
                  <c:v>0.2892434850757476</c:v>
                </c:pt>
                <c:pt idx="3">
                  <c:v>0.28998133043288288</c:v>
                </c:pt>
                <c:pt idx="4">
                  <c:v>0.28984062207732803</c:v>
                </c:pt>
                <c:pt idx="5">
                  <c:v>0.29083758868928133</c:v>
                </c:pt>
                <c:pt idx="6">
                  <c:v>0.29423539260219844</c:v>
                </c:pt>
                <c:pt idx="7">
                  <c:v>0.29637536889742566</c:v>
                </c:pt>
                <c:pt idx="8">
                  <c:v>0.29770146594381425</c:v>
                </c:pt>
                <c:pt idx="9">
                  <c:v>0.29858981332063045</c:v>
                </c:pt>
                <c:pt idx="10">
                  <c:v>0.29819524940033693</c:v>
                </c:pt>
                <c:pt idx="11">
                  <c:v>0.29693841886202532</c:v>
                </c:pt>
                <c:pt idx="12">
                  <c:v>0.29335431933337841</c:v>
                </c:pt>
                <c:pt idx="13">
                  <c:v>0.29026604082391877</c:v>
                </c:pt>
                <c:pt idx="14">
                  <c:v>0.28789706279674759</c:v>
                </c:pt>
                <c:pt idx="15">
                  <c:v>0.28470963235343721</c:v>
                </c:pt>
                <c:pt idx="16">
                  <c:v>0.28424505649948012</c:v>
                </c:pt>
                <c:pt idx="17">
                  <c:v>0.2850286392738165</c:v>
                </c:pt>
                <c:pt idx="18">
                  <c:v>0.28583984766069448</c:v>
                </c:pt>
                <c:pt idx="19">
                  <c:v>0.28531399531336554</c:v>
                </c:pt>
                <c:pt idx="20">
                  <c:v>0.2846729606046085</c:v>
                </c:pt>
                <c:pt idx="21">
                  <c:v>0.28292526011737368</c:v>
                </c:pt>
                <c:pt idx="22">
                  <c:v>0.28253264250067889</c:v>
                </c:pt>
                <c:pt idx="23">
                  <c:v>0.28210768447468165</c:v>
                </c:pt>
                <c:pt idx="24">
                  <c:v>0.28164512598357594</c:v>
                </c:pt>
                <c:pt idx="25">
                  <c:v>0.28077305994391577</c:v>
                </c:pt>
                <c:pt idx="26">
                  <c:v>0.2806812071763059</c:v>
                </c:pt>
                <c:pt idx="27">
                  <c:v>0.28041196425246551</c:v>
                </c:pt>
                <c:pt idx="28">
                  <c:v>0.27945764033236309</c:v>
                </c:pt>
                <c:pt idx="29">
                  <c:v>0.27968084781201125</c:v>
                </c:pt>
                <c:pt idx="30">
                  <c:v>0.27992334889985443</c:v>
                </c:pt>
                <c:pt idx="31">
                  <c:v>0.27962892209484713</c:v>
                </c:pt>
                <c:pt idx="32">
                  <c:v>0.27935585714060024</c:v>
                </c:pt>
                <c:pt idx="33">
                  <c:v>0.27873843569502893</c:v>
                </c:pt>
                <c:pt idx="34">
                  <c:v>0.27847864603502881</c:v>
                </c:pt>
                <c:pt idx="35">
                  <c:v>0.27853882896844984</c:v>
                </c:pt>
                <c:pt idx="36">
                  <c:v>0.27904796269097698</c:v>
                </c:pt>
                <c:pt idx="37">
                  <c:v>0.27981039941715791</c:v>
                </c:pt>
                <c:pt idx="38">
                  <c:v>0.28046943825317916</c:v>
                </c:pt>
                <c:pt idx="39">
                  <c:v>0.28113105817396822</c:v>
                </c:pt>
                <c:pt idx="40">
                  <c:v>0.2820636297451018</c:v>
                </c:pt>
                <c:pt idx="41">
                  <c:v>0.2829574310660718</c:v>
                </c:pt>
                <c:pt idx="42">
                  <c:v>0.28373801007584493</c:v>
                </c:pt>
                <c:pt idx="43">
                  <c:v>0.28401500594558227</c:v>
                </c:pt>
                <c:pt idx="44">
                  <c:v>0.28450154714788017</c:v>
                </c:pt>
                <c:pt idx="45">
                  <c:v>0.28490649531952972</c:v>
                </c:pt>
                <c:pt idx="46">
                  <c:v>0.2858071783450109</c:v>
                </c:pt>
                <c:pt idx="47">
                  <c:v>0.2861487535458227</c:v>
                </c:pt>
                <c:pt idx="48">
                  <c:v>0.28682210796401431</c:v>
                </c:pt>
                <c:pt idx="49">
                  <c:v>0.28781778203374203</c:v>
                </c:pt>
                <c:pt idx="50">
                  <c:v>0.28860982222530512</c:v>
                </c:pt>
                <c:pt idx="51">
                  <c:v>0.29000327787658614</c:v>
                </c:pt>
                <c:pt idx="52">
                  <c:v>0.29129175410052255</c:v>
                </c:pt>
                <c:pt idx="53">
                  <c:v>0.29189696763863093</c:v>
                </c:pt>
                <c:pt idx="54">
                  <c:v>0.29291184227411182</c:v>
                </c:pt>
                <c:pt idx="55">
                  <c:v>0.29432998660657117</c:v>
                </c:pt>
                <c:pt idx="56">
                  <c:v>0.29477300888617258</c:v>
                </c:pt>
                <c:pt idx="57">
                  <c:v>0.29553425681619699</c:v>
                </c:pt>
                <c:pt idx="58">
                  <c:v>0.29591679925792336</c:v>
                </c:pt>
                <c:pt idx="59">
                  <c:v>0.29670596074789923</c:v>
                </c:pt>
                <c:pt idx="60">
                  <c:v>0.29686067863417437</c:v>
                </c:pt>
              </c:numCache>
            </c:numRef>
          </c:val>
          <c:smooth val="0"/>
        </c:ser>
        <c:ser>
          <c:idx val="2"/>
          <c:order val="2"/>
          <c:tx>
            <c:strRef>
              <c:f>'Fig 2.35'!$B$10</c:f>
              <c:strCache>
                <c:ptCount val="1"/>
                <c:pt idx="0">
                  <c:v>Variante de mortalité basse</c:v>
                </c:pt>
              </c:strCache>
            </c:strRef>
          </c:tx>
          <c:spPr>
            <a:ln w="25400">
              <a:solidFill>
                <a:schemeClr val="bg1">
                  <a:lumMod val="65000"/>
                </a:schemeClr>
              </a:solidFill>
              <a:prstDash val="sysDash"/>
            </a:ln>
          </c:spPr>
          <c:marker>
            <c:symbol val="square"/>
            <c:size val="2"/>
            <c:spPr>
              <a:solidFill>
                <a:schemeClr val="bg1">
                  <a:lumMod val="65000"/>
                </a:schemeClr>
              </a:solidFill>
              <a:ln>
                <a:solidFill>
                  <a:schemeClr val="bg1">
                    <a:lumMod val="65000"/>
                  </a:schemeClr>
                </a:solidFill>
              </a:ln>
            </c:spPr>
          </c:marker>
          <c:cat>
            <c:numRef>
              <c:f>'Fig 2.35'!$C$3:$BK$3</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2.35'!$C$10:$BK$10</c:f>
              <c:numCache>
                <c:formatCode>0.0%</c:formatCode>
                <c:ptCount val="61"/>
                <c:pt idx="0">
                  <c:v>0.29624918037888209</c:v>
                </c:pt>
                <c:pt idx="2">
                  <c:v>0.29895679026883887</c:v>
                </c:pt>
                <c:pt idx="3">
                  <c:v>0.30038937861175341</c:v>
                </c:pt>
                <c:pt idx="4">
                  <c:v>0.30098180783708461</c:v>
                </c:pt>
                <c:pt idx="5">
                  <c:v>0.30271564644756044</c:v>
                </c:pt>
                <c:pt idx="6">
                  <c:v>0.30682396116715499</c:v>
                </c:pt>
                <c:pt idx="7">
                  <c:v>0.30968884525713614</c:v>
                </c:pt>
                <c:pt idx="8">
                  <c:v>0.31177015271744718</c:v>
                </c:pt>
                <c:pt idx="9">
                  <c:v>0.31340596300326162</c:v>
                </c:pt>
                <c:pt idx="10">
                  <c:v>0.31381181819914411</c:v>
                </c:pt>
                <c:pt idx="11">
                  <c:v>0.31336374875114553</c:v>
                </c:pt>
                <c:pt idx="12">
                  <c:v>0.31065628013154573</c:v>
                </c:pt>
                <c:pt idx="13">
                  <c:v>0.30843413080844145</c:v>
                </c:pt>
                <c:pt idx="14">
                  <c:v>0.30706575070010378</c:v>
                </c:pt>
                <c:pt idx="15">
                  <c:v>0.30491380550087432</c:v>
                </c:pt>
                <c:pt idx="16">
                  <c:v>0.30543423794878416</c:v>
                </c:pt>
                <c:pt idx="17">
                  <c:v>0.3072021807139429</c:v>
                </c:pt>
                <c:pt idx="18">
                  <c:v>0.30896704092938443</c:v>
                </c:pt>
                <c:pt idx="19">
                  <c:v>0.30941067994221949</c:v>
                </c:pt>
                <c:pt idx="20">
                  <c:v>0.30971804668401154</c:v>
                </c:pt>
                <c:pt idx="21">
                  <c:v>0.30893456752068427</c:v>
                </c:pt>
                <c:pt idx="22">
                  <c:v>0.30943425661271878</c:v>
                </c:pt>
                <c:pt idx="23">
                  <c:v>0.30987892454478549</c:v>
                </c:pt>
                <c:pt idx="24">
                  <c:v>0.31026417471088907</c:v>
                </c:pt>
                <c:pt idx="25">
                  <c:v>0.31023400132983586</c:v>
                </c:pt>
                <c:pt idx="26">
                  <c:v>0.31092997232497988</c:v>
                </c:pt>
                <c:pt idx="27">
                  <c:v>0.3114337889623634</c:v>
                </c:pt>
                <c:pt idx="28">
                  <c:v>0.31126128799156527</c:v>
                </c:pt>
                <c:pt idx="29">
                  <c:v>0.31219361428649428</c:v>
                </c:pt>
                <c:pt idx="30">
                  <c:v>0.31312299832113044</c:v>
                </c:pt>
                <c:pt idx="31">
                  <c:v>0.31351992084702335</c:v>
                </c:pt>
                <c:pt idx="32">
                  <c:v>0.31391795125441857</c:v>
                </c:pt>
                <c:pt idx="33">
                  <c:v>0.31396971273328983</c:v>
                </c:pt>
                <c:pt idx="34">
                  <c:v>0.31434371898074875</c:v>
                </c:pt>
                <c:pt idx="35">
                  <c:v>0.31500381571844011</c:v>
                </c:pt>
                <c:pt idx="36">
                  <c:v>0.31607209745259157</c:v>
                </c:pt>
                <c:pt idx="37">
                  <c:v>0.31736259143127682</c:v>
                </c:pt>
                <c:pt idx="38">
                  <c:v>0.31853744444332177</c:v>
                </c:pt>
                <c:pt idx="39">
                  <c:v>0.31969774388800903</c:v>
                </c:pt>
                <c:pt idx="40">
                  <c:v>0.32109780970187402</c:v>
                </c:pt>
                <c:pt idx="41">
                  <c:v>0.32244494300157767</c:v>
                </c:pt>
                <c:pt idx="42">
                  <c:v>0.32366946259277679</c:v>
                </c:pt>
                <c:pt idx="43">
                  <c:v>0.32440377929080949</c:v>
                </c:pt>
                <c:pt idx="44">
                  <c:v>0.3253218144817307</c:v>
                </c:pt>
                <c:pt idx="45">
                  <c:v>0.32614929925905423</c:v>
                </c:pt>
                <c:pt idx="46">
                  <c:v>0.3274305336249182</c:v>
                </c:pt>
                <c:pt idx="47">
                  <c:v>0.328172352698889</c:v>
                </c:pt>
                <c:pt idx="48">
                  <c:v>0.32921411754801222</c:v>
                </c:pt>
                <c:pt idx="49">
                  <c:v>0.33054681367793765</c:v>
                </c:pt>
                <c:pt idx="50">
                  <c:v>0.33167624079610225</c:v>
                </c:pt>
                <c:pt idx="51">
                  <c:v>0.33335904882485334</c:v>
                </c:pt>
                <c:pt idx="52">
                  <c:v>0.33493183520158359</c:v>
                </c:pt>
                <c:pt idx="53">
                  <c:v>0.33585280314125676</c:v>
                </c:pt>
                <c:pt idx="54">
                  <c:v>0.33714791297289676</c:v>
                </c:pt>
                <c:pt idx="55">
                  <c:v>0.33881097316201642</c:v>
                </c:pt>
                <c:pt idx="56">
                  <c:v>0.33955093729917174</c:v>
                </c:pt>
                <c:pt idx="57">
                  <c:v>0.34058015120337909</c:v>
                </c:pt>
                <c:pt idx="58">
                  <c:v>0.34124647622911736</c:v>
                </c:pt>
                <c:pt idx="59">
                  <c:v>0.34228516844230539</c:v>
                </c:pt>
                <c:pt idx="60">
                  <c:v>0.34272288006394258</c:v>
                </c:pt>
              </c:numCache>
            </c:numRef>
          </c:val>
          <c:smooth val="0"/>
        </c:ser>
        <c:dLbls>
          <c:showLegendKey val="0"/>
          <c:showVal val="0"/>
          <c:showCatName val="0"/>
          <c:showSerName val="0"/>
          <c:showPercent val="0"/>
          <c:showBubbleSize val="0"/>
        </c:dLbls>
        <c:marker val="1"/>
        <c:smooth val="0"/>
        <c:axId val="141001088"/>
        <c:axId val="141003392"/>
      </c:lineChart>
      <c:catAx>
        <c:axId val="141001088"/>
        <c:scaling>
          <c:orientation val="minMax"/>
        </c:scaling>
        <c:delete val="0"/>
        <c:axPos val="b"/>
        <c:title>
          <c:tx>
            <c:rich>
              <a:bodyPr/>
              <a:lstStyle/>
              <a:p>
                <a:pPr>
                  <a:defRPr/>
                </a:pPr>
                <a:r>
                  <a:rPr lang="en-US"/>
                  <a:t>génération</a:t>
                </a:r>
              </a:p>
            </c:rich>
          </c:tx>
          <c:layout>
            <c:manualLayout>
              <c:xMode val="edge"/>
              <c:yMode val="edge"/>
              <c:x val="0.74000562587904362"/>
              <c:y val="0.55370925925925929"/>
            </c:manualLayout>
          </c:layout>
          <c:overlay val="0"/>
        </c:title>
        <c:numFmt formatCode="General" sourceLinked="1"/>
        <c:majorTickMark val="out"/>
        <c:minorTickMark val="none"/>
        <c:tickLblPos val="nextTo"/>
        <c:crossAx val="141003392"/>
        <c:crosses val="autoZero"/>
        <c:auto val="1"/>
        <c:lblAlgn val="ctr"/>
        <c:lblOffset val="100"/>
        <c:tickLblSkip val="5"/>
        <c:noMultiLvlLbl val="0"/>
      </c:catAx>
      <c:valAx>
        <c:axId val="141003392"/>
        <c:scaling>
          <c:orientation val="minMax"/>
          <c:max val="0.35000000000000003"/>
          <c:min val="0.25"/>
        </c:scaling>
        <c:delete val="0"/>
        <c:axPos val="l"/>
        <c:majorGridlines/>
        <c:title>
          <c:tx>
            <c:rich>
              <a:bodyPr rot="-5400000" vert="horz"/>
              <a:lstStyle/>
              <a:p>
                <a:pPr>
                  <a:defRPr/>
                </a:pPr>
                <a:r>
                  <a:rPr lang="en-US"/>
                  <a:t>en % de la durée de vie totale</a:t>
                </a:r>
              </a:p>
            </c:rich>
          </c:tx>
          <c:layout>
            <c:manualLayout>
              <c:xMode val="edge"/>
              <c:yMode val="edge"/>
              <c:x val="3.6533052039381154E-3"/>
              <c:y val="4.2486111111111127E-3"/>
            </c:manualLayout>
          </c:layout>
          <c:overlay val="0"/>
        </c:title>
        <c:numFmt formatCode="0%" sourceLinked="0"/>
        <c:majorTickMark val="out"/>
        <c:minorTickMark val="none"/>
        <c:tickLblPos val="nextTo"/>
        <c:crossAx val="141001088"/>
        <c:crosses val="autoZero"/>
        <c:crossBetween val="between"/>
        <c:majorUnit val="2.0000000000000004E-2"/>
      </c:valAx>
    </c:plotArea>
    <c:legend>
      <c:legendPos val="b"/>
      <c:layout>
        <c:manualLayout>
          <c:xMode val="edge"/>
          <c:yMode val="edge"/>
          <c:x val="4.4358339214628046E-3"/>
          <c:y val="0.8121359561237641"/>
          <c:w val="0.99556416607853715"/>
          <c:h val="0.187864043876235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9302813390313389"/>
          <c:y val="3.5932870370370372E-2"/>
          <c:w val="0.77983511396011396"/>
          <c:h val="0.70436759259259263"/>
        </c:manualLayout>
      </c:layout>
      <c:areaChart>
        <c:grouping val="stacked"/>
        <c:varyColors val="0"/>
        <c:ser>
          <c:idx val="0"/>
          <c:order val="0"/>
          <c:tx>
            <c:strRef>
              <c:f>'Fig 2.36'!$B$5</c:f>
              <c:strCache>
                <c:ptCount val="1"/>
                <c:pt idx="0">
                  <c:v>CNAV</c:v>
                </c:pt>
              </c:strCache>
            </c:strRef>
          </c:tx>
          <c:cat>
            <c:numRef>
              <c:f>'Fig 2.36'!$C$4:$BK$4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2.36'!$C$5:$BK$5</c:f>
              <c:numCache>
                <c:formatCode>0.0%</c:formatCode>
                <c:ptCount val="61"/>
                <c:pt idx="0">
                  <c:v>0.12551617635968443</c:v>
                </c:pt>
                <c:pt idx="1">
                  <c:v>0.12789812354239352</c:v>
                </c:pt>
                <c:pt idx="2">
                  <c:v>0.13025194582328173</c:v>
                </c:pt>
                <c:pt idx="3">
                  <c:v>0.13245494004416813</c:v>
                </c:pt>
                <c:pt idx="4">
                  <c:v>0.13456804799671851</c:v>
                </c:pt>
                <c:pt idx="5">
                  <c:v>0.13661419209435197</c:v>
                </c:pt>
                <c:pt idx="6">
                  <c:v>0.13860170905997329</c:v>
                </c:pt>
                <c:pt idx="7">
                  <c:v>0.14062678654743185</c:v>
                </c:pt>
                <c:pt idx="8">
                  <c:v>0.14259331052588303</c:v>
                </c:pt>
                <c:pt idx="9">
                  <c:v>0.14450692821293473</c:v>
                </c:pt>
                <c:pt idx="10">
                  <c:v>0.14636724944742011</c:v>
                </c:pt>
                <c:pt idx="11">
                  <c:v>0.14819177454508164</c:v>
                </c:pt>
                <c:pt idx="12">
                  <c:v>0.14993235713705275</c:v>
                </c:pt>
                <c:pt idx="13">
                  <c:v>0.15158135407107726</c:v>
                </c:pt>
                <c:pt idx="14">
                  <c:v>0.15324220301466646</c:v>
                </c:pt>
                <c:pt idx="15">
                  <c:v>0.15493434074494974</c:v>
                </c:pt>
                <c:pt idx="16">
                  <c:v>0.15660024755743801</c:v>
                </c:pt>
                <c:pt idx="17">
                  <c:v>0.15811438725034477</c:v>
                </c:pt>
                <c:pt idx="18">
                  <c:v>0.15957000771479424</c:v>
                </c:pt>
                <c:pt idx="19">
                  <c:v>0.16095325222998708</c:v>
                </c:pt>
                <c:pt idx="20">
                  <c:v>0.16226326867499946</c:v>
                </c:pt>
                <c:pt idx="21">
                  <c:v>0.16351895418636941</c:v>
                </c:pt>
                <c:pt idx="22">
                  <c:v>0.16462625377255702</c:v>
                </c:pt>
                <c:pt idx="23">
                  <c:v>0.16570463799947052</c:v>
                </c:pt>
                <c:pt idx="24">
                  <c:v>0.1668162988439634</c:v>
                </c:pt>
                <c:pt idx="25">
                  <c:v>0.16772293845837583</c:v>
                </c:pt>
                <c:pt idx="26">
                  <c:v>0.16851211055879423</c:v>
                </c:pt>
                <c:pt idx="27">
                  <c:v>0.16929736236950418</c:v>
                </c:pt>
                <c:pt idx="28">
                  <c:v>0.16992856620876712</c:v>
                </c:pt>
                <c:pt idx="29">
                  <c:v>0.17048801286900359</c:v>
                </c:pt>
                <c:pt idx="30">
                  <c:v>0.17102155685170656</c:v>
                </c:pt>
                <c:pt idx="31">
                  <c:v>0.17148835416041838</c:v>
                </c:pt>
                <c:pt idx="32">
                  <c:v>0.17183995693246731</c:v>
                </c:pt>
                <c:pt idx="33">
                  <c:v>0.17222517259198974</c:v>
                </c:pt>
                <c:pt idx="34">
                  <c:v>0.17257267000335533</c:v>
                </c:pt>
                <c:pt idx="35">
                  <c:v>0.17290561459105422</c:v>
                </c:pt>
                <c:pt idx="36">
                  <c:v>0.17326238628310711</c:v>
                </c:pt>
                <c:pt idx="37">
                  <c:v>0.17358497462252884</c:v>
                </c:pt>
                <c:pt idx="38">
                  <c:v>0.17392445180921137</c:v>
                </c:pt>
                <c:pt idx="39">
                  <c:v>0.17422934099046505</c:v>
                </c:pt>
                <c:pt idx="40">
                  <c:v>0.17450747084585641</c:v>
                </c:pt>
                <c:pt idx="41">
                  <c:v>0.1747977527088142</c:v>
                </c:pt>
                <c:pt idx="42">
                  <c:v>0.17507957761921603</c:v>
                </c:pt>
                <c:pt idx="43">
                  <c:v>0.17535274586407709</c:v>
                </c:pt>
                <c:pt idx="44">
                  <c:v>0.17561415201601144</c:v>
                </c:pt>
                <c:pt idx="45">
                  <c:v>0.17587608968873725</c:v>
                </c:pt>
                <c:pt idx="46">
                  <c:v>0.17610604766067128</c:v>
                </c:pt>
                <c:pt idx="47">
                  <c:v>0.17632064708798295</c:v>
                </c:pt>
                <c:pt idx="48">
                  <c:v>0.17652656320235244</c:v>
                </c:pt>
                <c:pt idx="49">
                  <c:v>0.17672288819833273</c:v>
                </c:pt>
                <c:pt idx="50">
                  <c:v>0.17690956805243693</c:v>
                </c:pt>
                <c:pt idx="51">
                  <c:v>0.17708160504120135</c:v>
                </c:pt>
                <c:pt idx="52">
                  <c:v>0.17723356627182568</c:v>
                </c:pt>
                <c:pt idx="53">
                  <c:v>0.17735662237071026</c:v>
                </c:pt>
                <c:pt idx="54">
                  <c:v>0.17743439187320659</c:v>
                </c:pt>
                <c:pt idx="55">
                  <c:v>0.17747674446531955</c:v>
                </c:pt>
                <c:pt idx="56">
                  <c:v>0.17749582862289004</c:v>
                </c:pt>
                <c:pt idx="57">
                  <c:v>0.17750000000000002</c:v>
                </c:pt>
                <c:pt idx="58">
                  <c:v>0.17750000000000005</c:v>
                </c:pt>
                <c:pt idx="59">
                  <c:v>0.17750000000000005</c:v>
                </c:pt>
                <c:pt idx="60">
                  <c:v>0.17750000000000005</c:v>
                </c:pt>
              </c:numCache>
            </c:numRef>
          </c:val>
        </c:ser>
        <c:ser>
          <c:idx val="1"/>
          <c:order val="1"/>
          <c:tx>
            <c:strRef>
              <c:f>'Fig 2.36'!$B$6</c:f>
              <c:strCache>
                <c:ptCount val="1"/>
                <c:pt idx="0">
                  <c:v>ARRCO</c:v>
                </c:pt>
              </c:strCache>
            </c:strRef>
          </c:tx>
          <c:cat>
            <c:numRef>
              <c:f>'Fig 2.36'!$C$4:$BK$4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2.36'!$C$6:$BK$6</c:f>
              <c:numCache>
                <c:formatCode>0.0%</c:formatCode>
                <c:ptCount val="61"/>
                <c:pt idx="0">
                  <c:v>7.0832473433153798E-2</c:v>
                </c:pt>
                <c:pt idx="1">
                  <c:v>7.2078920025557131E-2</c:v>
                </c:pt>
                <c:pt idx="2">
                  <c:v>7.3314112532881864E-2</c:v>
                </c:pt>
                <c:pt idx="3">
                  <c:v>7.4563652050705101E-2</c:v>
                </c:pt>
                <c:pt idx="4">
                  <c:v>7.58167961328233E-2</c:v>
                </c:pt>
                <c:pt idx="5">
                  <c:v>7.7063150896067772E-2</c:v>
                </c:pt>
                <c:pt idx="6">
                  <c:v>7.8288711882934431E-2</c:v>
                </c:pt>
                <c:pt idx="7">
                  <c:v>7.9513679218801439E-2</c:v>
                </c:pt>
                <c:pt idx="8">
                  <c:v>8.0717985520561586E-2</c:v>
                </c:pt>
                <c:pt idx="9">
                  <c:v>8.1907766180555119E-2</c:v>
                </c:pt>
                <c:pt idx="10">
                  <c:v>8.307111428559466E-2</c:v>
                </c:pt>
                <c:pt idx="11">
                  <c:v>8.4219283418572363E-2</c:v>
                </c:pt>
                <c:pt idx="12">
                  <c:v>8.5341532758675662E-2</c:v>
                </c:pt>
                <c:pt idx="13">
                  <c:v>8.6444359397540749E-2</c:v>
                </c:pt>
                <c:pt idx="14">
                  <c:v>8.7522162001123047E-2</c:v>
                </c:pt>
                <c:pt idx="15">
                  <c:v>8.859222408982792E-2</c:v>
                </c:pt>
                <c:pt idx="16">
                  <c:v>8.9650456607611742E-2</c:v>
                </c:pt>
                <c:pt idx="17">
                  <c:v>9.0684878092662041E-2</c:v>
                </c:pt>
                <c:pt idx="18">
                  <c:v>9.1694117381826534E-2</c:v>
                </c:pt>
                <c:pt idx="19">
                  <c:v>9.2669898427755887E-2</c:v>
                </c:pt>
                <c:pt idx="20">
                  <c:v>9.3655035448411111E-2</c:v>
                </c:pt>
                <c:pt idx="21">
                  <c:v>9.4664245908966063E-2</c:v>
                </c:pt>
                <c:pt idx="22">
                  <c:v>9.5583652724435364E-2</c:v>
                </c:pt>
                <c:pt idx="23">
                  <c:v>9.6477766965586922E-2</c:v>
                </c:pt>
                <c:pt idx="24">
                  <c:v>9.7415615700141914E-2</c:v>
                </c:pt>
                <c:pt idx="25">
                  <c:v>9.8148109747977275E-2</c:v>
                </c:pt>
                <c:pt idx="26">
                  <c:v>9.8654261108367586E-2</c:v>
                </c:pt>
                <c:pt idx="27">
                  <c:v>9.9196020332595267E-2</c:v>
                </c:pt>
                <c:pt idx="28">
                  <c:v>9.9677275331216508E-2</c:v>
                </c:pt>
                <c:pt idx="29">
                  <c:v>0.10009752155084541</c:v>
                </c:pt>
                <c:pt idx="30">
                  <c:v>0.10054478895240539</c:v>
                </c:pt>
                <c:pt idx="31">
                  <c:v>0.10095918391511793</c:v>
                </c:pt>
                <c:pt idx="32">
                  <c:v>0.10133908859235644</c:v>
                </c:pt>
                <c:pt idx="33">
                  <c:v>0.1017051254157017</c:v>
                </c:pt>
                <c:pt idx="34">
                  <c:v>0.10202056963783561</c:v>
                </c:pt>
                <c:pt idx="35">
                  <c:v>0.10226810840685246</c:v>
                </c:pt>
                <c:pt idx="36">
                  <c:v>0.10249231567958361</c:v>
                </c:pt>
                <c:pt idx="37">
                  <c:v>0.10266027618121161</c:v>
                </c:pt>
                <c:pt idx="38">
                  <c:v>0.1027959736646971</c:v>
                </c:pt>
                <c:pt idx="39">
                  <c:v>0.10288922248389148</c:v>
                </c:pt>
                <c:pt idx="40">
                  <c:v>0.10296338928365331</c:v>
                </c:pt>
                <c:pt idx="41">
                  <c:v>0.10304136961310313</c:v>
                </c:pt>
                <c:pt idx="42">
                  <c:v>0.10311721098016356</c:v>
                </c:pt>
                <c:pt idx="43">
                  <c:v>0.10319046856438432</c:v>
                </c:pt>
                <c:pt idx="44">
                  <c:v>0.10326400614117801</c:v>
                </c:pt>
                <c:pt idx="45">
                  <c:v>0.10334086819228286</c:v>
                </c:pt>
                <c:pt idx="46">
                  <c:v>0.10341105975381551</c:v>
                </c:pt>
                <c:pt idx="47">
                  <c:v>0.10347895175197819</c:v>
                </c:pt>
                <c:pt idx="48">
                  <c:v>0.10354470134222765</c:v>
                </c:pt>
                <c:pt idx="49">
                  <c:v>0.10360813429538127</c:v>
                </c:pt>
                <c:pt idx="50">
                  <c:v>0.10366887079476483</c:v>
                </c:pt>
                <c:pt idx="51">
                  <c:v>0.10372674923332273</c:v>
                </c:pt>
                <c:pt idx="52">
                  <c:v>0.10377982982261734</c:v>
                </c:pt>
                <c:pt idx="53">
                  <c:v>0.10382718656065726</c:v>
                </c:pt>
                <c:pt idx="54">
                  <c:v>0.10386423018527342</c:v>
                </c:pt>
                <c:pt idx="55">
                  <c:v>0.10389026050952697</c:v>
                </c:pt>
                <c:pt idx="56">
                  <c:v>0.10391072456899544</c:v>
                </c:pt>
                <c:pt idx="57">
                  <c:v>0.10392728530423122</c:v>
                </c:pt>
                <c:pt idx="58">
                  <c:v>0.10394148543946059</c:v>
                </c:pt>
                <c:pt idx="59">
                  <c:v>0.10394699999999998</c:v>
                </c:pt>
                <c:pt idx="60">
                  <c:v>0.10394699999999998</c:v>
                </c:pt>
              </c:numCache>
            </c:numRef>
          </c:val>
        </c:ser>
        <c:dLbls>
          <c:showLegendKey val="0"/>
          <c:showVal val="0"/>
          <c:showCatName val="0"/>
          <c:showSerName val="0"/>
          <c:showPercent val="0"/>
          <c:showBubbleSize val="0"/>
        </c:dLbls>
        <c:axId val="141083008"/>
        <c:axId val="141084544"/>
      </c:areaChart>
      <c:catAx>
        <c:axId val="141083008"/>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41084544"/>
        <c:crosses val="autoZero"/>
        <c:auto val="1"/>
        <c:lblAlgn val="ctr"/>
        <c:lblOffset val="100"/>
        <c:tickLblSkip val="10"/>
        <c:noMultiLvlLbl val="0"/>
      </c:catAx>
      <c:valAx>
        <c:axId val="141084544"/>
        <c:scaling>
          <c:orientation val="minMax"/>
          <c:min val="0"/>
        </c:scaling>
        <c:delete val="0"/>
        <c:axPos val="l"/>
        <c:majorGridlines/>
        <c:title>
          <c:tx>
            <c:rich>
              <a:bodyPr rot="-5400000" vert="horz"/>
              <a:lstStyle/>
              <a:p>
                <a:pPr>
                  <a:defRPr sz="900"/>
                </a:pPr>
                <a:r>
                  <a:rPr lang="en-US" sz="900"/>
                  <a:t>en % du salaire moyen de carrière</a:t>
                </a:r>
              </a:p>
            </c:rich>
          </c:tx>
          <c:layout>
            <c:manualLayout>
              <c:xMode val="edge"/>
              <c:yMode val="edge"/>
              <c:x val="5.5555555555555558E-3"/>
              <c:y val="1.5038425925925922E-2"/>
            </c:manualLayout>
          </c:layout>
          <c:overlay val="0"/>
        </c:title>
        <c:numFmt formatCode="0%" sourceLinked="0"/>
        <c:majorTickMark val="out"/>
        <c:minorTickMark val="none"/>
        <c:tickLblPos val="nextTo"/>
        <c:crossAx val="141083008"/>
        <c:crosses val="autoZero"/>
        <c:crossBetween val="midCat"/>
      </c:valAx>
    </c:plotArea>
    <c:legend>
      <c:legendPos val="b"/>
      <c:layout>
        <c:manualLayout>
          <c:xMode val="edge"/>
          <c:yMode val="edge"/>
          <c:x val="0.28135641025641028"/>
          <c:y val="0.91131805555555567"/>
          <c:w val="0.61638931623931625"/>
          <c:h val="7.1043055555555554E-2"/>
        </c:manualLayout>
      </c:layout>
      <c:overlay val="0"/>
    </c:legend>
    <c:plotVisOnly val="1"/>
    <c:dispBlanksAs val="zero"/>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2.8'!$C$5</c:f>
              <c:strCache>
                <c:ptCount val="1"/>
                <c:pt idx="0">
                  <c:v>Observé</c:v>
                </c:pt>
              </c:strCache>
            </c:strRef>
          </c:tx>
          <c:spPr>
            <a:ln w="38100">
              <a:solidFill>
                <a:schemeClr val="bg1">
                  <a:lumMod val="50000"/>
                </a:schemeClr>
              </a:solidFill>
            </a:ln>
          </c:spPr>
          <c:marker>
            <c:symbol val="none"/>
          </c:marker>
          <c:cat>
            <c:numRef>
              <c:f>'Fig 2.8'!$F$4:$BV$4</c:f>
              <c:numCache>
                <c:formatCode>General</c:formatCode>
                <c:ptCount val="6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pt idx="27">
                  <c:v>2029</c:v>
                </c:pt>
                <c:pt idx="28">
                  <c:v>2030</c:v>
                </c:pt>
                <c:pt idx="29">
                  <c:v>2031</c:v>
                </c:pt>
                <c:pt idx="30">
                  <c:v>2032</c:v>
                </c:pt>
                <c:pt idx="31">
                  <c:v>2033</c:v>
                </c:pt>
                <c:pt idx="32">
                  <c:v>2034</c:v>
                </c:pt>
                <c:pt idx="33">
                  <c:v>2035</c:v>
                </c:pt>
                <c:pt idx="34">
                  <c:v>2036</c:v>
                </c:pt>
                <c:pt idx="35">
                  <c:v>2037</c:v>
                </c:pt>
                <c:pt idx="36">
                  <c:v>2038</c:v>
                </c:pt>
                <c:pt idx="37">
                  <c:v>2039</c:v>
                </c:pt>
                <c:pt idx="38">
                  <c:v>2040</c:v>
                </c:pt>
                <c:pt idx="39">
                  <c:v>2041</c:v>
                </c:pt>
                <c:pt idx="40">
                  <c:v>2042</c:v>
                </c:pt>
                <c:pt idx="41">
                  <c:v>2043</c:v>
                </c:pt>
                <c:pt idx="42">
                  <c:v>2044</c:v>
                </c:pt>
                <c:pt idx="43">
                  <c:v>2045</c:v>
                </c:pt>
                <c:pt idx="44">
                  <c:v>2046</c:v>
                </c:pt>
                <c:pt idx="45">
                  <c:v>2047</c:v>
                </c:pt>
                <c:pt idx="46">
                  <c:v>2048</c:v>
                </c:pt>
                <c:pt idx="47">
                  <c:v>2049</c:v>
                </c:pt>
                <c:pt idx="48">
                  <c:v>2050</c:v>
                </c:pt>
                <c:pt idx="49">
                  <c:v>2051</c:v>
                </c:pt>
                <c:pt idx="50">
                  <c:v>2052</c:v>
                </c:pt>
                <c:pt idx="51">
                  <c:v>2053</c:v>
                </c:pt>
                <c:pt idx="52">
                  <c:v>2054</c:v>
                </c:pt>
                <c:pt idx="53">
                  <c:v>2055</c:v>
                </c:pt>
                <c:pt idx="54">
                  <c:v>2056</c:v>
                </c:pt>
                <c:pt idx="55">
                  <c:v>2057</c:v>
                </c:pt>
                <c:pt idx="56">
                  <c:v>2058</c:v>
                </c:pt>
                <c:pt idx="57">
                  <c:v>2059</c:v>
                </c:pt>
                <c:pt idx="58">
                  <c:v>2060</c:v>
                </c:pt>
                <c:pt idx="59">
                  <c:v>2061</c:v>
                </c:pt>
                <c:pt idx="60">
                  <c:v>2062</c:v>
                </c:pt>
                <c:pt idx="61">
                  <c:v>2063</c:v>
                </c:pt>
                <c:pt idx="62">
                  <c:v>2064</c:v>
                </c:pt>
                <c:pt idx="63">
                  <c:v>2065</c:v>
                </c:pt>
                <c:pt idx="64">
                  <c:v>2066</c:v>
                </c:pt>
                <c:pt idx="65">
                  <c:v>2067</c:v>
                </c:pt>
                <c:pt idx="66">
                  <c:v>2068</c:v>
                </c:pt>
                <c:pt idx="67">
                  <c:v>2069</c:v>
                </c:pt>
                <c:pt idx="68">
                  <c:v>2070</c:v>
                </c:pt>
              </c:numCache>
            </c:numRef>
          </c:cat>
          <c:val>
            <c:numRef>
              <c:f>'Fig 2.8'!$F$5:$BV$5</c:f>
              <c:numCache>
                <c:formatCode>0.0%</c:formatCode>
                <c:ptCount val="69"/>
                <c:pt idx="0">
                  <c:v>3.2434050230158444E-3</c:v>
                </c:pt>
                <c:pt idx="1">
                  <c:v>4.8540417342394764E-3</c:v>
                </c:pt>
                <c:pt idx="2">
                  <c:v>4.1327943085573337E-3</c:v>
                </c:pt>
                <c:pt idx="3">
                  <c:v>2.1900287860012716E-3</c:v>
                </c:pt>
                <c:pt idx="4">
                  <c:v>2.6036394185910338E-3</c:v>
                </c:pt>
                <c:pt idx="5">
                  <c:v>1.2513536924120222E-3</c:v>
                </c:pt>
                <c:pt idx="6">
                  <c:v>1.0568697520933179E-4</c:v>
                </c:pt>
                <c:pt idx="7">
                  <c:v>-4.1852353424163078E-3</c:v>
                </c:pt>
                <c:pt idx="8">
                  <c:v>-6.7944657965705408E-3</c:v>
                </c:pt>
                <c:pt idx="9">
                  <c:v>-6.3483418172871229E-3</c:v>
                </c:pt>
                <c:pt idx="10">
                  <c:v>-5.3020649612652042E-3</c:v>
                </c:pt>
                <c:pt idx="11">
                  <c:v>-3.6657993828721311E-3</c:v>
                </c:pt>
                <c:pt idx="12">
                  <c:v>-3.4678901312466433E-3</c:v>
                </c:pt>
                <c:pt idx="13">
                  <c:v>-2.7103298879910141E-3</c:v>
                </c:pt>
                <c:pt idx="14">
                  <c:v>-2.5425271263811878E-3</c:v>
                </c:pt>
              </c:numCache>
            </c:numRef>
          </c:val>
          <c:smooth val="0"/>
        </c:ser>
        <c:ser>
          <c:idx val="1"/>
          <c:order val="1"/>
          <c:tx>
            <c:strRef>
              <c:f>'Fig 2.8'!$C$6</c:f>
              <c:strCache>
                <c:ptCount val="1"/>
                <c:pt idx="0">
                  <c:v>Variante [4,5%-1,8%]</c:v>
                </c:pt>
              </c:strCache>
            </c:strRef>
          </c:tx>
          <c:spPr>
            <a:ln>
              <a:solidFill>
                <a:schemeClr val="bg1">
                  <a:lumMod val="50000"/>
                </a:schemeClr>
              </a:solidFill>
            </a:ln>
          </c:spPr>
          <c:marker>
            <c:symbol val="none"/>
          </c:marker>
          <c:cat>
            <c:numRef>
              <c:f>'Fig 2.8'!$F$4:$BV$4</c:f>
              <c:numCache>
                <c:formatCode>General</c:formatCode>
                <c:ptCount val="6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pt idx="27">
                  <c:v>2029</c:v>
                </c:pt>
                <c:pt idx="28">
                  <c:v>2030</c:v>
                </c:pt>
                <c:pt idx="29">
                  <c:v>2031</c:v>
                </c:pt>
                <c:pt idx="30">
                  <c:v>2032</c:v>
                </c:pt>
                <c:pt idx="31">
                  <c:v>2033</c:v>
                </c:pt>
                <c:pt idx="32">
                  <c:v>2034</c:v>
                </c:pt>
                <c:pt idx="33">
                  <c:v>2035</c:v>
                </c:pt>
                <c:pt idx="34">
                  <c:v>2036</c:v>
                </c:pt>
                <c:pt idx="35">
                  <c:v>2037</c:v>
                </c:pt>
                <c:pt idx="36">
                  <c:v>2038</c:v>
                </c:pt>
                <c:pt idx="37">
                  <c:v>2039</c:v>
                </c:pt>
                <c:pt idx="38">
                  <c:v>2040</c:v>
                </c:pt>
                <c:pt idx="39">
                  <c:v>2041</c:v>
                </c:pt>
                <c:pt idx="40">
                  <c:v>2042</c:v>
                </c:pt>
                <c:pt idx="41">
                  <c:v>2043</c:v>
                </c:pt>
                <c:pt idx="42">
                  <c:v>2044</c:v>
                </c:pt>
                <c:pt idx="43">
                  <c:v>2045</c:v>
                </c:pt>
                <c:pt idx="44">
                  <c:v>2046</c:v>
                </c:pt>
                <c:pt idx="45">
                  <c:v>2047</c:v>
                </c:pt>
                <c:pt idx="46">
                  <c:v>2048</c:v>
                </c:pt>
                <c:pt idx="47">
                  <c:v>2049</c:v>
                </c:pt>
                <c:pt idx="48">
                  <c:v>2050</c:v>
                </c:pt>
                <c:pt idx="49">
                  <c:v>2051</c:v>
                </c:pt>
                <c:pt idx="50">
                  <c:v>2052</c:v>
                </c:pt>
                <c:pt idx="51">
                  <c:v>2053</c:v>
                </c:pt>
                <c:pt idx="52">
                  <c:v>2054</c:v>
                </c:pt>
                <c:pt idx="53">
                  <c:v>2055</c:v>
                </c:pt>
                <c:pt idx="54">
                  <c:v>2056</c:v>
                </c:pt>
                <c:pt idx="55">
                  <c:v>2057</c:v>
                </c:pt>
                <c:pt idx="56">
                  <c:v>2058</c:v>
                </c:pt>
                <c:pt idx="57">
                  <c:v>2059</c:v>
                </c:pt>
                <c:pt idx="58">
                  <c:v>2060</c:v>
                </c:pt>
                <c:pt idx="59">
                  <c:v>2061</c:v>
                </c:pt>
                <c:pt idx="60">
                  <c:v>2062</c:v>
                </c:pt>
                <c:pt idx="61">
                  <c:v>2063</c:v>
                </c:pt>
                <c:pt idx="62">
                  <c:v>2064</c:v>
                </c:pt>
                <c:pt idx="63">
                  <c:v>2065</c:v>
                </c:pt>
                <c:pt idx="64">
                  <c:v>2066</c:v>
                </c:pt>
                <c:pt idx="65">
                  <c:v>2067</c:v>
                </c:pt>
                <c:pt idx="66">
                  <c:v>2068</c:v>
                </c:pt>
                <c:pt idx="67">
                  <c:v>2069</c:v>
                </c:pt>
                <c:pt idx="68">
                  <c:v>2070</c:v>
                </c:pt>
              </c:numCache>
            </c:numRef>
          </c:cat>
          <c:val>
            <c:numRef>
              <c:f>'Fig 2.8'!$F$6:$BV$6</c:f>
              <c:numCache>
                <c:formatCode>0.0%</c:formatCode>
                <c:ptCount val="69"/>
                <c:pt idx="15">
                  <c:v>-2.4695290754291775E-3</c:v>
                </c:pt>
                <c:pt idx="16">
                  <c:v>-3.4795071372440804E-3</c:v>
                </c:pt>
                <c:pt idx="17">
                  <c:v>-3.1685021959370913E-3</c:v>
                </c:pt>
                <c:pt idx="18">
                  <c:v>-4.0777929103546521E-3</c:v>
                </c:pt>
                <c:pt idx="19">
                  <c:v>-4.3862307292718023E-3</c:v>
                </c:pt>
                <c:pt idx="20">
                  <c:v>-4.5260344578353573E-3</c:v>
                </c:pt>
                <c:pt idx="21">
                  <c:v>-4.9689610489839827E-3</c:v>
                </c:pt>
                <c:pt idx="22">
                  <c:v>-5.2189602381599014E-3</c:v>
                </c:pt>
                <c:pt idx="23">
                  <c:v>-5.299101841614709E-3</c:v>
                </c:pt>
                <c:pt idx="24">
                  <c:v>-5.4772825608091066E-3</c:v>
                </c:pt>
                <c:pt idx="25">
                  <c:v>-5.5579239184382146E-3</c:v>
                </c:pt>
                <c:pt idx="26">
                  <c:v>-5.3917257563249532E-3</c:v>
                </c:pt>
                <c:pt idx="27">
                  <c:v>-5.0229025333322196E-3</c:v>
                </c:pt>
                <c:pt idx="28">
                  <c:v>-4.5111050038515706E-3</c:v>
                </c:pt>
                <c:pt idx="29">
                  <c:v>-3.8463155956058107E-3</c:v>
                </c:pt>
                <c:pt idx="30">
                  <c:v>-3.0498639731151712E-3</c:v>
                </c:pt>
                <c:pt idx="31">
                  <c:v>-2.5898161605873251E-3</c:v>
                </c:pt>
                <c:pt idx="32">
                  <c:v>-2.0995007285700583E-3</c:v>
                </c:pt>
                <c:pt idx="33">
                  <c:v>-1.6045037852948467E-3</c:v>
                </c:pt>
                <c:pt idx="34">
                  <c:v>-1.0038141759254298E-3</c:v>
                </c:pt>
                <c:pt idx="35">
                  <c:v>-3.9413233238774905E-4</c:v>
                </c:pt>
                <c:pt idx="36">
                  <c:v>2.7648626114573416E-4</c:v>
                </c:pt>
                <c:pt idx="37">
                  <c:v>9.441063610556409E-4</c:v>
                </c:pt>
                <c:pt idx="38">
                  <c:v>1.6744838639241753E-3</c:v>
                </c:pt>
                <c:pt idx="39">
                  <c:v>2.4211585400912075E-3</c:v>
                </c:pt>
                <c:pt idx="40">
                  <c:v>3.1901535480253467E-3</c:v>
                </c:pt>
                <c:pt idx="41">
                  <c:v>3.9151228528842008E-3</c:v>
                </c:pt>
                <c:pt idx="42">
                  <c:v>4.6454749920150865E-3</c:v>
                </c:pt>
                <c:pt idx="43">
                  <c:v>5.3217246703976253E-3</c:v>
                </c:pt>
                <c:pt idx="44">
                  <c:v>5.9931667566346736E-3</c:v>
                </c:pt>
                <c:pt idx="45">
                  <c:v>6.5714786041717972E-3</c:v>
                </c:pt>
                <c:pt idx="46">
                  <c:v>7.1709786483446E-3</c:v>
                </c:pt>
                <c:pt idx="47">
                  <c:v>7.6882623601187616E-3</c:v>
                </c:pt>
                <c:pt idx="48">
                  <c:v>8.1568419265168161E-3</c:v>
                </c:pt>
                <c:pt idx="49">
                  <c:v>8.5631127332351682E-3</c:v>
                </c:pt>
                <c:pt idx="50">
                  <c:v>8.9519939192222557E-3</c:v>
                </c:pt>
                <c:pt idx="51">
                  <c:v>9.2961654599929295E-3</c:v>
                </c:pt>
                <c:pt idx="52">
                  <c:v>9.576612706564255E-3</c:v>
                </c:pt>
                <c:pt idx="53">
                  <c:v>9.8023110174070022E-3</c:v>
                </c:pt>
                <c:pt idx="54">
                  <c:v>1.001558184034527E-2</c:v>
                </c:pt>
                <c:pt idx="55">
                  <c:v>1.0193933820689052E-2</c:v>
                </c:pt>
                <c:pt idx="56">
                  <c:v>1.0345137884432863E-2</c:v>
                </c:pt>
                <c:pt idx="57">
                  <c:v>1.0541007591096302E-2</c:v>
                </c:pt>
                <c:pt idx="58">
                  <c:v>1.0756294617285776E-2</c:v>
                </c:pt>
                <c:pt idx="59">
                  <c:v>1.0865678382202357E-2</c:v>
                </c:pt>
                <c:pt idx="60">
                  <c:v>1.0877784793686854E-2</c:v>
                </c:pt>
                <c:pt idx="61">
                  <c:v>1.086495056014513E-2</c:v>
                </c:pt>
                <c:pt idx="62">
                  <c:v>1.0819627083985829E-2</c:v>
                </c:pt>
                <c:pt idx="63">
                  <c:v>1.0719676508555818E-2</c:v>
                </c:pt>
                <c:pt idx="64">
                  <c:v>1.0557022466849409E-2</c:v>
                </c:pt>
                <c:pt idx="65">
                  <c:v>1.0369376530245247E-2</c:v>
                </c:pt>
                <c:pt idx="66">
                  <c:v>1.0115785859402997E-2</c:v>
                </c:pt>
                <c:pt idx="67">
                  <c:v>9.8480429783275175E-3</c:v>
                </c:pt>
                <c:pt idx="68">
                  <c:v>9.4681843983927105E-3</c:v>
                </c:pt>
              </c:numCache>
            </c:numRef>
          </c:val>
          <c:smooth val="0"/>
        </c:ser>
        <c:ser>
          <c:idx val="4"/>
          <c:order val="2"/>
          <c:tx>
            <c:strRef>
              <c:f>'Fig 2.8'!$C$7</c:f>
              <c:strCache>
                <c:ptCount val="1"/>
                <c:pt idx="0">
                  <c:v>Scénario 1,8%</c:v>
                </c:pt>
              </c:strCache>
            </c:strRef>
          </c:tx>
          <c:spPr>
            <a:ln>
              <a:solidFill>
                <a:schemeClr val="tx1"/>
              </a:solidFill>
            </a:ln>
          </c:spPr>
          <c:marker>
            <c:symbol val="x"/>
            <c:size val="5"/>
            <c:spPr>
              <a:ln>
                <a:solidFill>
                  <a:schemeClr val="tx1"/>
                </a:solidFill>
              </a:ln>
            </c:spPr>
          </c:marker>
          <c:cat>
            <c:numRef>
              <c:f>'Fig 2.8'!$F$4:$BV$4</c:f>
              <c:numCache>
                <c:formatCode>General</c:formatCode>
                <c:ptCount val="6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pt idx="27">
                  <c:v>2029</c:v>
                </c:pt>
                <c:pt idx="28">
                  <c:v>2030</c:v>
                </c:pt>
                <c:pt idx="29">
                  <c:v>2031</c:v>
                </c:pt>
                <c:pt idx="30">
                  <c:v>2032</c:v>
                </c:pt>
                <c:pt idx="31">
                  <c:v>2033</c:v>
                </c:pt>
                <c:pt idx="32">
                  <c:v>2034</c:v>
                </c:pt>
                <c:pt idx="33">
                  <c:v>2035</c:v>
                </c:pt>
                <c:pt idx="34">
                  <c:v>2036</c:v>
                </c:pt>
                <c:pt idx="35">
                  <c:v>2037</c:v>
                </c:pt>
                <c:pt idx="36">
                  <c:v>2038</c:v>
                </c:pt>
                <c:pt idx="37">
                  <c:v>2039</c:v>
                </c:pt>
                <c:pt idx="38">
                  <c:v>2040</c:v>
                </c:pt>
                <c:pt idx="39">
                  <c:v>2041</c:v>
                </c:pt>
                <c:pt idx="40">
                  <c:v>2042</c:v>
                </c:pt>
                <c:pt idx="41">
                  <c:v>2043</c:v>
                </c:pt>
                <c:pt idx="42">
                  <c:v>2044</c:v>
                </c:pt>
                <c:pt idx="43">
                  <c:v>2045</c:v>
                </c:pt>
                <c:pt idx="44">
                  <c:v>2046</c:v>
                </c:pt>
                <c:pt idx="45">
                  <c:v>2047</c:v>
                </c:pt>
                <c:pt idx="46">
                  <c:v>2048</c:v>
                </c:pt>
                <c:pt idx="47">
                  <c:v>2049</c:v>
                </c:pt>
                <c:pt idx="48">
                  <c:v>2050</c:v>
                </c:pt>
                <c:pt idx="49">
                  <c:v>2051</c:v>
                </c:pt>
                <c:pt idx="50">
                  <c:v>2052</c:v>
                </c:pt>
                <c:pt idx="51">
                  <c:v>2053</c:v>
                </c:pt>
                <c:pt idx="52">
                  <c:v>2054</c:v>
                </c:pt>
                <c:pt idx="53">
                  <c:v>2055</c:v>
                </c:pt>
                <c:pt idx="54">
                  <c:v>2056</c:v>
                </c:pt>
                <c:pt idx="55">
                  <c:v>2057</c:v>
                </c:pt>
                <c:pt idx="56">
                  <c:v>2058</c:v>
                </c:pt>
                <c:pt idx="57">
                  <c:v>2059</c:v>
                </c:pt>
                <c:pt idx="58">
                  <c:v>2060</c:v>
                </c:pt>
                <c:pt idx="59">
                  <c:v>2061</c:v>
                </c:pt>
                <c:pt idx="60">
                  <c:v>2062</c:v>
                </c:pt>
                <c:pt idx="61">
                  <c:v>2063</c:v>
                </c:pt>
                <c:pt idx="62">
                  <c:v>2064</c:v>
                </c:pt>
                <c:pt idx="63">
                  <c:v>2065</c:v>
                </c:pt>
                <c:pt idx="64">
                  <c:v>2066</c:v>
                </c:pt>
                <c:pt idx="65">
                  <c:v>2067</c:v>
                </c:pt>
                <c:pt idx="66">
                  <c:v>2068</c:v>
                </c:pt>
                <c:pt idx="67">
                  <c:v>2069</c:v>
                </c:pt>
                <c:pt idx="68">
                  <c:v>2070</c:v>
                </c:pt>
              </c:numCache>
            </c:numRef>
          </c:cat>
          <c:val>
            <c:numRef>
              <c:f>'Fig 2.8'!$F$7:$BV$7</c:f>
              <c:numCache>
                <c:formatCode>0.0%</c:formatCode>
                <c:ptCount val="69"/>
                <c:pt idx="15">
                  <c:v>-2.4694265459669481E-3</c:v>
                </c:pt>
                <c:pt idx="16">
                  <c:v>-3.4794695926204174E-3</c:v>
                </c:pt>
                <c:pt idx="17">
                  <c:v>-3.1684458419486091E-3</c:v>
                </c:pt>
                <c:pt idx="18">
                  <c:v>-4.0777206044490281E-3</c:v>
                </c:pt>
                <c:pt idx="19">
                  <c:v>-4.4017514818448875E-3</c:v>
                </c:pt>
                <c:pt idx="20">
                  <c:v>-4.8253254638838975E-3</c:v>
                </c:pt>
                <c:pt idx="21">
                  <c:v>-5.4742422880029017E-3</c:v>
                </c:pt>
                <c:pt idx="22">
                  <c:v>-5.9816124112905683E-3</c:v>
                </c:pt>
                <c:pt idx="23">
                  <c:v>-6.2981121239049651E-3</c:v>
                </c:pt>
                <c:pt idx="24">
                  <c:v>-6.7227885646978834E-3</c:v>
                </c:pt>
                <c:pt idx="25">
                  <c:v>-7.0490890990914622E-3</c:v>
                </c:pt>
                <c:pt idx="26">
                  <c:v>-7.0874220093129466E-3</c:v>
                </c:pt>
                <c:pt idx="27">
                  <c:v>-6.9354674101647085E-3</c:v>
                </c:pt>
                <c:pt idx="28">
                  <c:v>-6.6184568892742974E-3</c:v>
                </c:pt>
                <c:pt idx="29">
                  <c:v>-6.146687719813664E-3</c:v>
                </c:pt>
                <c:pt idx="30">
                  <c:v>-5.5189796296748585E-3</c:v>
                </c:pt>
                <c:pt idx="31">
                  <c:v>-5.0478023446389178E-3</c:v>
                </c:pt>
                <c:pt idx="32">
                  <c:v>-4.5509627021851282E-3</c:v>
                </c:pt>
                <c:pt idx="33">
                  <c:v>-4.0345798737026093E-3</c:v>
                </c:pt>
                <c:pt idx="34">
                  <c:v>-3.4101884031445037E-3</c:v>
                </c:pt>
                <c:pt idx="35">
                  <c:v>-2.7863885467736215E-3</c:v>
                </c:pt>
                <c:pt idx="36">
                  <c:v>-2.107417170447148E-3</c:v>
                </c:pt>
                <c:pt idx="37">
                  <c:v>-1.393268006197709E-3</c:v>
                </c:pt>
                <c:pt idx="38">
                  <c:v>-6.3115899221660276E-4</c:v>
                </c:pt>
                <c:pt idx="39">
                  <c:v>1.3902049294019345E-4</c:v>
                </c:pt>
                <c:pt idx="40">
                  <c:v>9.5131676371907172E-4</c:v>
                </c:pt>
                <c:pt idx="41">
                  <c:v>1.7221618358376858E-3</c:v>
                </c:pt>
                <c:pt idx="42">
                  <c:v>2.4892529923169105E-3</c:v>
                </c:pt>
                <c:pt idx="43">
                  <c:v>3.2317138327000337E-3</c:v>
                </c:pt>
                <c:pt idx="44">
                  <c:v>3.9549275468683505E-3</c:v>
                </c:pt>
                <c:pt idx="45">
                  <c:v>4.6049105635520109E-3</c:v>
                </c:pt>
                <c:pt idx="46">
                  <c:v>5.2112397623821465E-3</c:v>
                </c:pt>
                <c:pt idx="47">
                  <c:v>5.7100020769883346E-3</c:v>
                </c:pt>
                <c:pt idx="48">
                  <c:v>6.2629270843546593E-3</c:v>
                </c:pt>
                <c:pt idx="49">
                  <c:v>6.7141483248633164E-3</c:v>
                </c:pt>
                <c:pt idx="50">
                  <c:v>7.1816870201762417E-3</c:v>
                </c:pt>
                <c:pt idx="51">
                  <c:v>7.5442141554500596E-3</c:v>
                </c:pt>
                <c:pt idx="52">
                  <c:v>7.85015737000966E-3</c:v>
                </c:pt>
                <c:pt idx="53">
                  <c:v>8.1338287042950711E-3</c:v>
                </c:pt>
                <c:pt idx="54">
                  <c:v>8.3922016512272008E-3</c:v>
                </c:pt>
                <c:pt idx="55">
                  <c:v>8.571132042024714E-3</c:v>
                </c:pt>
                <c:pt idx="56">
                  <c:v>8.7901751442129392E-3</c:v>
                </c:pt>
                <c:pt idx="57">
                  <c:v>9.0143033985481767E-3</c:v>
                </c:pt>
                <c:pt idx="58">
                  <c:v>9.2918632089240769E-3</c:v>
                </c:pt>
                <c:pt idx="59">
                  <c:v>9.4276167949395341E-3</c:v>
                </c:pt>
                <c:pt idx="60">
                  <c:v>9.5144952074971353E-3</c:v>
                </c:pt>
                <c:pt idx="61">
                  <c:v>9.5097543685483329E-3</c:v>
                </c:pt>
                <c:pt idx="62">
                  <c:v>9.5002209325631606E-3</c:v>
                </c:pt>
                <c:pt idx="63">
                  <c:v>9.3876827594633078E-3</c:v>
                </c:pt>
                <c:pt idx="64">
                  <c:v>9.2515306007821783E-3</c:v>
                </c:pt>
                <c:pt idx="65">
                  <c:v>9.0848745153942496E-3</c:v>
                </c:pt>
                <c:pt idx="66">
                  <c:v>8.8597913098712369E-3</c:v>
                </c:pt>
                <c:pt idx="67">
                  <c:v>8.6264093504627593E-3</c:v>
                </c:pt>
                <c:pt idx="68">
                  <c:v>8.2520225046988898E-3</c:v>
                </c:pt>
              </c:numCache>
            </c:numRef>
          </c:val>
          <c:smooth val="0"/>
        </c:ser>
        <c:ser>
          <c:idx val="6"/>
          <c:order val="3"/>
          <c:tx>
            <c:strRef>
              <c:f>'Fig 2.8'!$C$8</c:f>
              <c:strCache>
                <c:ptCount val="1"/>
                <c:pt idx="0">
                  <c:v>Scénario 1%</c:v>
                </c:pt>
              </c:strCache>
            </c:strRef>
          </c:tx>
          <c:spPr>
            <a:ln>
              <a:solidFill>
                <a:schemeClr val="tx1"/>
              </a:solidFill>
            </a:ln>
          </c:spPr>
          <c:marker>
            <c:symbol val="star"/>
            <c:size val="5"/>
            <c:spPr>
              <a:ln>
                <a:solidFill>
                  <a:schemeClr val="tx1"/>
                </a:solidFill>
              </a:ln>
            </c:spPr>
          </c:marker>
          <c:cat>
            <c:numRef>
              <c:f>'Fig 2.8'!$F$4:$BV$4</c:f>
              <c:numCache>
                <c:formatCode>General</c:formatCode>
                <c:ptCount val="6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pt idx="27">
                  <c:v>2029</c:v>
                </c:pt>
                <c:pt idx="28">
                  <c:v>2030</c:v>
                </c:pt>
                <c:pt idx="29">
                  <c:v>2031</c:v>
                </c:pt>
                <c:pt idx="30">
                  <c:v>2032</c:v>
                </c:pt>
                <c:pt idx="31">
                  <c:v>2033</c:v>
                </c:pt>
                <c:pt idx="32">
                  <c:v>2034</c:v>
                </c:pt>
                <c:pt idx="33">
                  <c:v>2035</c:v>
                </c:pt>
                <c:pt idx="34">
                  <c:v>2036</c:v>
                </c:pt>
                <c:pt idx="35">
                  <c:v>2037</c:v>
                </c:pt>
                <c:pt idx="36">
                  <c:v>2038</c:v>
                </c:pt>
                <c:pt idx="37">
                  <c:v>2039</c:v>
                </c:pt>
                <c:pt idx="38">
                  <c:v>2040</c:v>
                </c:pt>
                <c:pt idx="39">
                  <c:v>2041</c:v>
                </c:pt>
                <c:pt idx="40">
                  <c:v>2042</c:v>
                </c:pt>
                <c:pt idx="41">
                  <c:v>2043</c:v>
                </c:pt>
                <c:pt idx="42">
                  <c:v>2044</c:v>
                </c:pt>
                <c:pt idx="43">
                  <c:v>2045</c:v>
                </c:pt>
                <c:pt idx="44">
                  <c:v>2046</c:v>
                </c:pt>
                <c:pt idx="45">
                  <c:v>2047</c:v>
                </c:pt>
                <c:pt idx="46">
                  <c:v>2048</c:v>
                </c:pt>
                <c:pt idx="47">
                  <c:v>2049</c:v>
                </c:pt>
                <c:pt idx="48">
                  <c:v>2050</c:v>
                </c:pt>
                <c:pt idx="49">
                  <c:v>2051</c:v>
                </c:pt>
                <c:pt idx="50">
                  <c:v>2052</c:v>
                </c:pt>
                <c:pt idx="51">
                  <c:v>2053</c:v>
                </c:pt>
                <c:pt idx="52">
                  <c:v>2054</c:v>
                </c:pt>
                <c:pt idx="53">
                  <c:v>2055</c:v>
                </c:pt>
                <c:pt idx="54">
                  <c:v>2056</c:v>
                </c:pt>
                <c:pt idx="55">
                  <c:v>2057</c:v>
                </c:pt>
                <c:pt idx="56">
                  <c:v>2058</c:v>
                </c:pt>
                <c:pt idx="57">
                  <c:v>2059</c:v>
                </c:pt>
                <c:pt idx="58">
                  <c:v>2060</c:v>
                </c:pt>
                <c:pt idx="59">
                  <c:v>2061</c:v>
                </c:pt>
                <c:pt idx="60">
                  <c:v>2062</c:v>
                </c:pt>
                <c:pt idx="61">
                  <c:v>2063</c:v>
                </c:pt>
                <c:pt idx="62">
                  <c:v>2064</c:v>
                </c:pt>
                <c:pt idx="63">
                  <c:v>2065</c:v>
                </c:pt>
                <c:pt idx="64">
                  <c:v>2066</c:v>
                </c:pt>
                <c:pt idx="65">
                  <c:v>2067</c:v>
                </c:pt>
                <c:pt idx="66">
                  <c:v>2068</c:v>
                </c:pt>
                <c:pt idx="67">
                  <c:v>2069</c:v>
                </c:pt>
                <c:pt idx="68">
                  <c:v>2070</c:v>
                </c:pt>
              </c:numCache>
            </c:numRef>
          </c:cat>
          <c:val>
            <c:numRef>
              <c:f>'Fig 2.8'!$F$8:$BV$8</c:f>
              <c:numCache>
                <c:formatCode>0.0%</c:formatCode>
                <c:ptCount val="69"/>
                <c:pt idx="15">
                  <c:v>-2.4453169238904861E-3</c:v>
                </c:pt>
                <c:pt idx="16">
                  <c:v>-3.4730882123163828E-3</c:v>
                </c:pt>
                <c:pt idx="17">
                  <c:v>-3.1601471603960427E-3</c:v>
                </c:pt>
                <c:pt idx="18">
                  <c:v>-4.0669588361350803E-3</c:v>
                </c:pt>
                <c:pt idx="19">
                  <c:v>-4.4104941301385909E-3</c:v>
                </c:pt>
                <c:pt idx="20">
                  <c:v>-5.0402782250458409E-3</c:v>
                </c:pt>
                <c:pt idx="21">
                  <c:v>-5.9541766285763718E-3</c:v>
                </c:pt>
                <c:pt idx="22">
                  <c:v>-6.8055508962757113E-3</c:v>
                </c:pt>
                <c:pt idx="23">
                  <c:v>-7.537676530131418E-3</c:v>
                </c:pt>
                <c:pt idx="24">
                  <c:v>-8.4655095751313483E-3</c:v>
                </c:pt>
                <c:pt idx="25">
                  <c:v>-9.3632041694412423E-3</c:v>
                </c:pt>
                <c:pt idx="26">
                  <c:v>-1.0064192998287376E-2</c:v>
                </c:pt>
                <c:pt idx="27">
                  <c:v>-1.0644566755588274E-2</c:v>
                </c:pt>
                <c:pt idx="28">
                  <c:v>-1.1136460715688438E-2</c:v>
                </c:pt>
                <c:pt idx="29">
                  <c:v>-1.1530441628539684E-2</c:v>
                </c:pt>
                <c:pt idx="30">
                  <c:v>-1.1834420134861082E-2</c:v>
                </c:pt>
                <c:pt idx="31">
                  <c:v>-1.2288333101332278E-2</c:v>
                </c:pt>
                <c:pt idx="32">
                  <c:v>-1.2694136450122767E-2</c:v>
                </c:pt>
                <c:pt idx="33">
                  <c:v>-1.3057100165284182E-2</c:v>
                </c:pt>
                <c:pt idx="34">
                  <c:v>-1.3296346504196154E-2</c:v>
                </c:pt>
                <c:pt idx="35">
                  <c:v>-1.3513241873489472E-2</c:v>
                </c:pt>
                <c:pt idx="36">
                  <c:v>-1.3647511168705447E-2</c:v>
                </c:pt>
                <c:pt idx="37">
                  <c:v>-1.3705481626434993E-2</c:v>
                </c:pt>
                <c:pt idx="38">
                  <c:v>-1.3693053905170362E-2</c:v>
                </c:pt>
                <c:pt idx="39">
                  <c:v>-1.3651505111403932E-2</c:v>
                </c:pt>
                <c:pt idx="40">
                  <c:v>-1.3541595745780951E-2</c:v>
                </c:pt>
                <c:pt idx="41">
                  <c:v>-1.3459768664710952E-2</c:v>
                </c:pt>
                <c:pt idx="42">
                  <c:v>-1.3358683697983029E-2</c:v>
                </c:pt>
                <c:pt idx="43">
                  <c:v>-1.3260371880408612E-2</c:v>
                </c:pt>
                <c:pt idx="44">
                  <c:v>-1.3161785237557349E-2</c:v>
                </c:pt>
                <c:pt idx="45">
                  <c:v>-1.3114750736267602E-2</c:v>
                </c:pt>
                <c:pt idx="46">
                  <c:v>-1.3091881201862939E-2</c:v>
                </c:pt>
                <c:pt idx="47">
                  <c:v>-1.3152544539494521E-2</c:v>
                </c:pt>
                <c:pt idx="48">
                  <c:v>-1.3144878707691947E-2</c:v>
                </c:pt>
                <c:pt idx="49">
                  <c:v>-1.3224938773612404E-2</c:v>
                </c:pt>
                <c:pt idx="50">
                  <c:v>-1.3268518703483867E-2</c:v>
                </c:pt>
                <c:pt idx="51">
                  <c:v>-1.3395202880797066E-2</c:v>
                </c:pt>
                <c:pt idx="52">
                  <c:v>-1.3565434933365627E-2</c:v>
                </c:pt>
                <c:pt idx="53">
                  <c:v>-1.3738211202743537E-2</c:v>
                </c:pt>
                <c:pt idx="54">
                  <c:v>-1.3914378496559944E-2</c:v>
                </c:pt>
                <c:pt idx="55">
                  <c:v>-1.4145602761993489E-2</c:v>
                </c:pt>
                <c:pt idx="56">
                  <c:v>-1.4311321640782668E-2</c:v>
                </c:pt>
                <c:pt idx="57">
                  <c:v>-1.4443668571190111E-2</c:v>
                </c:pt>
                <c:pt idx="58">
                  <c:v>-1.4497883992674142E-2</c:v>
                </c:pt>
                <c:pt idx="59">
                  <c:v>-1.4694381371529352E-2</c:v>
                </c:pt>
                <c:pt idx="60">
                  <c:v>-1.4932357309264115E-2</c:v>
                </c:pt>
                <c:pt idx="61">
                  <c:v>-1.523965177181512E-2</c:v>
                </c:pt>
                <c:pt idx="62">
                  <c:v>-1.554898203752641E-2</c:v>
                </c:pt>
                <c:pt idx="63">
                  <c:v>-1.5957657328222515E-2</c:v>
                </c:pt>
                <c:pt idx="64">
                  <c:v>-1.6379238671156034E-2</c:v>
                </c:pt>
                <c:pt idx="65">
                  <c:v>-1.6821263083942273E-2</c:v>
                </c:pt>
                <c:pt idx="66">
                  <c:v>-1.7325014548563715E-2</c:v>
                </c:pt>
                <c:pt idx="67">
                  <c:v>-1.7821897572281028E-2</c:v>
                </c:pt>
                <c:pt idx="68">
                  <c:v>-1.8471147156271038E-2</c:v>
                </c:pt>
              </c:numCache>
            </c:numRef>
          </c:val>
          <c:smooth val="0"/>
        </c:ser>
        <c:ser>
          <c:idx val="9"/>
          <c:order val="4"/>
          <c:tx>
            <c:strRef>
              <c:f>'Fig 2.8'!$C$9</c:f>
              <c:strCache>
                <c:ptCount val="1"/>
                <c:pt idx="0">
                  <c:v>Variante [10%-1%]</c:v>
                </c:pt>
              </c:strCache>
            </c:strRef>
          </c:tx>
          <c:spPr>
            <a:ln>
              <a:solidFill>
                <a:schemeClr val="bg1">
                  <a:lumMod val="50000"/>
                </a:schemeClr>
              </a:solidFill>
              <a:prstDash val="sysDash"/>
            </a:ln>
          </c:spPr>
          <c:marker>
            <c:symbol val="none"/>
          </c:marker>
          <c:cat>
            <c:numRef>
              <c:f>'Fig 2.8'!$F$4:$BV$4</c:f>
              <c:numCache>
                <c:formatCode>General</c:formatCode>
                <c:ptCount val="6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pt idx="27">
                  <c:v>2029</c:v>
                </c:pt>
                <c:pt idx="28">
                  <c:v>2030</c:v>
                </c:pt>
                <c:pt idx="29">
                  <c:v>2031</c:v>
                </c:pt>
                <c:pt idx="30">
                  <c:v>2032</c:v>
                </c:pt>
                <c:pt idx="31">
                  <c:v>2033</c:v>
                </c:pt>
                <c:pt idx="32">
                  <c:v>2034</c:v>
                </c:pt>
                <c:pt idx="33">
                  <c:v>2035</c:v>
                </c:pt>
                <c:pt idx="34">
                  <c:v>2036</c:v>
                </c:pt>
                <c:pt idx="35">
                  <c:v>2037</c:v>
                </c:pt>
                <c:pt idx="36">
                  <c:v>2038</c:v>
                </c:pt>
                <c:pt idx="37">
                  <c:v>2039</c:v>
                </c:pt>
                <c:pt idx="38">
                  <c:v>2040</c:v>
                </c:pt>
                <c:pt idx="39">
                  <c:v>2041</c:v>
                </c:pt>
                <c:pt idx="40">
                  <c:v>2042</c:v>
                </c:pt>
                <c:pt idx="41">
                  <c:v>2043</c:v>
                </c:pt>
                <c:pt idx="42">
                  <c:v>2044</c:v>
                </c:pt>
                <c:pt idx="43">
                  <c:v>2045</c:v>
                </c:pt>
                <c:pt idx="44">
                  <c:v>2046</c:v>
                </c:pt>
                <c:pt idx="45">
                  <c:v>2047</c:v>
                </c:pt>
                <c:pt idx="46">
                  <c:v>2048</c:v>
                </c:pt>
                <c:pt idx="47">
                  <c:v>2049</c:v>
                </c:pt>
                <c:pt idx="48">
                  <c:v>2050</c:v>
                </c:pt>
                <c:pt idx="49">
                  <c:v>2051</c:v>
                </c:pt>
                <c:pt idx="50">
                  <c:v>2052</c:v>
                </c:pt>
                <c:pt idx="51">
                  <c:v>2053</c:v>
                </c:pt>
                <c:pt idx="52">
                  <c:v>2054</c:v>
                </c:pt>
                <c:pt idx="53">
                  <c:v>2055</c:v>
                </c:pt>
                <c:pt idx="54">
                  <c:v>2056</c:v>
                </c:pt>
                <c:pt idx="55">
                  <c:v>2057</c:v>
                </c:pt>
                <c:pt idx="56">
                  <c:v>2058</c:v>
                </c:pt>
                <c:pt idx="57">
                  <c:v>2059</c:v>
                </c:pt>
                <c:pt idx="58">
                  <c:v>2060</c:v>
                </c:pt>
                <c:pt idx="59">
                  <c:v>2061</c:v>
                </c:pt>
                <c:pt idx="60">
                  <c:v>2062</c:v>
                </c:pt>
                <c:pt idx="61">
                  <c:v>2063</c:v>
                </c:pt>
                <c:pt idx="62">
                  <c:v>2064</c:v>
                </c:pt>
                <c:pt idx="63">
                  <c:v>2065</c:v>
                </c:pt>
                <c:pt idx="64">
                  <c:v>2066</c:v>
                </c:pt>
                <c:pt idx="65">
                  <c:v>2067</c:v>
                </c:pt>
                <c:pt idx="66">
                  <c:v>2068</c:v>
                </c:pt>
                <c:pt idx="67">
                  <c:v>2069</c:v>
                </c:pt>
                <c:pt idx="68">
                  <c:v>2070</c:v>
                </c:pt>
              </c:numCache>
            </c:numRef>
          </c:cat>
          <c:val>
            <c:numRef>
              <c:f>'Fig 2.8'!$F$9:$BV$9</c:f>
              <c:numCache>
                <c:formatCode>0.0%</c:formatCode>
                <c:ptCount val="69"/>
                <c:pt idx="15">
                  <c:v>-2.4453169238904861E-3</c:v>
                </c:pt>
                <c:pt idx="16">
                  <c:v>-3.4730882123163828E-3</c:v>
                </c:pt>
                <c:pt idx="17">
                  <c:v>-3.1601471603960427E-3</c:v>
                </c:pt>
                <c:pt idx="18">
                  <c:v>-4.0669588361350803E-3</c:v>
                </c:pt>
                <c:pt idx="19">
                  <c:v>-4.4091557914038883E-3</c:v>
                </c:pt>
                <c:pt idx="20">
                  <c:v>-5.4232246956553553E-3</c:v>
                </c:pt>
                <c:pt idx="21">
                  <c:v>-6.6486052336270224E-3</c:v>
                </c:pt>
                <c:pt idx="22">
                  <c:v>-7.8029089647865544E-3</c:v>
                </c:pt>
                <c:pt idx="23">
                  <c:v>-8.8104187374646904E-3</c:v>
                </c:pt>
                <c:pt idx="24">
                  <c:v>-1.0027950825166113E-2</c:v>
                </c:pt>
                <c:pt idx="25">
                  <c:v>-1.1231136571645442E-2</c:v>
                </c:pt>
                <c:pt idx="26">
                  <c:v>-1.2233506355519095E-2</c:v>
                </c:pt>
                <c:pt idx="27">
                  <c:v>-1.3148576536045601E-2</c:v>
                </c:pt>
                <c:pt idx="28">
                  <c:v>-1.3972760412142536E-2</c:v>
                </c:pt>
                <c:pt idx="29">
                  <c:v>-1.4666874859400559E-2</c:v>
                </c:pt>
                <c:pt idx="30">
                  <c:v>-1.5324635079852465E-2</c:v>
                </c:pt>
                <c:pt idx="31">
                  <c:v>-1.5792288303318375E-2</c:v>
                </c:pt>
                <c:pt idx="32">
                  <c:v>-1.6196045448637029E-2</c:v>
                </c:pt>
                <c:pt idx="33">
                  <c:v>-1.6596251866946243E-2</c:v>
                </c:pt>
                <c:pt idx="34">
                  <c:v>-1.6828932246162623E-2</c:v>
                </c:pt>
                <c:pt idx="35">
                  <c:v>-1.7009295052481048E-2</c:v>
                </c:pt>
                <c:pt idx="36">
                  <c:v>-1.7145421511272758E-2</c:v>
                </c:pt>
                <c:pt idx="37">
                  <c:v>-1.7198691674146716E-2</c:v>
                </c:pt>
                <c:pt idx="38">
                  <c:v>-1.7174099713313074E-2</c:v>
                </c:pt>
                <c:pt idx="39">
                  <c:v>-1.705720715457517E-2</c:v>
                </c:pt>
                <c:pt idx="40">
                  <c:v>-1.6981991988430797E-2</c:v>
                </c:pt>
                <c:pt idx="41">
                  <c:v>-1.6863939642830922E-2</c:v>
                </c:pt>
                <c:pt idx="42">
                  <c:v>-1.6745661134644502E-2</c:v>
                </c:pt>
                <c:pt idx="43">
                  <c:v>-1.661051263556507E-2</c:v>
                </c:pt>
                <c:pt idx="44">
                  <c:v>-1.6545856454484503E-2</c:v>
                </c:pt>
                <c:pt idx="45">
                  <c:v>-1.6474461127898028E-2</c:v>
                </c:pt>
                <c:pt idx="46">
                  <c:v>-1.638651062305127E-2</c:v>
                </c:pt>
                <c:pt idx="47">
                  <c:v>-1.6330804800924185E-2</c:v>
                </c:pt>
                <c:pt idx="48">
                  <c:v>-1.6335426814144266E-2</c:v>
                </c:pt>
                <c:pt idx="49">
                  <c:v>-1.636761820939879E-2</c:v>
                </c:pt>
                <c:pt idx="50">
                  <c:v>-1.6424707147480705E-2</c:v>
                </c:pt>
                <c:pt idx="51">
                  <c:v>-1.6512752538175121E-2</c:v>
                </c:pt>
                <c:pt idx="52">
                  <c:v>-1.6650208776965145E-2</c:v>
                </c:pt>
                <c:pt idx="53">
                  <c:v>-1.6818979888680304E-2</c:v>
                </c:pt>
                <c:pt idx="54">
                  <c:v>-1.6955134121073231E-2</c:v>
                </c:pt>
                <c:pt idx="55">
                  <c:v>-1.7148623451787252E-2</c:v>
                </c:pt>
                <c:pt idx="56">
                  <c:v>-1.7320355698089054E-2</c:v>
                </c:pt>
                <c:pt idx="57">
                  <c:v>-1.7412535767753881E-2</c:v>
                </c:pt>
                <c:pt idx="58">
                  <c:v>-1.745761915662886E-2</c:v>
                </c:pt>
                <c:pt idx="59">
                  <c:v>-1.7593092983818524E-2</c:v>
                </c:pt>
                <c:pt idx="60">
                  <c:v>-1.7873844899184411E-2</c:v>
                </c:pt>
                <c:pt idx="61">
                  <c:v>-1.8109838717772241E-2</c:v>
                </c:pt>
                <c:pt idx="62">
                  <c:v>-1.8393090584522806E-2</c:v>
                </c:pt>
                <c:pt idx="63">
                  <c:v>-1.8686517027662657E-2</c:v>
                </c:pt>
                <c:pt idx="64">
                  <c:v>-1.9119772868861632E-2</c:v>
                </c:pt>
                <c:pt idx="65">
                  <c:v>-1.9510574089098658E-2</c:v>
                </c:pt>
                <c:pt idx="66">
                  <c:v>-2.0011285759087661E-2</c:v>
                </c:pt>
                <c:pt idx="67">
                  <c:v>-2.0423279407384767E-2</c:v>
                </c:pt>
                <c:pt idx="68">
                  <c:v>-2.1060754606921327E-2</c:v>
                </c:pt>
              </c:numCache>
            </c:numRef>
          </c:val>
          <c:smooth val="0"/>
        </c:ser>
        <c:dLbls>
          <c:showLegendKey val="0"/>
          <c:showVal val="0"/>
          <c:showCatName val="0"/>
          <c:showSerName val="0"/>
          <c:showPercent val="0"/>
          <c:showBubbleSize val="0"/>
        </c:dLbls>
        <c:marker val="1"/>
        <c:smooth val="0"/>
        <c:axId val="115616000"/>
        <c:axId val="115638272"/>
      </c:lineChart>
      <c:catAx>
        <c:axId val="115616000"/>
        <c:scaling>
          <c:orientation val="minMax"/>
        </c:scaling>
        <c:delete val="0"/>
        <c:axPos val="b"/>
        <c:numFmt formatCode="General" sourceLinked="1"/>
        <c:majorTickMark val="out"/>
        <c:minorTickMark val="none"/>
        <c:tickLblPos val="low"/>
        <c:crossAx val="115638272"/>
        <c:crosses val="autoZero"/>
        <c:auto val="1"/>
        <c:lblAlgn val="ctr"/>
        <c:lblOffset val="100"/>
        <c:noMultiLvlLbl val="0"/>
      </c:catAx>
      <c:valAx>
        <c:axId val="115638272"/>
        <c:scaling>
          <c:orientation val="minMax"/>
        </c:scaling>
        <c:delete val="0"/>
        <c:axPos val="l"/>
        <c:majorGridlines/>
        <c:title>
          <c:tx>
            <c:rich>
              <a:bodyPr/>
              <a:lstStyle/>
              <a:p>
                <a:pPr>
                  <a:defRPr/>
                </a:pPr>
                <a:r>
                  <a:rPr lang="en-US"/>
                  <a:t>en % du PIB</a:t>
                </a:r>
              </a:p>
            </c:rich>
          </c:tx>
          <c:overlay val="0"/>
        </c:title>
        <c:numFmt formatCode="0.0%" sourceLinked="1"/>
        <c:majorTickMark val="none"/>
        <c:minorTickMark val="none"/>
        <c:tickLblPos val="nextTo"/>
        <c:crossAx val="115616000"/>
        <c:crosses val="autoZero"/>
        <c:crossBetween val="between"/>
      </c:valAx>
    </c:plotArea>
    <c:legend>
      <c:legendPos val="b"/>
      <c:layout>
        <c:manualLayout>
          <c:xMode val="edge"/>
          <c:yMode val="edge"/>
          <c:x val="0.12324203433103705"/>
          <c:y val="0.87682006025398462"/>
          <c:w val="0.87028873559544428"/>
          <c:h val="0.10364392772290905"/>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751090014064696"/>
          <c:y val="5.2222962962962964E-2"/>
          <c:w val="0.75513115330520397"/>
          <c:h val="0.56448472222222223"/>
        </c:manualLayout>
      </c:layout>
      <c:lineChart>
        <c:grouping val="standard"/>
        <c:varyColors val="0"/>
        <c:ser>
          <c:idx val="0"/>
          <c:order val="0"/>
          <c:tx>
            <c:strRef>
              <c:f>'Fig 2.37'!$B$4</c:f>
              <c:strCache>
                <c:ptCount val="1"/>
                <c:pt idx="0">
                  <c:v>Scénario central de mortalité</c:v>
                </c:pt>
              </c:strCache>
            </c:strRef>
          </c:tx>
          <c:spPr>
            <a:ln w="50800">
              <a:solidFill>
                <a:schemeClr val="tx1"/>
              </a:solidFill>
            </a:ln>
          </c:spPr>
          <c:marker>
            <c:symbol val="circle"/>
            <c:size val="3"/>
            <c:spPr>
              <a:solidFill>
                <a:schemeClr val="tx1"/>
              </a:solidFill>
              <a:ln>
                <a:solidFill>
                  <a:schemeClr val="tx1"/>
                </a:solidFill>
              </a:ln>
            </c:spPr>
          </c:marker>
          <c:cat>
            <c:numRef>
              <c:f>'Fig 2.37'!$C$3:$BK$3</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2.37'!$C$4:$BK$4</c:f>
              <c:numCache>
                <c:formatCode>0.0%</c:formatCode>
                <c:ptCount val="61"/>
                <c:pt idx="0">
                  <c:v>0.49872095177778625</c:v>
                </c:pt>
                <c:pt idx="1">
                  <c:v>0.49795924974361849</c:v>
                </c:pt>
                <c:pt idx="2">
                  <c:v>0.49742498761072074</c:v>
                </c:pt>
                <c:pt idx="3">
                  <c:v>0.49715216772903759</c:v>
                </c:pt>
                <c:pt idx="4">
                  <c:v>0.4967791650624383</c:v>
                </c:pt>
                <c:pt idx="5">
                  <c:v>0.49627630972260645</c:v>
                </c:pt>
                <c:pt idx="6">
                  <c:v>0.49577465444950364</c:v>
                </c:pt>
                <c:pt idx="7">
                  <c:v>0.49489715627113284</c:v>
                </c:pt>
                <c:pt idx="8">
                  <c:v>0.49389921122177116</c:v>
                </c:pt>
                <c:pt idx="9">
                  <c:v>0.49319233727442746</c:v>
                </c:pt>
                <c:pt idx="10">
                  <c:v>0.49217494409834495</c:v>
                </c:pt>
                <c:pt idx="11">
                  <c:v>0.49058520159404279</c:v>
                </c:pt>
                <c:pt idx="12">
                  <c:v>0.48887662633279994</c:v>
                </c:pt>
                <c:pt idx="13">
                  <c:v>0.48718686971939645</c:v>
                </c:pt>
                <c:pt idx="14">
                  <c:v>0.48513757909501459</c:v>
                </c:pt>
                <c:pt idx="15">
                  <c:v>0.4832264725536729</c:v>
                </c:pt>
                <c:pt idx="16">
                  <c:v>0.48122096894835209</c:v>
                </c:pt>
                <c:pt idx="17">
                  <c:v>0.47896776574361932</c:v>
                </c:pt>
                <c:pt idx="18">
                  <c:v>0.47673333322897321</c:v>
                </c:pt>
                <c:pt idx="19">
                  <c:v>0.4746598227083248</c:v>
                </c:pt>
                <c:pt idx="20">
                  <c:v>0.47260405835045038</c:v>
                </c:pt>
                <c:pt idx="21">
                  <c:v>0.47474879523643398</c:v>
                </c:pt>
                <c:pt idx="22">
                  <c:v>0.47690687557746436</c:v>
                </c:pt>
                <c:pt idx="23">
                  <c:v>0.47787447657365184</c:v>
                </c:pt>
                <c:pt idx="24">
                  <c:v>0.4830837465155795</c:v>
                </c:pt>
                <c:pt idx="25">
                  <c:v>0.47984391302147722</c:v>
                </c:pt>
                <c:pt idx="26">
                  <c:v>0.47662580777690894</c:v>
                </c:pt>
                <c:pt idx="27">
                  <c:v>0.48309677106663607</c:v>
                </c:pt>
                <c:pt idx="28">
                  <c:v>0.48536185570821083</c:v>
                </c:pt>
                <c:pt idx="29">
                  <c:v>0.48338878556903719</c:v>
                </c:pt>
                <c:pt idx="30">
                  <c:v>0.48993521311877619</c:v>
                </c:pt>
                <c:pt idx="31">
                  <c:v>0.49138187752011581</c:v>
                </c:pt>
                <c:pt idx="32">
                  <c:v>0.48856007427977671</c:v>
                </c:pt>
                <c:pt idx="33">
                  <c:v>0.49002343652159969</c:v>
                </c:pt>
                <c:pt idx="34">
                  <c:v>0.48722471604810913</c:v>
                </c:pt>
                <c:pt idx="35">
                  <c:v>0.4902541325238482</c:v>
                </c:pt>
                <c:pt idx="36">
                  <c:v>0.48902218486703652</c:v>
                </c:pt>
                <c:pt idx="37">
                  <c:v>0.48780359828853875</c:v>
                </c:pt>
                <c:pt idx="38">
                  <c:v>0.49085498809456563</c:v>
                </c:pt>
                <c:pt idx="39">
                  <c:v>0.49005958506835812</c:v>
                </c:pt>
                <c:pt idx="40">
                  <c:v>0.48927577562701519</c:v>
                </c:pt>
                <c:pt idx="41">
                  <c:v>0.48850338368856394</c:v>
                </c:pt>
                <c:pt idx="42">
                  <c:v>0.48774223382696386</c:v>
                </c:pt>
                <c:pt idx="43">
                  <c:v>0.48699215138858137</c:v>
                </c:pt>
                <c:pt idx="44">
                  <c:v>0.48625296260136214</c:v>
                </c:pt>
                <c:pt idx="45">
                  <c:v>0.48552449467697589</c:v>
                </c:pt>
                <c:pt idx="46">
                  <c:v>0.48480657590620935</c:v>
                </c:pt>
                <c:pt idx="47">
                  <c:v>0.48409903574787044</c:v>
                </c:pt>
                <c:pt idx="48">
                  <c:v>0.483401704911471</c:v>
                </c:pt>
                <c:pt idx="49">
                  <c:v>0.48271441543394372</c:v>
                </c:pt>
                <c:pt idx="50">
                  <c:v>0.48203700075064726</c:v>
                </c:pt>
                <c:pt idx="51">
                  <c:v>0.48136929576090598</c:v>
                </c:pt>
                <c:pt idx="52">
                  <c:v>0.48071113688832512</c:v>
                </c:pt>
                <c:pt idx="53">
                  <c:v>0.48006236213611725</c:v>
                </c:pt>
                <c:pt idx="54">
                  <c:v>0.47529674118712312</c:v>
                </c:pt>
                <c:pt idx="55">
                  <c:v>0.47467342240924237</c:v>
                </c:pt>
                <c:pt idx="56">
                  <c:v>0.47405890598197653</c:v>
                </c:pt>
                <c:pt idx="57">
                  <c:v>0.47345303864100874</c:v>
                </c:pt>
                <c:pt idx="58">
                  <c:v>0.47285566888384134</c:v>
                </c:pt>
                <c:pt idx="59">
                  <c:v>0.472266646999631</c:v>
                </c:pt>
                <c:pt idx="60">
                  <c:v>0.47168582509552887</c:v>
                </c:pt>
              </c:numCache>
            </c:numRef>
          </c:val>
          <c:smooth val="0"/>
        </c:ser>
        <c:ser>
          <c:idx val="1"/>
          <c:order val="1"/>
          <c:tx>
            <c:strRef>
              <c:f>'Fig 2.37'!$B$5</c:f>
              <c:strCache>
                <c:ptCount val="1"/>
                <c:pt idx="0">
                  <c:v>Variante de mortalité haute</c:v>
                </c:pt>
              </c:strCache>
            </c:strRef>
          </c:tx>
          <c:spPr>
            <a:ln w="15875" cmpd="dbl">
              <a:solidFill>
                <a:schemeClr val="tx1"/>
              </a:solidFill>
            </a:ln>
          </c:spPr>
          <c:marker>
            <c:symbol val="circle"/>
            <c:size val="2"/>
            <c:spPr>
              <a:solidFill>
                <a:schemeClr val="bg1">
                  <a:lumMod val="65000"/>
                </a:schemeClr>
              </a:solidFill>
              <a:ln>
                <a:solidFill>
                  <a:schemeClr val="tx1"/>
                </a:solidFill>
              </a:ln>
            </c:spPr>
          </c:marker>
          <c:cat>
            <c:numRef>
              <c:f>'Fig 2.37'!$C$3:$BK$3</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2.37'!$C$5:$BK$5</c:f>
              <c:numCache>
                <c:formatCode>0.0%</c:formatCode>
                <c:ptCount val="61"/>
                <c:pt idx="0">
                  <c:v>0.50157117271161322</c:v>
                </c:pt>
                <c:pt idx="1">
                  <c:v>0.50109307128813574</c:v>
                </c:pt>
                <c:pt idx="2">
                  <c:v>0.50061577300793725</c:v>
                </c:pt>
                <c:pt idx="3">
                  <c:v>0.50038300053611773</c:v>
                </c:pt>
                <c:pt idx="4">
                  <c:v>0.50003823813797688</c:v>
                </c:pt>
                <c:pt idx="5">
                  <c:v>0.49955144459217427</c:v>
                </c:pt>
                <c:pt idx="6">
                  <c:v>0.49906626533207421</c:v>
                </c:pt>
                <c:pt idx="7">
                  <c:v>0.49819893320867004</c:v>
                </c:pt>
                <c:pt idx="8">
                  <c:v>0.49721282735885874</c:v>
                </c:pt>
                <c:pt idx="9">
                  <c:v>0.49651501294055461</c:v>
                </c:pt>
                <c:pt idx="10">
                  <c:v>0.49550977083381836</c:v>
                </c:pt>
                <c:pt idx="11">
                  <c:v>0.49392590982556223</c:v>
                </c:pt>
                <c:pt idx="12">
                  <c:v>0.49222428300238635</c:v>
                </c:pt>
                <c:pt idx="13">
                  <c:v>0.49054142296700337</c:v>
                </c:pt>
                <c:pt idx="14">
                  <c:v>0.48868331156290973</c:v>
                </c:pt>
                <c:pt idx="15">
                  <c:v>0.48697246973982666</c:v>
                </c:pt>
                <c:pt idx="16">
                  <c:v>0.48517637710474532</c:v>
                </c:pt>
                <c:pt idx="17">
                  <c:v>0.48330978865871388</c:v>
                </c:pt>
                <c:pt idx="18">
                  <c:v>0.48145096338478943</c:v>
                </c:pt>
                <c:pt idx="19">
                  <c:v>0.47974375075598824</c:v>
                </c:pt>
                <c:pt idx="20">
                  <c:v>0.47804384654268794</c:v>
                </c:pt>
                <c:pt idx="21">
                  <c:v>0.48060241041626817</c:v>
                </c:pt>
                <c:pt idx="22">
                  <c:v>0.48317292931882799</c:v>
                </c:pt>
                <c:pt idx="23">
                  <c:v>0.48453475953128222</c:v>
                </c:pt>
                <c:pt idx="24">
                  <c:v>0.49021780228641326</c:v>
                </c:pt>
                <c:pt idx="25">
                  <c:v>0.48728246648885776</c:v>
                </c:pt>
                <c:pt idx="26">
                  <c:v>0.48435729569233199</c:v>
                </c:pt>
                <c:pt idx="27">
                  <c:v>0.49132109025759924</c:v>
                </c:pt>
                <c:pt idx="28">
                  <c:v>0.4939864098335886</c:v>
                </c:pt>
                <c:pt idx="29">
                  <c:v>0.49230734096479972</c:v>
                </c:pt>
                <c:pt idx="30">
                  <c:v>0.49935570646668409</c:v>
                </c:pt>
                <c:pt idx="31">
                  <c:v>0.50118086120446759</c:v>
                </c:pt>
                <c:pt idx="32">
                  <c:v>0.4986168471917492</c:v>
                </c:pt>
                <c:pt idx="33">
                  <c:v>0.50044883493504999</c:v>
                </c:pt>
                <c:pt idx="34">
                  <c:v>0.49789082390774642</c:v>
                </c:pt>
                <c:pt idx="35">
                  <c:v>0.50131420764134482</c:v>
                </c:pt>
                <c:pt idx="36">
                  <c:v>0.50034310103762603</c:v>
                </c:pt>
                <c:pt idx="37">
                  <c:v>0.49937758333863463</c:v>
                </c:pt>
                <c:pt idx="38">
                  <c:v>0.50281280127246475</c:v>
                </c:pt>
                <c:pt idx="39">
                  <c:v>0.50226830507728093</c:v>
                </c:pt>
                <c:pt idx="40">
                  <c:v>0.5017284307283485</c:v>
                </c:pt>
                <c:pt idx="41">
                  <c:v>0.5011931448578778</c:v>
                </c:pt>
                <c:pt idx="42">
                  <c:v>0.50066241386505583</c:v>
                </c:pt>
                <c:pt idx="43">
                  <c:v>0.50013620393469271</c:v>
                </c:pt>
                <c:pt idx="44">
                  <c:v>0.49961448105536138</c:v>
                </c:pt>
                <c:pt idx="45">
                  <c:v>0.4990972110370348</c:v>
                </c:pt>
                <c:pt idx="46">
                  <c:v>0.49858435952822616</c:v>
                </c:pt>
                <c:pt idx="47">
                  <c:v>0.49807589203263997</c:v>
                </c:pt>
                <c:pt idx="48">
                  <c:v>0.49757177392533752</c:v>
                </c:pt>
                <c:pt idx="49">
                  <c:v>0.49707197046842672</c:v>
                </c:pt>
                <c:pt idx="50">
                  <c:v>0.49657644682627999</c:v>
                </c:pt>
                <c:pt idx="51">
                  <c:v>0.49608516808028907</c:v>
                </c:pt>
                <c:pt idx="52">
                  <c:v>0.49559809924316323</c:v>
                </c:pt>
                <c:pt idx="53">
                  <c:v>0.49511520527277841</c:v>
                </c:pt>
                <c:pt idx="54">
                  <c:v>0.49033605127618074</c:v>
                </c:pt>
                <c:pt idx="55">
                  <c:v>0.48986688089543629</c:v>
                </c:pt>
                <c:pt idx="56">
                  <c:v>0.48940173052353075</c:v>
                </c:pt>
                <c:pt idx="57">
                  <c:v>0.48894056549989595</c:v>
                </c:pt>
                <c:pt idx="58">
                  <c:v>0.48848335117049552</c:v>
                </c:pt>
                <c:pt idx="59">
                  <c:v>0.48803005289902635</c:v>
                </c:pt>
                <c:pt idx="60">
                  <c:v>0.48758063607772872</c:v>
                </c:pt>
              </c:numCache>
            </c:numRef>
          </c:val>
          <c:smooth val="0"/>
        </c:ser>
        <c:ser>
          <c:idx val="2"/>
          <c:order val="2"/>
          <c:tx>
            <c:strRef>
              <c:f>'Fig 2.37'!$B$6</c:f>
              <c:strCache>
                <c:ptCount val="1"/>
                <c:pt idx="0">
                  <c:v>Variante de mortalité basse</c:v>
                </c:pt>
              </c:strCache>
            </c:strRef>
          </c:tx>
          <c:spPr>
            <a:ln w="25400">
              <a:solidFill>
                <a:schemeClr val="bg1">
                  <a:lumMod val="65000"/>
                </a:schemeClr>
              </a:solidFill>
              <a:prstDash val="sysDash"/>
            </a:ln>
          </c:spPr>
          <c:marker>
            <c:symbol val="square"/>
            <c:size val="2"/>
            <c:spPr>
              <a:solidFill>
                <a:schemeClr val="bg1">
                  <a:lumMod val="65000"/>
                </a:schemeClr>
              </a:solidFill>
              <a:ln>
                <a:solidFill>
                  <a:schemeClr val="bg1">
                    <a:lumMod val="65000"/>
                  </a:schemeClr>
                </a:solidFill>
              </a:ln>
            </c:spPr>
          </c:marker>
          <c:cat>
            <c:numRef>
              <c:f>'Fig 2.37'!$C$3:$BK$3</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2.37'!$C$6:$BK$6</c:f>
              <c:numCache>
                <c:formatCode>0.0%</c:formatCode>
                <c:ptCount val="61"/>
                <c:pt idx="0">
                  <c:v>0.49578276179097419</c:v>
                </c:pt>
                <c:pt idx="1">
                  <c:v>0.49473848903232426</c:v>
                </c:pt>
                <c:pt idx="2">
                  <c:v>0.49377428272878077</c:v>
                </c:pt>
                <c:pt idx="3">
                  <c:v>0.49304796752826324</c:v>
                </c:pt>
                <c:pt idx="4">
                  <c:v>0.49219349360418968</c:v>
                </c:pt>
                <c:pt idx="5">
                  <c:v>0.49118424856280413</c:v>
                </c:pt>
                <c:pt idx="6">
                  <c:v>0.4901645297764281</c:v>
                </c:pt>
                <c:pt idx="7">
                  <c:v>0.4887723733264312</c:v>
                </c:pt>
                <c:pt idx="8">
                  <c:v>0.48725248828831674</c:v>
                </c:pt>
                <c:pt idx="9">
                  <c:v>0.48602694063834323</c:v>
                </c:pt>
                <c:pt idx="10">
                  <c:v>0.48448368071388748</c:v>
                </c:pt>
                <c:pt idx="11">
                  <c:v>0.48238652803124321</c:v>
                </c:pt>
                <c:pt idx="12">
                  <c:v>0.48017235162939725</c:v>
                </c:pt>
                <c:pt idx="13">
                  <c:v>0.47798432238251626</c:v>
                </c:pt>
                <c:pt idx="14">
                  <c:v>0.47552872759262299</c:v>
                </c:pt>
                <c:pt idx="15">
                  <c:v>0.47321738992653312</c:v>
                </c:pt>
                <c:pt idx="16">
                  <c:v>0.47081323454772717</c:v>
                </c:pt>
                <c:pt idx="17">
                  <c:v>0.46832081117525504</c:v>
                </c:pt>
                <c:pt idx="18">
                  <c:v>0.46585976938842255</c:v>
                </c:pt>
                <c:pt idx="19">
                  <c:v>0.46356848806884587</c:v>
                </c:pt>
                <c:pt idx="20">
                  <c:v>0.4613065381130918</c:v>
                </c:pt>
                <c:pt idx="21">
                  <c:v>0.46312191560125077</c:v>
                </c:pt>
                <c:pt idx="22">
                  <c:v>0.4649556695363064</c:v>
                </c:pt>
                <c:pt idx="23">
                  <c:v>0.46563468108675038</c:v>
                </c:pt>
                <c:pt idx="24">
                  <c:v>0.47041566178854893</c:v>
                </c:pt>
                <c:pt idx="25">
                  <c:v>0.46704508383325544</c:v>
                </c:pt>
                <c:pt idx="26">
                  <c:v>0.46370676449174919</c:v>
                </c:pt>
                <c:pt idx="27">
                  <c:v>0.46972754879976136</c:v>
                </c:pt>
                <c:pt idx="28">
                  <c:v>0.47169713738401431</c:v>
                </c:pt>
                <c:pt idx="29">
                  <c:v>0.46959259693138661</c:v>
                </c:pt>
                <c:pt idx="30">
                  <c:v>0.47569104134257156</c:v>
                </c:pt>
                <c:pt idx="31">
                  <c:v>0.47687885749772896</c:v>
                </c:pt>
                <c:pt idx="32">
                  <c:v>0.47397130904897994</c:v>
                </c:pt>
                <c:pt idx="33">
                  <c:v>0.4751868123341822</c:v>
                </c:pt>
                <c:pt idx="34">
                  <c:v>0.4723167027515674</c:v>
                </c:pt>
                <c:pt idx="35">
                  <c:v>0.47506024434570931</c:v>
                </c:pt>
                <c:pt idx="36">
                  <c:v>0.47372125728938008</c:v>
                </c:pt>
                <c:pt idx="37">
                  <c:v>0.47240145450588772</c:v>
                </c:pt>
                <c:pt idx="38">
                  <c:v>0.47517824051761026</c:v>
                </c:pt>
                <c:pt idx="39">
                  <c:v>0.47427829875181204</c:v>
                </c:pt>
                <c:pt idx="40">
                  <c:v>0.47339479723858668</c:v>
                </c:pt>
                <c:pt idx="41">
                  <c:v>0.47252729753543016</c:v>
                </c:pt>
                <c:pt idx="42">
                  <c:v>0.47167537004278631</c:v>
                </c:pt>
                <c:pt idx="43">
                  <c:v>0.4708385940493881</c:v>
                </c:pt>
                <c:pt idx="44">
                  <c:v>0.47001655775688889</c:v>
                </c:pt>
                <c:pt idx="45">
                  <c:v>0.4692088582855265</c:v>
                </c:pt>
                <c:pt idx="46">
                  <c:v>0.46841510166246775</c:v>
                </c:pt>
                <c:pt idx="47">
                  <c:v>0.46763490279436803</c:v>
                </c:pt>
                <c:pt idx="48">
                  <c:v>0.46686788542559216</c:v>
                </c:pt>
                <c:pt idx="49">
                  <c:v>0.46611368208343934</c:v>
                </c:pt>
                <c:pt idx="50">
                  <c:v>0.46537193401163524</c:v>
                </c:pt>
                <c:pt idx="51">
                  <c:v>0.46464229109326011</c:v>
                </c:pt>
                <c:pt idx="52">
                  <c:v>0.46392441176420995</c:v>
                </c:pt>
                <c:pt idx="53">
                  <c:v>0.46321796291820322</c:v>
                </c:pt>
                <c:pt idx="54">
                  <c:v>0.45858708416444605</c:v>
                </c:pt>
                <c:pt idx="55">
                  <c:v>0.45791017875608814</c:v>
                </c:pt>
                <c:pt idx="56">
                  <c:v>0.45724363183092387</c:v>
                </c:pt>
                <c:pt idx="57">
                  <c:v>0.45658714662054745</c:v>
                </c:pt>
                <c:pt idx="58">
                  <c:v>0.45594043414262714</c:v>
                </c:pt>
                <c:pt idx="59">
                  <c:v>0.45530321307483074</c:v>
                </c:pt>
                <c:pt idx="60">
                  <c:v>0.45467520962560715</c:v>
                </c:pt>
              </c:numCache>
            </c:numRef>
          </c:val>
          <c:smooth val="0"/>
        </c:ser>
        <c:dLbls>
          <c:showLegendKey val="0"/>
          <c:showVal val="0"/>
          <c:showCatName val="0"/>
          <c:showSerName val="0"/>
          <c:showPercent val="0"/>
          <c:showBubbleSize val="0"/>
        </c:dLbls>
        <c:marker val="1"/>
        <c:smooth val="0"/>
        <c:axId val="141156352"/>
        <c:axId val="141158656"/>
      </c:lineChart>
      <c:catAx>
        <c:axId val="141156352"/>
        <c:scaling>
          <c:orientation val="minMax"/>
        </c:scaling>
        <c:delete val="0"/>
        <c:axPos val="b"/>
        <c:title>
          <c:tx>
            <c:rich>
              <a:bodyPr/>
              <a:lstStyle/>
              <a:p>
                <a:pPr>
                  <a:defRPr/>
                </a:pPr>
                <a:r>
                  <a:rPr lang="en-US"/>
                  <a:t>génération</a:t>
                </a:r>
              </a:p>
            </c:rich>
          </c:tx>
          <c:layout>
            <c:manualLayout>
              <c:xMode val="edge"/>
              <c:yMode val="edge"/>
              <c:x val="0.75340225035161745"/>
              <c:y val="0.52431111111111106"/>
            </c:manualLayout>
          </c:layout>
          <c:overlay val="0"/>
        </c:title>
        <c:numFmt formatCode="General" sourceLinked="1"/>
        <c:majorTickMark val="out"/>
        <c:minorTickMark val="none"/>
        <c:tickLblPos val="nextTo"/>
        <c:crossAx val="141158656"/>
        <c:crosses val="autoZero"/>
        <c:auto val="1"/>
        <c:lblAlgn val="ctr"/>
        <c:lblOffset val="100"/>
        <c:noMultiLvlLbl val="0"/>
      </c:catAx>
      <c:valAx>
        <c:axId val="141158656"/>
        <c:scaling>
          <c:orientation val="minMax"/>
          <c:max val="0.52"/>
          <c:min val="0.36000000000000004"/>
        </c:scaling>
        <c:delete val="0"/>
        <c:axPos val="l"/>
        <c:majorGridlines/>
        <c:title>
          <c:tx>
            <c:rich>
              <a:bodyPr rot="-5400000" vert="horz"/>
              <a:lstStyle/>
              <a:p>
                <a:pPr>
                  <a:defRPr/>
                </a:pPr>
                <a:r>
                  <a:rPr lang="en-US"/>
                  <a:t>en % de la durée de vie totale</a:t>
                </a:r>
              </a:p>
            </c:rich>
          </c:tx>
          <c:layout>
            <c:manualLayout>
              <c:xMode val="edge"/>
              <c:yMode val="edge"/>
              <c:x val="8.1188466947960617E-3"/>
              <c:y val="4.2486111111111127E-3"/>
            </c:manualLayout>
          </c:layout>
          <c:overlay val="0"/>
        </c:title>
        <c:numFmt formatCode="0%" sourceLinked="0"/>
        <c:majorTickMark val="out"/>
        <c:minorTickMark val="none"/>
        <c:tickLblPos val="nextTo"/>
        <c:crossAx val="141156352"/>
        <c:crosses val="autoZero"/>
        <c:crossBetween val="between"/>
        <c:majorUnit val="2.0000000000000004E-2"/>
      </c:valAx>
    </c:plotArea>
    <c:legend>
      <c:legendPos val="b"/>
      <c:layout>
        <c:manualLayout>
          <c:xMode val="edge"/>
          <c:yMode val="edge"/>
          <c:x val="4.4358339214628046E-3"/>
          <c:y val="0.77685833333333332"/>
          <c:w val="0.99556416607853715"/>
          <c:h val="0.22314166666666665"/>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751090014064696"/>
          <c:y val="5.2222962962962964E-2"/>
          <c:w val="0.75513115330520397"/>
          <c:h val="0.57036435185185186"/>
        </c:manualLayout>
      </c:layout>
      <c:lineChart>
        <c:grouping val="standard"/>
        <c:varyColors val="0"/>
        <c:ser>
          <c:idx val="0"/>
          <c:order val="0"/>
          <c:tx>
            <c:strRef>
              <c:f>'Fig 2.37'!$B$8</c:f>
              <c:strCache>
                <c:ptCount val="1"/>
                <c:pt idx="0">
                  <c:v>Scénario central de mortalité</c:v>
                </c:pt>
              </c:strCache>
            </c:strRef>
          </c:tx>
          <c:spPr>
            <a:ln w="50800">
              <a:solidFill>
                <a:schemeClr val="tx1"/>
              </a:solidFill>
            </a:ln>
          </c:spPr>
          <c:marker>
            <c:symbol val="circle"/>
            <c:size val="3"/>
            <c:spPr>
              <a:solidFill>
                <a:schemeClr val="tx1"/>
              </a:solidFill>
              <a:ln>
                <a:solidFill>
                  <a:schemeClr val="tx1"/>
                </a:solidFill>
              </a:ln>
            </c:spPr>
          </c:marker>
          <c:cat>
            <c:numRef>
              <c:f>'Fig 2.37'!$C$3:$BK$3</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2.37'!$C$8:$BK$8</c:f>
              <c:numCache>
                <c:formatCode>0.0%</c:formatCode>
                <c:ptCount val="61"/>
                <c:pt idx="0">
                  <c:v>0.41065662695954869</c:v>
                </c:pt>
                <c:pt idx="2">
                  <c:v>0.41655136587881669</c:v>
                </c:pt>
                <c:pt idx="4">
                  <c:v>0.42759858154429603</c:v>
                </c:pt>
                <c:pt idx="6">
                  <c:v>0.43945502377142842</c:v>
                </c:pt>
                <c:pt idx="7">
                  <c:v>0.43770434497192701</c:v>
                </c:pt>
                <c:pt idx="8">
                  <c:v>0.43904172911274808</c:v>
                </c:pt>
                <c:pt idx="9">
                  <c:v>0.443350746705999</c:v>
                </c:pt>
                <c:pt idx="10">
                  <c:v>0.44529859426839774</c:v>
                </c:pt>
                <c:pt idx="11">
                  <c:v>0.44928665387203659</c:v>
                </c:pt>
                <c:pt idx="12">
                  <c:v>0.45310464629856578</c:v>
                </c:pt>
                <c:pt idx="13">
                  <c:v>0.45405713411378784</c:v>
                </c:pt>
                <c:pt idx="14">
                  <c:v>0.45451711897055747</c:v>
                </c:pt>
                <c:pt idx="15">
                  <c:v>0.45859448477790549</c:v>
                </c:pt>
                <c:pt idx="16">
                  <c:v>0.45532304769871823</c:v>
                </c:pt>
                <c:pt idx="17">
                  <c:v>0.45546317542877618</c:v>
                </c:pt>
                <c:pt idx="18">
                  <c:v>0.4568936492230139</c:v>
                </c:pt>
                <c:pt idx="19">
                  <c:v>0.45278444089990244</c:v>
                </c:pt>
                <c:pt idx="20">
                  <c:v>0.44879230878504267</c:v>
                </c:pt>
                <c:pt idx="21">
                  <c:v>0.44033275461121574</c:v>
                </c:pt>
                <c:pt idx="22">
                  <c:v>0.43831863283720041</c:v>
                </c:pt>
                <c:pt idx="23">
                  <c:v>0.43996800839230538</c:v>
                </c:pt>
                <c:pt idx="24">
                  <c:v>0.43728092294570192</c:v>
                </c:pt>
                <c:pt idx="25">
                  <c:v>0.43430074620635806</c:v>
                </c:pt>
                <c:pt idx="26">
                  <c:v>0.43154576577780102</c:v>
                </c:pt>
                <c:pt idx="27">
                  <c:v>0.43099693165333447</c:v>
                </c:pt>
                <c:pt idx="28">
                  <c:v>0.427154152793918</c:v>
                </c:pt>
                <c:pt idx="29">
                  <c:v>0.4240638894926238</c:v>
                </c:pt>
                <c:pt idx="30">
                  <c:v>0.42101686134013627</c:v>
                </c:pt>
                <c:pt idx="31">
                  <c:v>0.4171483356446174</c:v>
                </c:pt>
                <c:pt idx="32">
                  <c:v>0.41267843800834531</c:v>
                </c:pt>
                <c:pt idx="33">
                  <c:v>0.40953772847067998</c:v>
                </c:pt>
                <c:pt idx="34">
                  <c:v>0.40439089509294751</c:v>
                </c:pt>
                <c:pt idx="35">
                  <c:v>0.40026696029941705</c:v>
                </c:pt>
                <c:pt idx="36">
                  <c:v>0.39627442046391576</c:v>
                </c:pt>
                <c:pt idx="37">
                  <c:v>0.39718363891215641</c:v>
                </c:pt>
                <c:pt idx="38">
                  <c:v>0.39483088870147581</c:v>
                </c:pt>
                <c:pt idx="39">
                  <c:v>0.39495859411472695</c:v>
                </c:pt>
                <c:pt idx="40">
                  <c:v>0.3955466199931254</c:v>
                </c:pt>
                <c:pt idx="41">
                  <c:v>0.39728863639838663</c:v>
                </c:pt>
                <c:pt idx="42">
                  <c:v>0.39513196184677712</c:v>
                </c:pt>
                <c:pt idx="43">
                  <c:v>0.39509202022517914</c:v>
                </c:pt>
                <c:pt idx="44">
                  <c:v>0.39509403445691033</c:v>
                </c:pt>
                <c:pt idx="45">
                  <c:v>0.39461247463506788</c:v>
                </c:pt>
                <c:pt idx="46">
                  <c:v>0.39481652228692699</c:v>
                </c:pt>
                <c:pt idx="47">
                  <c:v>0.39439502986950026</c:v>
                </c:pt>
                <c:pt idx="48">
                  <c:v>0.39379334652310716</c:v>
                </c:pt>
                <c:pt idx="49">
                  <c:v>0.39531658437175438</c:v>
                </c:pt>
                <c:pt idx="50">
                  <c:v>0.39680942570403388</c:v>
                </c:pt>
                <c:pt idx="51">
                  <c:v>0.39956048478032097</c:v>
                </c:pt>
                <c:pt idx="52">
                  <c:v>0.40141903263232748</c:v>
                </c:pt>
                <c:pt idx="53">
                  <c:v>0.4015314288171169</c:v>
                </c:pt>
                <c:pt idx="54">
                  <c:v>0.40334701152222391</c:v>
                </c:pt>
                <c:pt idx="55">
                  <c:v>0.4056901301326909</c:v>
                </c:pt>
                <c:pt idx="56">
                  <c:v>0.40599647935533006</c:v>
                </c:pt>
                <c:pt idx="57">
                  <c:v>0.40535139329710873</c:v>
                </c:pt>
                <c:pt idx="58">
                  <c:v>0.40653188956923098</c:v>
                </c:pt>
                <c:pt idx="59">
                  <c:v>0.40635622451387421</c:v>
                </c:pt>
                <c:pt idx="60">
                  <c:v>0.40714959042417581</c:v>
                </c:pt>
              </c:numCache>
            </c:numRef>
          </c:val>
          <c:smooth val="0"/>
        </c:ser>
        <c:ser>
          <c:idx val="1"/>
          <c:order val="1"/>
          <c:tx>
            <c:strRef>
              <c:f>'Fig 2.37'!$B$9</c:f>
              <c:strCache>
                <c:ptCount val="1"/>
                <c:pt idx="0">
                  <c:v>Variante de mortalité haute</c:v>
                </c:pt>
              </c:strCache>
            </c:strRef>
          </c:tx>
          <c:spPr>
            <a:ln w="15875" cmpd="dbl">
              <a:solidFill>
                <a:schemeClr val="tx1"/>
              </a:solidFill>
            </a:ln>
          </c:spPr>
          <c:marker>
            <c:symbol val="circle"/>
            <c:size val="2"/>
            <c:spPr>
              <a:solidFill>
                <a:schemeClr val="bg1">
                  <a:lumMod val="65000"/>
                </a:schemeClr>
              </a:solidFill>
              <a:ln>
                <a:solidFill>
                  <a:schemeClr val="tx1"/>
                </a:solidFill>
              </a:ln>
            </c:spPr>
          </c:marker>
          <c:cat>
            <c:numRef>
              <c:f>'Fig 2.37'!$C$3:$BK$3</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2.37'!$C$9:$BK$9</c:f>
              <c:numCache>
                <c:formatCode>0.0%</c:formatCode>
                <c:ptCount val="61"/>
                <c:pt idx="0">
                  <c:v>0.41300355485700824</c:v>
                </c:pt>
                <c:pt idx="2">
                  <c:v>0.41922337884266259</c:v>
                </c:pt>
                <c:pt idx="4">
                  <c:v>0.43040380189622918</c:v>
                </c:pt>
                <c:pt idx="6">
                  <c:v>0.442372710114738</c:v>
                </c:pt>
                <c:pt idx="7">
                  <c:v>0.44062455191467281</c:v>
                </c:pt>
                <c:pt idx="8">
                  <c:v>0.44198730125659508</c:v>
                </c:pt>
                <c:pt idx="9">
                  <c:v>0.44633763564628609</c:v>
                </c:pt>
                <c:pt idx="10">
                  <c:v>0.44831580120922537</c:v>
                </c:pt>
                <c:pt idx="11">
                  <c:v>0.45234613389309147</c:v>
                </c:pt>
                <c:pt idx="12">
                  <c:v>0.45620734892229359</c:v>
                </c:pt>
                <c:pt idx="13">
                  <c:v>0.45718357065900467</c:v>
                </c:pt>
                <c:pt idx="14">
                  <c:v>0.45783905521172513</c:v>
                </c:pt>
                <c:pt idx="15">
                  <c:v>0.46214953349136945</c:v>
                </c:pt>
                <c:pt idx="16">
                  <c:v>0.45906558722395374</c:v>
                </c:pt>
                <c:pt idx="17">
                  <c:v>0.45959212039362812</c:v>
                </c:pt>
                <c:pt idx="18">
                  <c:v>0.46141495098090907</c:v>
                </c:pt>
                <c:pt idx="19">
                  <c:v>0.45763406879868318</c:v>
                </c:pt>
                <c:pt idx="20">
                  <c:v>0.4539580179213904</c:v>
                </c:pt>
                <c:pt idx="21">
                  <c:v>0.44574643382076556</c:v>
                </c:pt>
                <c:pt idx="22">
                  <c:v>0.44404464503287294</c:v>
                </c:pt>
                <c:pt idx="23">
                  <c:v>0.44604728128362736</c:v>
                </c:pt>
                <c:pt idx="24">
                  <c:v>0.44364619030981123</c:v>
                </c:pt>
                <c:pt idx="25">
                  <c:v>0.44093708231676476</c:v>
                </c:pt>
                <c:pt idx="26">
                  <c:v>0.43844608020531167</c:v>
                </c:pt>
                <c:pt idx="27">
                  <c:v>0.43818784060163907</c:v>
                </c:pt>
                <c:pt idx="28">
                  <c:v>0.43457144570455419</c:v>
                </c:pt>
                <c:pt idx="29">
                  <c:v>0.43170982008706871</c:v>
                </c:pt>
                <c:pt idx="30">
                  <c:v>0.42888213093701705</c:v>
                </c:pt>
                <c:pt idx="31">
                  <c:v>0.42520721823044449</c:v>
                </c:pt>
                <c:pt idx="32">
                  <c:v>0.42090825520515651</c:v>
                </c:pt>
                <c:pt idx="33">
                  <c:v>0.41795460743640789</c:v>
                </c:pt>
                <c:pt idx="34">
                  <c:v>0.41294305621220323</c:v>
                </c:pt>
                <c:pt idx="35">
                  <c:v>0.40896513804986534</c:v>
                </c:pt>
                <c:pt idx="36">
                  <c:v>0.40511149242141919</c:v>
                </c:pt>
                <c:pt idx="37">
                  <c:v>0.40626197122193319</c:v>
                </c:pt>
                <c:pt idx="38">
                  <c:v>0.40407003383925238</c:v>
                </c:pt>
                <c:pt idx="39">
                  <c:v>0.40441037137331309</c:v>
                </c:pt>
                <c:pt idx="40">
                  <c:v>0.4052174774561626</c:v>
                </c:pt>
                <c:pt idx="41">
                  <c:v>0.4072031020716726</c:v>
                </c:pt>
                <c:pt idx="42">
                  <c:v>0.40518774144803182</c:v>
                </c:pt>
                <c:pt idx="43">
                  <c:v>0.40533718380850647</c:v>
                </c:pt>
                <c:pt idx="44">
                  <c:v>0.40552501466192098</c:v>
                </c:pt>
                <c:pt idx="45">
                  <c:v>0.40521172523474125</c:v>
                </c:pt>
                <c:pt idx="46">
                  <c:v>0.40559785321562419</c:v>
                </c:pt>
                <c:pt idx="47">
                  <c:v>0.40533686697518329</c:v>
                </c:pt>
                <c:pt idx="48">
                  <c:v>0.40488593428494507</c:v>
                </c:pt>
                <c:pt idx="49">
                  <c:v>0.40661592244654265</c:v>
                </c:pt>
                <c:pt idx="50">
                  <c:v>0.40831171014306306</c:v>
                </c:pt>
                <c:pt idx="51">
                  <c:v>0.41129976694531656</c:v>
                </c:pt>
                <c:pt idx="52">
                  <c:v>0.41336683015785519</c:v>
                </c:pt>
                <c:pt idx="53">
                  <c:v>0.41363252943630485</c:v>
                </c:pt>
                <c:pt idx="54">
                  <c:v>0.41564953080093064</c:v>
                </c:pt>
                <c:pt idx="55">
                  <c:v>0.41820779402559149</c:v>
                </c:pt>
                <c:pt idx="56">
                  <c:v>0.41866358077068183</c:v>
                </c:pt>
                <c:pt idx="57">
                  <c:v>0.41813441523431988</c:v>
                </c:pt>
                <c:pt idx="58">
                  <c:v>0.41948493516751773</c:v>
                </c:pt>
                <c:pt idx="59">
                  <c:v>0.41943284381105744</c:v>
                </c:pt>
                <c:pt idx="60">
                  <c:v>0.42037766637284318</c:v>
                </c:pt>
              </c:numCache>
            </c:numRef>
          </c:val>
          <c:smooth val="0"/>
        </c:ser>
        <c:ser>
          <c:idx val="2"/>
          <c:order val="2"/>
          <c:tx>
            <c:strRef>
              <c:f>'Fig 2.37'!$B$10</c:f>
              <c:strCache>
                <c:ptCount val="1"/>
                <c:pt idx="0">
                  <c:v>Variante de mortalité basse</c:v>
                </c:pt>
              </c:strCache>
            </c:strRef>
          </c:tx>
          <c:spPr>
            <a:ln w="25400">
              <a:solidFill>
                <a:schemeClr val="bg1">
                  <a:lumMod val="65000"/>
                </a:schemeClr>
              </a:solidFill>
              <a:prstDash val="sysDash"/>
            </a:ln>
          </c:spPr>
          <c:marker>
            <c:symbol val="square"/>
            <c:size val="2"/>
            <c:spPr>
              <a:solidFill>
                <a:schemeClr val="bg1">
                  <a:lumMod val="65000"/>
                </a:schemeClr>
              </a:solidFill>
              <a:ln>
                <a:solidFill>
                  <a:schemeClr val="bg1">
                    <a:lumMod val="65000"/>
                  </a:schemeClr>
                </a:solidFill>
              </a:ln>
            </c:spPr>
          </c:marker>
          <c:cat>
            <c:numRef>
              <c:f>'Fig 2.37'!$C$3:$BK$3</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2.37'!$C$10:$BK$10</c:f>
              <c:numCache>
                <c:formatCode>0.0%</c:formatCode>
                <c:ptCount val="61"/>
                <c:pt idx="0">
                  <c:v>0.40823726361608087</c:v>
                </c:pt>
                <c:pt idx="2">
                  <c:v>0.41349420923637104</c:v>
                </c:pt>
                <c:pt idx="4">
                  <c:v>0.42365150254244455</c:v>
                </c:pt>
                <c:pt idx="6">
                  <c:v>0.43448220507357749</c:v>
                </c:pt>
                <c:pt idx="7">
                  <c:v>0.43228737283350327</c:v>
                </c:pt>
                <c:pt idx="8">
                  <c:v>0.43313325899711785</c:v>
                </c:pt>
                <c:pt idx="9">
                  <c:v>0.43690947884971248</c:v>
                </c:pt>
                <c:pt idx="10">
                  <c:v>0.43833987193944768</c:v>
                </c:pt>
                <c:pt idx="11">
                  <c:v>0.44177816278985454</c:v>
                </c:pt>
                <c:pt idx="12">
                  <c:v>0.44503727899496714</c:v>
                </c:pt>
                <c:pt idx="13">
                  <c:v>0.44548037942264246</c:v>
                </c:pt>
                <c:pt idx="14">
                  <c:v>0.44551474997323109</c:v>
                </c:pt>
                <c:pt idx="15">
                  <c:v>0.44909560516099289</c:v>
                </c:pt>
                <c:pt idx="16">
                  <c:v>0.44547542747284247</c:v>
                </c:pt>
                <c:pt idx="17">
                  <c:v>0.44533870342213838</c:v>
                </c:pt>
                <c:pt idx="18">
                  <c:v>0.44647259846593906</c:v>
                </c:pt>
                <c:pt idx="19">
                  <c:v>0.44220426639742266</c:v>
                </c:pt>
                <c:pt idx="20">
                  <c:v>0.43806400440152388</c:v>
                </c:pt>
                <c:pt idx="21">
                  <c:v>0.42957858495319645</c:v>
                </c:pt>
                <c:pt idx="22">
                  <c:v>0.42739508242304591</c:v>
                </c:pt>
                <c:pt idx="23">
                  <c:v>0.42879220574756965</c:v>
                </c:pt>
                <c:pt idx="24">
                  <c:v>0.42597145544349913</c:v>
                </c:pt>
                <c:pt idx="25">
                  <c:v>0.42287543749572976</c:v>
                </c:pt>
                <c:pt idx="26">
                  <c:v>0.42000856315056428</c:v>
                </c:pt>
                <c:pt idx="27">
                  <c:v>0.41929732866166303</c:v>
                </c:pt>
                <c:pt idx="28">
                  <c:v>0.41539012075328707</c:v>
                </c:pt>
                <c:pt idx="29">
                  <c:v>0.41222390120986413</c:v>
                </c:pt>
                <c:pt idx="30">
                  <c:v>0.40910821330143682</c:v>
                </c:pt>
                <c:pt idx="31">
                  <c:v>0.40520267092911366</c:v>
                </c:pt>
                <c:pt idx="32">
                  <c:v>0.40072149468843093</c:v>
                </c:pt>
                <c:pt idx="33">
                  <c:v>0.39753888685354388</c:v>
                </c:pt>
                <c:pt idx="34">
                  <c:v>0.39241666049003554</c:v>
                </c:pt>
                <c:pt idx="35">
                  <c:v>0.38829471400074611</c:v>
                </c:pt>
                <c:pt idx="36">
                  <c:v>0.38430719239492461</c:v>
                </c:pt>
                <c:pt idx="37">
                  <c:v>0.38507862236627916</c:v>
                </c:pt>
                <c:pt idx="38">
                  <c:v>0.38269201132398878</c:v>
                </c:pt>
                <c:pt idx="39">
                  <c:v>0.38271411106105779</c:v>
                </c:pt>
                <c:pt idx="40">
                  <c:v>0.38318581477408215</c:v>
                </c:pt>
                <c:pt idx="41">
                  <c:v>0.38477843992485405</c:v>
                </c:pt>
                <c:pt idx="42">
                  <c:v>0.382598611652399</c:v>
                </c:pt>
                <c:pt idx="43">
                  <c:v>0.38247207939824529</c:v>
                </c:pt>
                <c:pt idx="44">
                  <c:v>0.38238920012161393</c:v>
                </c:pt>
                <c:pt idx="45">
                  <c:v>0.38184126021377807</c:v>
                </c:pt>
                <c:pt idx="46">
                  <c:v>0.38195949809180707</c:v>
                </c:pt>
                <c:pt idx="47">
                  <c:v>0.38147515334179782</c:v>
                </c:pt>
                <c:pt idx="48">
                  <c:v>0.38081910804383207</c:v>
                </c:pt>
                <c:pt idx="49">
                  <c:v>0.38222005271131249</c:v>
                </c:pt>
                <c:pt idx="50">
                  <c:v>0.38359317513125646</c:v>
                </c:pt>
                <c:pt idx="51">
                  <c:v>0.3861838503063984</c:v>
                </c:pt>
                <c:pt idx="52">
                  <c:v>0.38791296801225228</c:v>
                </c:pt>
                <c:pt idx="53">
                  <c:v>0.38795609169841561</c:v>
                </c:pt>
                <c:pt idx="54">
                  <c:v>0.3896461225561067</c:v>
                </c:pt>
                <c:pt idx="55">
                  <c:v>0.3918466125804852</c:v>
                </c:pt>
                <c:pt idx="56">
                  <c:v>0.39208080942883222</c:v>
                </c:pt>
                <c:pt idx="57">
                  <c:v>0.39139750305578547</c:v>
                </c:pt>
                <c:pt idx="58">
                  <c:v>0.39247801810802158</c:v>
                </c:pt>
                <c:pt idx="59">
                  <c:v>0.39225016397169821</c:v>
                </c:pt>
                <c:pt idx="60">
                  <c:v>0.39295856943723517</c:v>
                </c:pt>
              </c:numCache>
            </c:numRef>
          </c:val>
          <c:smooth val="0"/>
        </c:ser>
        <c:dLbls>
          <c:showLegendKey val="0"/>
          <c:showVal val="0"/>
          <c:showCatName val="0"/>
          <c:showSerName val="0"/>
          <c:showPercent val="0"/>
          <c:showBubbleSize val="0"/>
        </c:dLbls>
        <c:marker val="1"/>
        <c:smooth val="0"/>
        <c:axId val="141213056"/>
        <c:axId val="141227904"/>
      </c:lineChart>
      <c:catAx>
        <c:axId val="141213056"/>
        <c:scaling>
          <c:orientation val="minMax"/>
        </c:scaling>
        <c:delete val="0"/>
        <c:axPos val="b"/>
        <c:title>
          <c:tx>
            <c:rich>
              <a:bodyPr/>
              <a:lstStyle/>
              <a:p>
                <a:pPr>
                  <a:defRPr/>
                </a:pPr>
                <a:r>
                  <a:rPr lang="en-US"/>
                  <a:t>génération</a:t>
                </a:r>
              </a:p>
            </c:rich>
          </c:tx>
          <c:layout>
            <c:manualLayout>
              <c:xMode val="edge"/>
              <c:yMode val="edge"/>
              <c:x val="0.76233333333333331"/>
              <c:y val="0.53607037037037042"/>
            </c:manualLayout>
          </c:layout>
          <c:overlay val="0"/>
        </c:title>
        <c:numFmt formatCode="General" sourceLinked="1"/>
        <c:majorTickMark val="out"/>
        <c:minorTickMark val="none"/>
        <c:tickLblPos val="nextTo"/>
        <c:crossAx val="141227904"/>
        <c:crosses val="autoZero"/>
        <c:auto val="1"/>
        <c:lblAlgn val="ctr"/>
        <c:lblOffset val="100"/>
        <c:tickLblSkip val="5"/>
        <c:noMultiLvlLbl val="0"/>
      </c:catAx>
      <c:valAx>
        <c:axId val="141227904"/>
        <c:scaling>
          <c:orientation val="minMax"/>
          <c:max val="0.52"/>
          <c:min val="0.36000000000000004"/>
        </c:scaling>
        <c:delete val="0"/>
        <c:axPos val="l"/>
        <c:majorGridlines/>
        <c:title>
          <c:tx>
            <c:rich>
              <a:bodyPr rot="-5400000" vert="horz"/>
              <a:lstStyle/>
              <a:p>
                <a:pPr>
                  <a:defRPr/>
                </a:pPr>
                <a:r>
                  <a:rPr lang="en-US"/>
                  <a:t>en % de la durée de vie totale</a:t>
                </a:r>
              </a:p>
            </c:rich>
          </c:tx>
          <c:layout>
            <c:manualLayout>
              <c:xMode val="edge"/>
              <c:yMode val="edge"/>
              <c:x val="1.2584388185654008E-2"/>
              <c:y val="4.2486111111111127E-3"/>
            </c:manualLayout>
          </c:layout>
          <c:overlay val="0"/>
        </c:title>
        <c:numFmt formatCode="0%" sourceLinked="0"/>
        <c:majorTickMark val="out"/>
        <c:minorTickMark val="none"/>
        <c:tickLblPos val="nextTo"/>
        <c:crossAx val="141213056"/>
        <c:crosses val="autoZero"/>
        <c:crossBetween val="between"/>
        <c:majorUnit val="2.0000000000000004E-2"/>
      </c:valAx>
    </c:plotArea>
    <c:legend>
      <c:legendPos val="b"/>
      <c:layout>
        <c:manualLayout>
          <c:xMode val="edge"/>
          <c:yMode val="edge"/>
          <c:x val="4.4358339214628046E-3"/>
          <c:y val="0.8121359561237641"/>
          <c:w val="0.99556416607853715"/>
          <c:h val="0.187864043876235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'Fig 2.38'!$B$5</c:f>
              <c:strCache>
                <c:ptCount val="1"/>
                <c:pt idx="0">
                  <c:v>Études, insertion dans la vie active</c:v>
                </c:pt>
              </c:strCache>
            </c:strRef>
          </c:tx>
          <c:spPr>
            <a:solidFill>
              <a:schemeClr val="tx1"/>
            </a:solidFill>
            <a:ln>
              <a:solidFill>
                <a:schemeClr val="tx1"/>
              </a:solidFill>
            </a:ln>
          </c:spPr>
          <c:invertIfNegative val="0"/>
          <c:cat>
            <c:numRef>
              <c:f>'Fig 2.38'!$C$4:$I$4</c:f>
              <c:numCache>
                <c:formatCode>General</c:formatCode>
                <c:ptCount val="7"/>
                <c:pt idx="0">
                  <c:v>1940</c:v>
                </c:pt>
                <c:pt idx="1">
                  <c:v>1950</c:v>
                </c:pt>
                <c:pt idx="2">
                  <c:v>1960</c:v>
                </c:pt>
                <c:pt idx="3">
                  <c:v>1970</c:v>
                </c:pt>
                <c:pt idx="4">
                  <c:v>1980</c:v>
                </c:pt>
                <c:pt idx="5">
                  <c:v>1990</c:v>
                </c:pt>
                <c:pt idx="6">
                  <c:v>2000</c:v>
                </c:pt>
              </c:numCache>
            </c:numRef>
          </c:cat>
          <c:val>
            <c:numRef>
              <c:f>'Fig 2.38'!$C$5:$I$5</c:f>
              <c:numCache>
                <c:formatCode>0%</c:formatCode>
                <c:ptCount val="7"/>
                <c:pt idx="0">
                  <c:v>0.23735812352417152</c:v>
                </c:pt>
                <c:pt idx="1">
                  <c:v>0.21554513144354615</c:v>
                </c:pt>
                <c:pt idx="2">
                  <c:v>0.2255840566671258</c:v>
                </c:pt>
                <c:pt idx="3">
                  <c:v>0.23642028374909746</c:v>
                </c:pt>
                <c:pt idx="4">
                  <c:v>0.24418568638402779</c:v>
                </c:pt>
                <c:pt idx="5">
                  <c:v>0.23919512686217445</c:v>
                </c:pt>
                <c:pt idx="6">
                  <c:v>0.22683390645794035</c:v>
                </c:pt>
              </c:numCache>
            </c:numRef>
          </c:val>
        </c:ser>
        <c:ser>
          <c:idx val="1"/>
          <c:order val="1"/>
          <c:tx>
            <c:strRef>
              <c:f>'Fig 2.38'!$B$6</c:f>
              <c:strCache>
                <c:ptCount val="1"/>
                <c:pt idx="0">
                  <c:v>Emploi</c:v>
                </c:pt>
              </c:strCache>
            </c:strRef>
          </c:tx>
          <c:spPr>
            <a:pattFill prst="ltDnDiag">
              <a:fgClr>
                <a:schemeClr val="tx1"/>
              </a:fgClr>
              <a:bgClr>
                <a:schemeClr val="bg1"/>
              </a:bgClr>
            </a:pattFill>
            <a:ln>
              <a:solidFill>
                <a:schemeClr val="tx1"/>
              </a:solidFill>
            </a:ln>
          </c:spPr>
          <c:invertIfNegative val="0"/>
          <c:cat>
            <c:numRef>
              <c:f>'Fig 2.38'!$C$4:$I$4</c:f>
              <c:numCache>
                <c:formatCode>General</c:formatCode>
                <c:ptCount val="7"/>
                <c:pt idx="0">
                  <c:v>1940</c:v>
                </c:pt>
                <c:pt idx="1">
                  <c:v>1950</c:v>
                </c:pt>
                <c:pt idx="2">
                  <c:v>1960</c:v>
                </c:pt>
                <c:pt idx="3">
                  <c:v>1970</c:v>
                </c:pt>
                <c:pt idx="4">
                  <c:v>1980</c:v>
                </c:pt>
                <c:pt idx="5">
                  <c:v>1990</c:v>
                </c:pt>
                <c:pt idx="6">
                  <c:v>2000</c:v>
                </c:pt>
              </c:numCache>
            </c:numRef>
          </c:cat>
          <c:val>
            <c:numRef>
              <c:f>'Fig 2.38'!$C$6:$I$6</c:f>
              <c:numCache>
                <c:formatCode>0%</c:formatCode>
                <c:ptCount val="7"/>
                <c:pt idx="0">
                  <c:v>0.34228598003527211</c:v>
                </c:pt>
                <c:pt idx="1">
                  <c:v>0.37823385623390937</c:v>
                </c:pt>
                <c:pt idx="2">
                  <c:v>0.3722370069369127</c:v>
                </c:pt>
                <c:pt idx="3">
                  <c:v>0.34721175852736191</c:v>
                </c:pt>
                <c:pt idx="4">
                  <c:v>0.33249774167391238</c:v>
                </c:pt>
                <c:pt idx="5">
                  <c:v>0.34056032930376101</c:v>
                </c:pt>
                <c:pt idx="6">
                  <c:v>0.35616094379052593</c:v>
                </c:pt>
              </c:numCache>
            </c:numRef>
          </c:val>
        </c:ser>
        <c:ser>
          <c:idx val="2"/>
          <c:order val="2"/>
          <c:tx>
            <c:strRef>
              <c:f>'Fig 2.38'!$B$7</c:f>
              <c:strCache>
                <c:ptCount val="1"/>
                <c:pt idx="0">
                  <c:v>Autres périodes validées</c:v>
                </c:pt>
              </c:strCache>
            </c:strRef>
          </c:tx>
          <c:spPr>
            <a:solidFill>
              <a:schemeClr val="bg1">
                <a:lumMod val="65000"/>
              </a:schemeClr>
            </a:solidFill>
            <a:ln>
              <a:solidFill>
                <a:schemeClr val="tx1"/>
              </a:solidFill>
            </a:ln>
          </c:spPr>
          <c:invertIfNegative val="0"/>
          <c:cat>
            <c:numRef>
              <c:f>'Fig 2.38'!$C$4:$I$4</c:f>
              <c:numCache>
                <c:formatCode>General</c:formatCode>
                <c:ptCount val="7"/>
                <c:pt idx="0">
                  <c:v>1940</c:v>
                </c:pt>
                <c:pt idx="1">
                  <c:v>1950</c:v>
                </c:pt>
                <c:pt idx="2">
                  <c:v>1960</c:v>
                </c:pt>
                <c:pt idx="3">
                  <c:v>1970</c:v>
                </c:pt>
                <c:pt idx="4">
                  <c:v>1980</c:v>
                </c:pt>
                <c:pt idx="5">
                  <c:v>1990</c:v>
                </c:pt>
                <c:pt idx="6">
                  <c:v>2000</c:v>
                </c:pt>
              </c:numCache>
            </c:numRef>
          </c:cat>
          <c:val>
            <c:numRef>
              <c:f>'Fig 2.38'!$C$7:$I$7</c:f>
              <c:numCache>
                <c:formatCode>0%</c:formatCode>
                <c:ptCount val="7"/>
                <c:pt idx="0">
                  <c:v>5.9841969122254597E-2</c:v>
                </c:pt>
                <c:pt idx="1">
                  <c:v>6.7064738034488383E-2</c:v>
                </c:pt>
                <c:pt idx="2">
                  <c:v>7.6555301848130058E-2</c:v>
                </c:pt>
                <c:pt idx="3">
                  <c:v>7.3805102812774359E-2</c:v>
                </c:pt>
                <c:pt idx="4">
                  <c:v>6.3048878319212992E-2</c:v>
                </c:pt>
                <c:pt idx="5">
                  <c:v>5.6249096400272883E-2</c:v>
                </c:pt>
                <c:pt idx="6">
                  <c:v>5.0988646633649888E-2</c:v>
                </c:pt>
              </c:numCache>
            </c:numRef>
          </c:val>
        </c:ser>
        <c:ser>
          <c:idx val="3"/>
          <c:order val="3"/>
          <c:tx>
            <c:strRef>
              <c:f>'Fig 2.38'!$B$8</c:f>
              <c:strCache>
                <c:ptCount val="1"/>
                <c:pt idx="0">
                  <c:v>Inactivité</c:v>
                </c:pt>
              </c:strCache>
            </c:strRef>
          </c:tx>
          <c:spPr>
            <a:solidFill>
              <a:schemeClr val="bg1"/>
            </a:solidFill>
            <a:ln>
              <a:solidFill>
                <a:schemeClr val="tx1"/>
              </a:solidFill>
            </a:ln>
          </c:spPr>
          <c:invertIfNegative val="0"/>
          <c:cat>
            <c:numRef>
              <c:f>'Fig 2.38'!$C$4:$I$4</c:f>
              <c:numCache>
                <c:formatCode>General</c:formatCode>
                <c:ptCount val="7"/>
                <c:pt idx="0">
                  <c:v>1940</c:v>
                </c:pt>
                <c:pt idx="1">
                  <c:v>1950</c:v>
                </c:pt>
                <c:pt idx="2">
                  <c:v>1960</c:v>
                </c:pt>
                <c:pt idx="3">
                  <c:v>1970</c:v>
                </c:pt>
                <c:pt idx="4">
                  <c:v>1980</c:v>
                </c:pt>
                <c:pt idx="5">
                  <c:v>1990</c:v>
                </c:pt>
                <c:pt idx="6">
                  <c:v>2000</c:v>
                </c:pt>
              </c:numCache>
            </c:numRef>
          </c:cat>
          <c:val>
            <c:numRef>
              <c:f>'Fig 2.38'!$C$8:$I$8</c:f>
              <c:numCache>
                <c:formatCode>0%</c:formatCode>
                <c:ptCount val="7"/>
                <c:pt idx="0">
                  <c:v>6.8435431704561414E-2</c:v>
                </c:pt>
                <c:pt idx="1">
                  <c:v>3.6237813796555968E-2</c:v>
                </c:pt>
                <c:pt idx="2">
                  <c:v>3.2810777131176423E-2</c:v>
                </c:pt>
                <c:pt idx="3">
                  <c:v>4.9434019974578379E-2</c:v>
                </c:pt>
                <c:pt idx="4">
                  <c:v>6.1069905825501217E-2</c:v>
                </c:pt>
                <c:pt idx="5">
                  <c:v>5.5345513772473438E-2</c:v>
                </c:pt>
                <c:pt idx="6">
                  <c:v>4.7030052613440461E-2</c:v>
                </c:pt>
              </c:numCache>
            </c:numRef>
          </c:val>
        </c:ser>
        <c:ser>
          <c:idx val="4"/>
          <c:order val="4"/>
          <c:tx>
            <c:strRef>
              <c:f>'Fig 2.38'!$B$9</c:f>
              <c:strCache>
                <c:ptCount val="1"/>
                <c:pt idx="0">
                  <c:v>Retraite</c:v>
                </c:pt>
              </c:strCache>
            </c:strRef>
          </c:tx>
          <c:spPr>
            <a:pattFill prst="pct25">
              <a:fgClr>
                <a:schemeClr val="bg1">
                  <a:lumMod val="65000"/>
                </a:schemeClr>
              </a:fgClr>
              <a:bgClr>
                <a:schemeClr val="bg1"/>
              </a:bgClr>
            </a:pattFill>
            <a:ln>
              <a:solidFill>
                <a:schemeClr val="tx1"/>
              </a:solidFill>
            </a:ln>
          </c:spPr>
          <c:invertIfNegative val="0"/>
          <c:cat>
            <c:numRef>
              <c:f>'Fig 2.38'!$C$4:$I$4</c:f>
              <c:numCache>
                <c:formatCode>General</c:formatCode>
                <c:ptCount val="7"/>
                <c:pt idx="0">
                  <c:v>1940</c:v>
                </c:pt>
                <c:pt idx="1">
                  <c:v>1950</c:v>
                </c:pt>
                <c:pt idx="2">
                  <c:v>1960</c:v>
                </c:pt>
                <c:pt idx="3">
                  <c:v>1970</c:v>
                </c:pt>
                <c:pt idx="4">
                  <c:v>1980</c:v>
                </c:pt>
                <c:pt idx="5">
                  <c:v>1990</c:v>
                </c:pt>
                <c:pt idx="6">
                  <c:v>2000</c:v>
                </c:pt>
              </c:numCache>
            </c:numRef>
          </c:cat>
          <c:val>
            <c:numRef>
              <c:f>'Fig 2.38'!$C$9:$I$9</c:f>
              <c:numCache>
                <c:formatCode>0%</c:formatCode>
                <c:ptCount val="7"/>
                <c:pt idx="0">
                  <c:v>0.29207849561374027</c:v>
                </c:pt>
                <c:pt idx="1">
                  <c:v>0.30291846049150012</c:v>
                </c:pt>
                <c:pt idx="2">
                  <c:v>0.29281285741665508</c:v>
                </c:pt>
                <c:pt idx="3">
                  <c:v>0.29312883493618791</c:v>
                </c:pt>
                <c:pt idx="4">
                  <c:v>0.29919778779734557</c:v>
                </c:pt>
                <c:pt idx="5">
                  <c:v>0.30864993366131827</c:v>
                </c:pt>
                <c:pt idx="6">
                  <c:v>0.31898645050444335</c:v>
                </c:pt>
              </c:numCache>
            </c:numRef>
          </c:val>
        </c:ser>
        <c:dLbls>
          <c:showLegendKey val="0"/>
          <c:showVal val="0"/>
          <c:showCatName val="0"/>
          <c:showSerName val="0"/>
          <c:showPercent val="0"/>
          <c:showBubbleSize val="0"/>
        </c:dLbls>
        <c:gapWidth val="150"/>
        <c:overlap val="100"/>
        <c:axId val="141712000"/>
        <c:axId val="141717888"/>
      </c:barChart>
      <c:catAx>
        <c:axId val="141712000"/>
        <c:scaling>
          <c:orientation val="minMax"/>
        </c:scaling>
        <c:delete val="0"/>
        <c:axPos val="b"/>
        <c:numFmt formatCode="General" sourceLinked="1"/>
        <c:majorTickMark val="out"/>
        <c:minorTickMark val="none"/>
        <c:tickLblPos val="nextTo"/>
        <c:crossAx val="141717888"/>
        <c:crosses val="autoZero"/>
        <c:auto val="1"/>
        <c:lblAlgn val="ctr"/>
        <c:lblOffset val="100"/>
        <c:noMultiLvlLbl val="0"/>
      </c:catAx>
      <c:valAx>
        <c:axId val="141717888"/>
        <c:scaling>
          <c:orientation val="minMax"/>
        </c:scaling>
        <c:delete val="0"/>
        <c:axPos val="l"/>
        <c:majorGridlines/>
        <c:numFmt formatCode="0%" sourceLinked="1"/>
        <c:majorTickMark val="out"/>
        <c:minorTickMark val="none"/>
        <c:tickLblPos val="nextTo"/>
        <c:crossAx val="14171200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52027425143286"/>
          <c:y val="5.2222962962962964E-2"/>
          <c:w val="0.85194983280151204"/>
          <c:h val="0.67868024937681803"/>
        </c:manualLayout>
      </c:layout>
      <c:lineChart>
        <c:grouping val="standard"/>
        <c:varyColors val="0"/>
        <c:ser>
          <c:idx val="1"/>
          <c:order val="0"/>
          <c:tx>
            <c:v>1,8%</c:v>
          </c:tx>
          <c:spPr>
            <a:ln w="22225">
              <a:solidFill>
                <a:schemeClr val="tx1"/>
              </a:solidFill>
            </a:ln>
          </c:spPr>
          <c:marker>
            <c:symbol val="circle"/>
            <c:size val="4"/>
            <c:spPr>
              <a:solidFill>
                <a:schemeClr val="bg1">
                  <a:lumMod val="65000"/>
                </a:schemeClr>
              </a:solidFill>
              <a:ln>
                <a:solidFill>
                  <a:schemeClr val="tx1"/>
                </a:solidFill>
              </a:ln>
            </c:spPr>
          </c:marker>
          <c:cat>
            <c:numLit>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Lit>
          </c:cat>
          <c:val>
            <c:numRef>
              <c:f>'Fig 2.39'!$C$5:$BK$5</c:f>
              <c:numCache>
                <c:formatCode>0.0%</c:formatCode>
                <c:ptCount val="61"/>
                <c:pt idx="0">
                  <c:v>3.7067924322013557E-2</c:v>
                </c:pt>
                <c:pt idx="1">
                  <c:v>3.6110609038913832E-2</c:v>
                </c:pt>
                <c:pt idx="2">
                  <c:v>3.4987966594836051E-2</c:v>
                </c:pt>
                <c:pt idx="3">
                  <c:v>3.3908194698364369E-2</c:v>
                </c:pt>
                <c:pt idx="4">
                  <c:v>3.2886115873578037E-2</c:v>
                </c:pt>
                <c:pt idx="5">
                  <c:v>3.1914613039932593E-2</c:v>
                </c:pt>
                <c:pt idx="6">
                  <c:v>3.0988625050283991E-2</c:v>
                </c:pt>
                <c:pt idx="7">
                  <c:v>3.0114335753057109E-2</c:v>
                </c:pt>
                <c:pt idx="8">
                  <c:v>2.9232943556003921E-2</c:v>
                </c:pt>
                <c:pt idx="9">
                  <c:v>2.8661634438890582E-2</c:v>
                </c:pt>
                <c:pt idx="10">
                  <c:v>2.8072044947278885E-2</c:v>
                </c:pt>
                <c:pt idx="11">
                  <c:v>2.756628922260318E-2</c:v>
                </c:pt>
                <c:pt idx="12">
                  <c:v>2.7055259800894405E-2</c:v>
                </c:pt>
                <c:pt idx="13">
                  <c:v>2.6535258987249843E-2</c:v>
                </c:pt>
                <c:pt idx="14">
                  <c:v>2.6048924771879811E-2</c:v>
                </c:pt>
                <c:pt idx="15">
                  <c:v>2.5661369356836383E-2</c:v>
                </c:pt>
                <c:pt idx="16">
                  <c:v>2.5261749490838481E-2</c:v>
                </c:pt>
                <c:pt idx="17">
                  <c:v>2.5086562935687562E-2</c:v>
                </c:pt>
                <c:pt idx="18">
                  <c:v>2.4784321213287885E-2</c:v>
                </c:pt>
                <c:pt idx="19">
                  <c:v>2.4537479762304581E-2</c:v>
                </c:pt>
                <c:pt idx="20">
                  <c:v>2.4361581540750965E-2</c:v>
                </c:pt>
                <c:pt idx="21">
                  <c:v>2.4030546770302141E-2</c:v>
                </c:pt>
                <c:pt idx="22">
                  <c:v>2.3684278200477582E-2</c:v>
                </c:pt>
                <c:pt idx="23">
                  <c:v>2.2850198636421459E-2</c:v>
                </c:pt>
                <c:pt idx="24">
                  <c:v>2.2680801902203673E-2</c:v>
                </c:pt>
                <c:pt idx="25">
                  <c:v>2.1978226887440444E-2</c:v>
                </c:pt>
                <c:pt idx="26">
                  <c:v>2.1765229707816247E-2</c:v>
                </c:pt>
                <c:pt idx="27">
                  <c:v>2.155223252819205E-2</c:v>
                </c:pt>
                <c:pt idx="28">
                  <c:v>2.1049439769178946E-2</c:v>
                </c:pt>
                <c:pt idx="29">
                  <c:v>2.0346824443085998E-2</c:v>
                </c:pt>
                <c:pt idx="30">
                  <c:v>2.0173149651372402E-2</c:v>
                </c:pt>
                <c:pt idx="31">
                  <c:v>2.004382901091617E-2</c:v>
                </c:pt>
                <c:pt idx="32">
                  <c:v>1.9654297653170727E-2</c:v>
                </c:pt>
                <c:pt idx="33">
                  <c:v>1.977891270081833E-2</c:v>
                </c:pt>
                <c:pt idx="34">
                  <c:v>1.9403901001799451E-2</c:v>
                </c:pt>
                <c:pt idx="35">
                  <c:v>1.9307401931320411E-2</c:v>
                </c:pt>
                <c:pt idx="36">
                  <c:v>1.9435140177214816E-2</c:v>
                </c:pt>
                <c:pt idx="37">
                  <c:v>1.9579986460743992E-2</c:v>
                </c:pt>
                <c:pt idx="38">
                  <c:v>1.9522587721617635E-2</c:v>
                </c:pt>
                <c:pt idx="39">
                  <c:v>1.9671376566977816E-2</c:v>
                </c:pt>
                <c:pt idx="40">
                  <c:v>1.9831072838004227E-2</c:v>
                </c:pt>
                <c:pt idx="41">
                  <c:v>1.9997180802305392E-2</c:v>
                </c:pt>
                <c:pt idx="42">
                  <c:v>2.0164739604353832E-2</c:v>
                </c:pt>
                <c:pt idx="43">
                  <c:v>2.0331167572180897E-2</c:v>
                </c:pt>
                <c:pt idx="44">
                  <c:v>2.0497078776838373E-2</c:v>
                </c:pt>
                <c:pt idx="45">
                  <c:v>2.0661909143262713E-2</c:v>
                </c:pt>
                <c:pt idx="46">
                  <c:v>2.0826090773429007E-2</c:v>
                </c:pt>
                <c:pt idx="47">
                  <c:v>2.0988559294126352E-2</c:v>
                </c:pt>
                <c:pt idx="48">
                  <c:v>2.114299551079557E-2</c:v>
                </c:pt>
                <c:pt idx="49">
                  <c:v>2.1290473605590554E-2</c:v>
                </c:pt>
                <c:pt idx="50">
                  <c:v>2.1432617371719198E-2</c:v>
                </c:pt>
                <c:pt idx="51">
                  <c:v>2.1563098985765694E-2</c:v>
                </c:pt>
                <c:pt idx="52">
                  <c:v>2.169358059981219E-2</c:v>
                </c:pt>
                <c:pt idx="53">
                  <c:v>2.1814104711699756E-2</c:v>
                </c:pt>
                <c:pt idx="54">
                  <c:v>2.2133547770672779E-2</c:v>
                </c:pt>
                <c:pt idx="55">
                  <c:v>2.2249140691563918E-2</c:v>
                </c:pt>
                <c:pt idx="56">
                  <c:v>2.2361858777371291E-2</c:v>
                </c:pt>
                <c:pt idx="57">
                  <c:v>2.2471213846459337E-2</c:v>
                </c:pt>
                <c:pt idx="58">
                  <c:v>2.2575211107977777E-2</c:v>
                </c:pt>
                <c:pt idx="59">
                  <c:v>2.2675191452872889E-2</c:v>
                </c:pt>
                <c:pt idx="60">
                  <c:v>2.2771210564074496E-2</c:v>
                </c:pt>
              </c:numCache>
            </c:numRef>
          </c:val>
          <c:smooth val="0"/>
        </c:ser>
        <c:ser>
          <c:idx val="2"/>
          <c:order val="1"/>
          <c:tx>
            <c:v>1,5%</c:v>
          </c:tx>
          <c:spPr>
            <a:ln w="22225">
              <a:solidFill>
                <a:schemeClr val="tx1"/>
              </a:solidFill>
            </a:ln>
          </c:spPr>
          <c:marker>
            <c:symbol val="triangle"/>
            <c:size val="4"/>
            <c:spPr>
              <a:solidFill>
                <a:schemeClr val="bg1"/>
              </a:solidFill>
              <a:ln>
                <a:solidFill>
                  <a:schemeClr val="tx1"/>
                </a:solidFill>
              </a:ln>
            </c:spPr>
          </c:marker>
          <c:cat>
            <c:numLit>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Lit>
          </c:cat>
          <c:val>
            <c:numRef>
              <c:f>'Fig 2.39'!$C$6:$BK$6</c:f>
              <c:numCache>
                <c:formatCode>0.0%</c:formatCode>
                <c:ptCount val="61"/>
                <c:pt idx="0">
                  <c:v>3.7067924322013557E-2</c:v>
                </c:pt>
                <c:pt idx="1">
                  <c:v>3.6110609038913832E-2</c:v>
                </c:pt>
                <c:pt idx="2">
                  <c:v>3.4987966594836051E-2</c:v>
                </c:pt>
                <c:pt idx="3">
                  <c:v>3.3908194698364369E-2</c:v>
                </c:pt>
                <c:pt idx="4">
                  <c:v>3.2886115873578037E-2</c:v>
                </c:pt>
                <c:pt idx="5">
                  <c:v>3.1914613039932593E-2</c:v>
                </c:pt>
                <c:pt idx="6">
                  <c:v>3.0988625050283991E-2</c:v>
                </c:pt>
                <c:pt idx="7">
                  <c:v>3.0114335753057109E-2</c:v>
                </c:pt>
                <c:pt idx="8">
                  <c:v>2.9232943556003921E-2</c:v>
                </c:pt>
                <c:pt idx="9">
                  <c:v>2.8661634438890582E-2</c:v>
                </c:pt>
                <c:pt idx="10">
                  <c:v>2.8072044947278885E-2</c:v>
                </c:pt>
                <c:pt idx="11">
                  <c:v>2.756628922260318E-2</c:v>
                </c:pt>
                <c:pt idx="12">
                  <c:v>2.7055259800894405E-2</c:v>
                </c:pt>
                <c:pt idx="13">
                  <c:v>2.6535258987249843E-2</c:v>
                </c:pt>
                <c:pt idx="14">
                  <c:v>2.6048924771879811E-2</c:v>
                </c:pt>
                <c:pt idx="15">
                  <c:v>2.5661369356836383E-2</c:v>
                </c:pt>
                <c:pt idx="16">
                  <c:v>2.5261749490838481E-2</c:v>
                </c:pt>
                <c:pt idx="17">
                  <c:v>2.5086562935687562E-2</c:v>
                </c:pt>
                <c:pt idx="18">
                  <c:v>2.4784321213287885E-2</c:v>
                </c:pt>
                <c:pt idx="19">
                  <c:v>2.4537479762304581E-2</c:v>
                </c:pt>
                <c:pt idx="20">
                  <c:v>2.4361581540750965E-2</c:v>
                </c:pt>
                <c:pt idx="21">
                  <c:v>2.4030569006042057E-2</c:v>
                </c:pt>
                <c:pt idx="22">
                  <c:v>2.3684324277398305E-2</c:v>
                </c:pt>
                <c:pt idx="23">
                  <c:v>2.2849159679369957E-2</c:v>
                </c:pt>
                <c:pt idx="24">
                  <c:v>2.2678306269099613E-2</c:v>
                </c:pt>
                <c:pt idx="25">
                  <c:v>2.1997640209692193E-2</c:v>
                </c:pt>
                <c:pt idx="26">
                  <c:v>2.1758062836122805E-2</c:v>
                </c:pt>
                <c:pt idx="27">
                  <c:v>2.1541788922556204E-2</c:v>
                </c:pt>
                <c:pt idx="28">
                  <c:v>2.1030148277361604E-2</c:v>
                </c:pt>
                <c:pt idx="29">
                  <c:v>2.0319987788352423E-2</c:v>
                </c:pt>
                <c:pt idx="30">
                  <c:v>2.0140497448377426E-2</c:v>
                </c:pt>
                <c:pt idx="31">
                  <c:v>2.0003993603655124E-2</c:v>
                </c:pt>
                <c:pt idx="32">
                  <c:v>1.959166909516652E-2</c:v>
                </c:pt>
                <c:pt idx="33">
                  <c:v>1.9697086650810713E-2</c:v>
                </c:pt>
                <c:pt idx="34">
                  <c:v>1.930255157271521E-2</c:v>
                </c:pt>
                <c:pt idx="35">
                  <c:v>1.919270565888187E-2</c:v>
                </c:pt>
                <c:pt idx="36">
                  <c:v>1.9302347456310986E-2</c:v>
                </c:pt>
                <c:pt idx="37">
                  <c:v>1.9427978917599287E-2</c:v>
                </c:pt>
                <c:pt idx="38">
                  <c:v>1.9354847127505126E-2</c:v>
                </c:pt>
                <c:pt idx="39">
                  <c:v>1.9482478046799701E-2</c:v>
                </c:pt>
                <c:pt idx="40">
                  <c:v>1.9620123210605911E-2</c:v>
                </c:pt>
                <c:pt idx="41">
                  <c:v>1.976334756100484E-2</c:v>
                </c:pt>
                <c:pt idx="42">
                  <c:v>1.9907190918758699E-2</c:v>
                </c:pt>
                <c:pt idx="43">
                  <c:v>2.0049163329685094E-2</c:v>
                </c:pt>
                <c:pt idx="44">
                  <c:v>2.0190109752033836E-2</c:v>
                </c:pt>
                <c:pt idx="45">
                  <c:v>2.0329756603451488E-2</c:v>
                </c:pt>
                <c:pt idx="46">
                  <c:v>2.0468746292058082E-2</c:v>
                </c:pt>
                <c:pt idx="47">
                  <c:v>2.0606300437722158E-2</c:v>
                </c:pt>
                <c:pt idx="48">
                  <c:v>2.0736283411867173E-2</c:v>
                </c:pt>
                <c:pt idx="49">
                  <c:v>2.086002542001264E-2</c:v>
                </c:pt>
                <c:pt idx="50">
                  <c:v>2.0929405116163258E-2</c:v>
                </c:pt>
                <c:pt idx="51">
                  <c:v>2.1088620287988746E-2</c:v>
                </c:pt>
                <c:pt idx="52">
                  <c:v>2.1197939859387116E-2</c:v>
                </c:pt>
                <c:pt idx="53">
                  <c:v>2.1299350628636082E-2</c:v>
                </c:pt>
                <c:pt idx="54">
                  <c:v>2.1594140840047293E-2</c:v>
                </c:pt>
                <c:pt idx="55">
                  <c:v>2.1693929547969448E-2</c:v>
                </c:pt>
                <c:pt idx="56">
                  <c:v>2.1792664501718795E-2</c:v>
                </c:pt>
                <c:pt idx="57">
                  <c:v>2.1889770951909471E-2</c:v>
                </c:pt>
                <c:pt idx="58">
                  <c:v>2.1983169041809303E-2</c:v>
                </c:pt>
                <c:pt idx="59">
                  <c:v>2.2074128257937087E-2</c:v>
                </c:pt>
                <c:pt idx="60">
                  <c:v>2.216260628841149E-2</c:v>
                </c:pt>
              </c:numCache>
            </c:numRef>
          </c:val>
          <c:smooth val="0"/>
        </c:ser>
        <c:ser>
          <c:idx val="3"/>
          <c:order val="2"/>
          <c:tx>
            <c:v>1,3%</c:v>
          </c:tx>
          <c:spPr>
            <a:ln w="22225">
              <a:solidFill>
                <a:schemeClr val="tx1"/>
              </a:solidFill>
            </a:ln>
          </c:spPr>
          <c:marker>
            <c:symbol val="diamond"/>
            <c:size val="4"/>
            <c:spPr>
              <a:solidFill>
                <a:schemeClr val="tx1"/>
              </a:solidFill>
              <a:ln>
                <a:solidFill>
                  <a:schemeClr val="tx1"/>
                </a:solidFill>
              </a:ln>
            </c:spPr>
          </c:marker>
          <c:cat>
            <c:numLit>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Lit>
          </c:cat>
          <c:val>
            <c:numRef>
              <c:f>'Fig 2.39'!$C$7:$BK$7</c:f>
              <c:numCache>
                <c:formatCode>0.0%</c:formatCode>
                <c:ptCount val="61"/>
                <c:pt idx="0">
                  <c:v>3.7067924322013557E-2</c:v>
                </c:pt>
                <c:pt idx="1">
                  <c:v>3.6110609038913832E-2</c:v>
                </c:pt>
                <c:pt idx="2">
                  <c:v>3.4987966594836051E-2</c:v>
                </c:pt>
                <c:pt idx="3">
                  <c:v>3.3908194698364369E-2</c:v>
                </c:pt>
                <c:pt idx="4">
                  <c:v>3.2886115873578037E-2</c:v>
                </c:pt>
                <c:pt idx="5">
                  <c:v>3.1914613039932593E-2</c:v>
                </c:pt>
                <c:pt idx="6">
                  <c:v>3.0988625050283991E-2</c:v>
                </c:pt>
                <c:pt idx="7">
                  <c:v>3.0114335753057109E-2</c:v>
                </c:pt>
                <c:pt idx="8">
                  <c:v>2.9232943556003921E-2</c:v>
                </c:pt>
                <c:pt idx="9">
                  <c:v>2.8661634438890582E-2</c:v>
                </c:pt>
                <c:pt idx="10">
                  <c:v>2.8072044947278885E-2</c:v>
                </c:pt>
                <c:pt idx="11">
                  <c:v>2.756628922260318E-2</c:v>
                </c:pt>
                <c:pt idx="12">
                  <c:v>2.7055259800894405E-2</c:v>
                </c:pt>
                <c:pt idx="13">
                  <c:v>2.6535258987249843E-2</c:v>
                </c:pt>
                <c:pt idx="14">
                  <c:v>2.6048924771879811E-2</c:v>
                </c:pt>
                <c:pt idx="15">
                  <c:v>2.5661369356836383E-2</c:v>
                </c:pt>
                <c:pt idx="16">
                  <c:v>2.5261749490838481E-2</c:v>
                </c:pt>
                <c:pt idx="17">
                  <c:v>2.5086562935687562E-2</c:v>
                </c:pt>
                <c:pt idx="18">
                  <c:v>2.4784321213287885E-2</c:v>
                </c:pt>
                <c:pt idx="19">
                  <c:v>2.4537479762304581E-2</c:v>
                </c:pt>
                <c:pt idx="20">
                  <c:v>2.4361581540750965E-2</c:v>
                </c:pt>
                <c:pt idx="21">
                  <c:v>2.4030591241784416E-2</c:v>
                </c:pt>
                <c:pt idx="22">
                  <c:v>2.3684325873824408E-2</c:v>
                </c:pt>
                <c:pt idx="23">
                  <c:v>2.284839406851813E-2</c:v>
                </c:pt>
                <c:pt idx="24">
                  <c:v>2.2676490418677697E-2</c:v>
                </c:pt>
                <c:pt idx="25">
                  <c:v>2.1994571108678085E-2</c:v>
                </c:pt>
                <c:pt idx="26">
                  <c:v>2.1753818441620831E-2</c:v>
                </c:pt>
                <c:pt idx="27">
                  <c:v>2.1536115290836433E-2</c:v>
                </c:pt>
                <c:pt idx="28">
                  <c:v>2.1017494927366265E-2</c:v>
                </c:pt>
                <c:pt idx="29">
                  <c:v>2.0301259388067372E-2</c:v>
                </c:pt>
                <c:pt idx="30">
                  <c:v>2.011779910051481E-2</c:v>
                </c:pt>
                <c:pt idx="31">
                  <c:v>1.9976443778589648E-2</c:v>
                </c:pt>
                <c:pt idx="32">
                  <c:v>1.9548908676438326E-2</c:v>
                </c:pt>
                <c:pt idx="33">
                  <c:v>1.9645393489060359E-2</c:v>
                </c:pt>
                <c:pt idx="34">
                  <c:v>1.9233991308066356E-2</c:v>
                </c:pt>
                <c:pt idx="35">
                  <c:v>1.911525912867984E-2</c:v>
                </c:pt>
                <c:pt idx="36">
                  <c:v>1.9212891279518418E-2</c:v>
                </c:pt>
                <c:pt idx="37">
                  <c:v>1.9325779211465832E-2</c:v>
                </c:pt>
                <c:pt idx="38">
                  <c:v>1.9242169038632184E-2</c:v>
                </c:pt>
                <c:pt idx="39">
                  <c:v>1.9355760759800944E-2</c:v>
                </c:pt>
                <c:pt idx="40">
                  <c:v>1.9478768791572287E-2</c:v>
                </c:pt>
                <c:pt idx="41">
                  <c:v>1.9606791822230907E-2</c:v>
                </c:pt>
                <c:pt idx="42">
                  <c:v>1.9734861667473069E-2</c:v>
                </c:pt>
                <c:pt idx="43">
                  <c:v>1.9860543314136558E-2</c:v>
                </c:pt>
                <c:pt idx="44">
                  <c:v>1.9984879100473529E-2</c:v>
                </c:pt>
                <c:pt idx="45">
                  <c:v>2.0107712827184487E-2</c:v>
                </c:pt>
                <c:pt idx="46">
                  <c:v>2.0229875593328339E-2</c:v>
                </c:pt>
                <c:pt idx="47">
                  <c:v>2.0350778662374447E-2</c:v>
                </c:pt>
                <c:pt idx="48">
                  <c:v>2.046445660343954E-2</c:v>
                </c:pt>
                <c:pt idx="49">
                  <c:v>2.0572338562397707E-2</c:v>
                </c:pt>
                <c:pt idx="50">
                  <c:v>2.0626860643184197E-2</c:v>
                </c:pt>
                <c:pt idx="51">
                  <c:v>2.0771542758512673E-2</c:v>
                </c:pt>
                <c:pt idx="52">
                  <c:v>2.0866734410574406E-2</c:v>
                </c:pt>
                <c:pt idx="53">
                  <c:v>2.0955367667421232E-2</c:v>
                </c:pt>
                <c:pt idx="54">
                  <c:v>2.1233822491693699E-2</c:v>
                </c:pt>
                <c:pt idx="55">
                  <c:v>2.1322986329906923E-2</c:v>
                </c:pt>
                <c:pt idx="56">
                  <c:v>2.1412311436445064E-2</c:v>
                </c:pt>
                <c:pt idx="57">
                  <c:v>2.150117114467287E-2</c:v>
                </c:pt>
                <c:pt idx="58">
                  <c:v>2.1587431764586995E-2</c:v>
                </c:pt>
                <c:pt idx="59">
                  <c:v>2.1672312535341964E-2</c:v>
                </c:pt>
                <c:pt idx="60">
                  <c:v>2.1755711623032692E-2</c:v>
                </c:pt>
              </c:numCache>
            </c:numRef>
          </c:val>
          <c:smooth val="0"/>
        </c:ser>
        <c:ser>
          <c:idx val="4"/>
          <c:order val="3"/>
          <c:tx>
            <c:v>1%</c:v>
          </c:tx>
          <c:spPr>
            <a:ln w="22225">
              <a:solidFill>
                <a:schemeClr val="tx1"/>
              </a:solidFill>
            </a:ln>
          </c:spPr>
          <c:marker>
            <c:symbol val="star"/>
            <c:size val="4"/>
            <c:spPr>
              <a:noFill/>
              <a:ln>
                <a:solidFill>
                  <a:schemeClr val="tx1"/>
                </a:solidFill>
              </a:ln>
            </c:spPr>
          </c:marker>
          <c:cat>
            <c:numLit>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Lit>
          </c:cat>
          <c:val>
            <c:numRef>
              <c:f>'Fig 2.39'!$C$8:$BK$8</c:f>
              <c:numCache>
                <c:formatCode>0.0%</c:formatCode>
                <c:ptCount val="61"/>
                <c:pt idx="0">
                  <c:v>3.7067924322013557E-2</c:v>
                </c:pt>
                <c:pt idx="1">
                  <c:v>3.6110609038913832E-2</c:v>
                </c:pt>
                <c:pt idx="2">
                  <c:v>3.4987966594836051E-2</c:v>
                </c:pt>
                <c:pt idx="3">
                  <c:v>3.3908194698364369E-2</c:v>
                </c:pt>
                <c:pt idx="4">
                  <c:v>3.2886115873578037E-2</c:v>
                </c:pt>
                <c:pt idx="5">
                  <c:v>3.1914613039932593E-2</c:v>
                </c:pt>
                <c:pt idx="6">
                  <c:v>3.0988625050283991E-2</c:v>
                </c:pt>
                <c:pt idx="7">
                  <c:v>3.0114335753057109E-2</c:v>
                </c:pt>
                <c:pt idx="8">
                  <c:v>2.9232943556003921E-2</c:v>
                </c:pt>
                <c:pt idx="9">
                  <c:v>2.8661634438890582E-2</c:v>
                </c:pt>
                <c:pt idx="10">
                  <c:v>2.8072044947278885E-2</c:v>
                </c:pt>
                <c:pt idx="11">
                  <c:v>2.756628922260318E-2</c:v>
                </c:pt>
                <c:pt idx="12">
                  <c:v>2.7055259800894405E-2</c:v>
                </c:pt>
                <c:pt idx="13">
                  <c:v>2.6535258987249843E-2</c:v>
                </c:pt>
                <c:pt idx="14">
                  <c:v>2.6048924771879811E-2</c:v>
                </c:pt>
                <c:pt idx="15">
                  <c:v>2.5661369356836383E-2</c:v>
                </c:pt>
                <c:pt idx="16">
                  <c:v>2.5261749490838481E-2</c:v>
                </c:pt>
                <c:pt idx="17">
                  <c:v>2.5086562935687562E-2</c:v>
                </c:pt>
                <c:pt idx="18">
                  <c:v>2.4784321213287885E-2</c:v>
                </c:pt>
                <c:pt idx="19">
                  <c:v>2.4537479762304581E-2</c:v>
                </c:pt>
                <c:pt idx="20">
                  <c:v>2.4361581540750965E-2</c:v>
                </c:pt>
                <c:pt idx="21">
                  <c:v>2.4030624595401839E-2</c:v>
                </c:pt>
                <c:pt idx="22">
                  <c:v>2.3684339325074077E-2</c:v>
                </c:pt>
                <c:pt idx="23">
                  <c:v>2.2847193558268697E-2</c:v>
                </c:pt>
                <c:pt idx="24">
                  <c:v>2.2673705051204696E-2</c:v>
                </c:pt>
                <c:pt idx="25">
                  <c:v>2.1989910499712662E-2</c:v>
                </c:pt>
                <c:pt idx="26">
                  <c:v>2.1747444924481329E-2</c:v>
                </c:pt>
                <c:pt idx="27">
                  <c:v>2.1527643745540948E-2</c:v>
                </c:pt>
                <c:pt idx="28">
                  <c:v>2.0998946451260547E-2</c:v>
                </c:pt>
                <c:pt idx="29">
                  <c:v>2.0273932407480766E-2</c:v>
                </c:pt>
                <c:pt idx="30">
                  <c:v>2.0084721886777457E-2</c:v>
                </c:pt>
                <c:pt idx="31">
                  <c:v>1.9936298940795405E-2</c:v>
                </c:pt>
                <c:pt idx="32">
                  <c:v>1.9486562963792697E-2</c:v>
                </c:pt>
                <c:pt idx="33">
                  <c:v>1.956998911455432E-2</c:v>
                </c:pt>
                <c:pt idx="34">
                  <c:v>1.9133943758409933E-2</c:v>
                </c:pt>
                <c:pt idx="35">
                  <c:v>1.9002155494905137E-2</c:v>
                </c:pt>
                <c:pt idx="36">
                  <c:v>1.9082167376524906E-2</c:v>
                </c:pt>
                <c:pt idx="37">
                  <c:v>1.9176336360640533E-2</c:v>
                </c:pt>
                <c:pt idx="38">
                  <c:v>1.9077243974741087E-2</c:v>
                </c:pt>
                <c:pt idx="39">
                  <c:v>1.9170146053692827E-2</c:v>
                </c:pt>
                <c:pt idx="40">
                  <c:v>1.9271544711953137E-2</c:v>
                </c:pt>
                <c:pt idx="41">
                  <c:v>1.93770802340274E-2</c:v>
                </c:pt>
                <c:pt idx="42">
                  <c:v>1.9481763396428597E-2</c:v>
                </c:pt>
                <c:pt idx="43">
                  <c:v>1.9583230488084524E-2</c:v>
                </c:pt>
                <c:pt idx="44">
                  <c:v>1.9682816106456613E-2</c:v>
                </c:pt>
                <c:pt idx="45">
                  <c:v>1.9780571320179519E-2</c:v>
                </c:pt>
                <c:pt idx="46">
                  <c:v>1.9877607724297031E-2</c:v>
                </c:pt>
                <c:pt idx="47">
                  <c:v>1.9973545670277648E-2</c:v>
                </c:pt>
                <c:pt idx="48">
                  <c:v>2.0062605749205931E-2</c:v>
                </c:pt>
                <c:pt idx="49">
                  <c:v>2.0146482361344642E-2</c:v>
                </c:pt>
                <c:pt idx="50">
                  <c:v>2.0227259699393985E-2</c:v>
                </c:pt>
                <c:pt idx="51">
                  <c:v>2.0300774687154188E-2</c:v>
                </c:pt>
                <c:pt idx="52">
                  <c:v>2.0374289674914392E-2</c:v>
                </c:pt>
                <c:pt idx="53">
                  <c:v>2.0535575247557336E-2</c:v>
                </c:pt>
                <c:pt idx="54">
                  <c:v>2.069686082020028E-2</c:v>
                </c:pt>
                <c:pt idx="55">
                  <c:v>2.076951269481131E-2</c:v>
                </c:pt>
                <c:pt idx="56">
                  <c:v>2.0844156022813642E-2</c:v>
                </c:pt>
                <c:pt idx="57">
                  <c:v>2.0920092924910261E-2</c:v>
                </c:pt>
                <c:pt idx="58">
                  <c:v>2.0995114842492724E-2</c:v>
                </c:pt>
                <c:pt idx="59">
                  <c:v>2.1070370896706825E-2</c:v>
                </c:pt>
                <c:pt idx="60">
                  <c:v>2.1145672006141591E-2</c:v>
                </c:pt>
              </c:numCache>
            </c:numRef>
          </c:val>
          <c:smooth val="0"/>
        </c:ser>
        <c:dLbls>
          <c:showLegendKey val="0"/>
          <c:showVal val="0"/>
          <c:showCatName val="0"/>
          <c:showSerName val="0"/>
          <c:showPercent val="0"/>
          <c:showBubbleSize val="0"/>
        </c:dLbls>
        <c:marker val="1"/>
        <c:smooth val="0"/>
        <c:axId val="137509504"/>
        <c:axId val="137520256"/>
      </c:lineChart>
      <c:catAx>
        <c:axId val="137509504"/>
        <c:scaling>
          <c:orientation val="minMax"/>
        </c:scaling>
        <c:delete val="0"/>
        <c:axPos val="b"/>
        <c:title>
          <c:tx>
            <c:rich>
              <a:bodyPr/>
              <a:lstStyle/>
              <a:p>
                <a:pPr>
                  <a:defRPr/>
                </a:pPr>
                <a:r>
                  <a:rPr lang="en-US"/>
                  <a:t>génération</a:t>
                </a:r>
              </a:p>
            </c:rich>
          </c:tx>
          <c:layout>
            <c:manualLayout>
              <c:xMode val="edge"/>
              <c:yMode val="edge"/>
              <c:x val="0.20900316031924582"/>
              <c:y val="0.61022032573345353"/>
            </c:manualLayout>
          </c:layout>
          <c:overlay val="0"/>
        </c:title>
        <c:numFmt formatCode="General" sourceLinked="1"/>
        <c:majorTickMark val="out"/>
        <c:minorTickMark val="none"/>
        <c:tickLblPos val="nextTo"/>
        <c:txPr>
          <a:bodyPr rot="-5400000" vert="horz"/>
          <a:lstStyle/>
          <a:p>
            <a:pPr>
              <a:defRPr/>
            </a:pPr>
            <a:endParaRPr lang="fr-FR"/>
          </a:p>
        </c:txPr>
        <c:crossAx val="137520256"/>
        <c:crosses val="autoZero"/>
        <c:auto val="1"/>
        <c:lblAlgn val="ctr"/>
        <c:lblOffset val="100"/>
        <c:tickLblSkip val="10"/>
        <c:noMultiLvlLbl val="0"/>
      </c:catAx>
      <c:valAx>
        <c:axId val="137520256"/>
        <c:scaling>
          <c:orientation val="minMax"/>
          <c:max val="4.0000000000000008E-2"/>
          <c:min val="1.5000000000000003E-2"/>
        </c:scaling>
        <c:delete val="0"/>
        <c:axPos val="l"/>
        <c:majorGridlines/>
        <c:numFmt formatCode="0.0%" sourceLinked="0"/>
        <c:majorTickMark val="out"/>
        <c:minorTickMark val="none"/>
        <c:tickLblPos val="nextTo"/>
        <c:crossAx val="137509504"/>
        <c:crosses val="autoZero"/>
        <c:crossBetween val="between"/>
        <c:majorUnit val="5.000000000000001E-3"/>
      </c:valAx>
    </c:plotArea>
    <c:legend>
      <c:legendPos val="b"/>
      <c:layout>
        <c:manualLayout>
          <c:xMode val="edge"/>
          <c:yMode val="edge"/>
          <c:x val="1.6152222222222221E-2"/>
          <c:y val="0.91275263637528725"/>
          <c:w val="0.97710296296296295"/>
          <c:h val="8.7247363624712762E-2"/>
        </c:manualLayout>
      </c:layout>
      <c:overlay val="0"/>
    </c:legend>
    <c:plotVisOnly val="1"/>
    <c:dispBlanksAs val="gap"/>
    <c:showDLblsOverMax val="0"/>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21944444444447"/>
          <c:y val="6.2674824882558489E-2"/>
          <c:w val="0.84971423611111152"/>
          <c:h val="0.51668187973318636"/>
        </c:manualLayout>
      </c:layout>
      <c:lineChart>
        <c:grouping val="standard"/>
        <c:varyColors val="0"/>
        <c:ser>
          <c:idx val="0"/>
          <c:order val="0"/>
          <c:tx>
            <c:strRef>
              <c:f>'Fig 2.40'!$C$4</c:f>
              <c:strCache>
                <c:ptCount val="1"/>
                <c:pt idx="0">
                  <c:v>Génération ayant 65 ans (hors majorations et réversions)</c:v>
                </c:pt>
              </c:strCache>
            </c:strRef>
          </c:tx>
          <c:spPr>
            <a:ln w="38100">
              <a:solidFill>
                <a:srgbClr val="FF0000"/>
              </a:solidFill>
            </a:ln>
          </c:spPr>
          <c:marker>
            <c:symbol val="circle"/>
            <c:size val="7"/>
            <c:spPr>
              <a:solidFill>
                <a:srgbClr val="FF0000"/>
              </a:solidFill>
              <a:ln>
                <a:solidFill>
                  <a:srgbClr val="FF0000"/>
                </a:solidFill>
              </a:ln>
            </c:spPr>
          </c:marker>
          <c:cat>
            <c:multiLvlStrRef>
              <c:f>'Fig 2.40'!$N$6:$O$32</c:f>
              <c:multiLvlStrCache>
                <c:ptCount val="27"/>
                <c:lvl>
                  <c:pt idx="0">
                    <c:v>1924</c:v>
                  </c:pt>
                  <c:pt idx="1">
                    <c:v>1925</c:v>
                  </c:pt>
                  <c:pt idx="2">
                    <c:v>1926</c:v>
                  </c:pt>
                  <c:pt idx="3">
                    <c:v>1927</c:v>
                  </c:pt>
                  <c:pt idx="4">
                    <c:v>1928</c:v>
                  </c:pt>
                  <c:pt idx="5">
                    <c:v>1929</c:v>
                  </c:pt>
                  <c:pt idx="6">
                    <c:v>1930</c:v>
                  </c:pt>
                  <c:pt idx="7">
                    <c:v>1931</c:v>
                  </c:pt>
                  <c:pt idx="8">
                    <c:v>1932</c:v>
                  </c:pt>
                  <c:pt idx="9">
                    <c:v>1933</c:v>
                  </c:pt>
                  <c:pt idx="10">
                    <c:v>1934</c:v>
                  </c:pt>
                  <c:pt idx="11">
                    <c:v>1935</c:v>
                  </c:pt>
                  <c:pt idx="12">
                    <c:v>1936</c:v>
                  </c:pt>
                  <c:pt idx="13">
                    <c:v>1937</c:v>
                  </c:pt>
                  <c:pt idx="14">
                    <c:v>1938</c:v>
                  </c:pt>
                  <c:pt idx="15">
                    <c:v>1939</c:v>
                  </c:pt>
                  <c:pt idx="16">
                    <c:v>1940</c:v>
                  </c:pt>
                  <c:pt idx="17">
                    <c:v>1941</c:v>
                  </c:pt>
                  <c:pt idx="18">
                    <c:v>1942</c:v>
                  </c:pt>
                  <c:pt idx="19">
                    <c:v>1943</c:v>
                  </c:pt>
                  <c:pt idx="20">
                    <c:v>1944</c:v>
                  </c:pt>
                  <c:pt idx="21">
                    <c:v>1945</c:v>
                  </c:pt>
                  <c:pt idx="22">
                    <c:v>1946</c:v>
                  </c:pt>
                  <c:pt idx="23">
                    <c:v>1947</c:v>
                  </c:pt>
                  <c:pt idx="24">
                    <c:v>1948</c:v>
                  </c:pt>
                  <c:pt idx="25">
                    <c:v>1949</c:v>
                  </c:pt>
                  <c:pt idx="26">
                    <c:v>1950</c:v>
                  </c:pt>
                </c:lvl>
                <c:lvl>
                  <c:pt idx="16">
                    <c:v>2005</c:v>
                  </c:pt>
                  <c:pt idx="17">
                    <c:v>2006</c:v>
                  </c:pt>
                  <c:pt idx="18">
                    <c:v>2007</c:v>
                  </c:pt>
                  <c:pt idx="19">
                    <c:v>2008</c:v>
                  </c:pt>
                  <c:pt idx="20">
                    <c:v>2009</c:v>
                  </c:pt>
                  <c:pt idx="21">
                    <c:v>2010</c:v>
                  </c:pt>
                  <c:pt idx="22">
                    <c:v>2011</c:v>
                  </c:pt>
                  <c:pt idx="23">
                    <c:v>2012</c:v>
                  </c:pt>
                  <c:pt idx="24">
                    <c:v>2013</c:v>
                  </c:pt>
                  <c:pt idx="25">
                    <c:v>2014</c:v>
                  </c:pt>
                  <c:pt idx="26">
                    <c:v>2015</c:v>
                  </c:pt>
                </c:lvl>
              </c:multiLvlStrCache>
            </c:multiLvlStrRef>
          </c:cat>
          <c:val>
            <c:numRef>
              <c:f>'Fig 2.40'!$C$6:$C$32</c:f>
              <c:numCache>
                <c:formatCode>0.0%</c:formatCode>
                <c:ptCount val="27"/>
                <c:pt idx="0">
                  <c:v>0.48399999999999999</c:v>
                </c:pt>
                <c:pt idx="2">
                  <c:v>0.48799999999999999</c:v>
                </c:pt>
                <c:pt idx="4">
                  <c:v>0.50700000000000001</c:v>
                </c:pt>
                <c:pt idx="6">
                  <c:v>0.52</c:v>
                </c:pt>
                <c:pt idx="8">
                  <c:v>0.52200000000000002</c:v>
                </c:pt>
                <c:pt idx="10">
                  <c:v>0.53400000000000003</c:v>
                </c:pt>
                <c:pt idx="12">
                  <c:v>0.56100000000000005</c:v>
                </c:pt>
                <c:pt idx="14">
                  <c:v>0.57699999999999996</c:v>
                </c:pt>
                <c:pt idx="15">
                  <c:v>0.58799999999999997</c:v>
                </c:pt>
                <c:pt idx="16">
                  <c:v>0.60099999999999998</c:v>
                </c:pt>
                <c:pt idx="17">
                  <c:v>0.61299999999999999</c:v>
                </c:pt>
                <c:pt idx="18">
                  <c:v>0.61799999999999999</c:v>
                </c:pt>
                <c:pt idx="19">
                  <c:v>0.626</c:v>
                </c:pt>
                <c:pt idx="20">
                  <c:v>0.63</c:v>
                </c:pt>
                <c:pt idx="21">
                  <c:v>0.63700000000000001</c:v>
                </c:pt>
                <c:pt idx="22">
                  <c:v>0.63700000000000001</c:v>
                </c:pt>
                <c:pt idx="23">
                  <c:v>0.66</c:v>
                </c:pt>
                <c:pt idx="24">
                  <c:v>0.67900000000000005</c:v>
                </c:pt>
                <c:pt idx="25">
                  <c:v>0.67800000000000005</c:v>
                </c:pt>
                <c:pt idx="26">
                  <c:v>0.68600000000000005</c:v>
                </c:pt>
              </c:numCache>
            </c:numRef>
          </c:val>
          <c:smooth val="0"/>
        </c:ser>
        <c:ser>
          <c:idx val="1"/>
          <c:order val="1"/>
          <c:tx>
            <c:strRef>
              <c:f>'Fig 2.40'!$D$4</c:f>
              <c:strCache>
                <c:ptCount val="1"/>
                <c:pt idx="0">
                  <c:v>Génération ayant 65 ans (y compris majorations et réversions)</c:v>
                </c:pt>
              </c:strCache>
            </c:strRef>
          </c:tx>
          <c:spPr>
            <a:ln w="12700">
              <a:solidFill>
                <a:srgbClr val="FF0000"/>
              </a:solidFill>
              <a:prstDash val="dash"/>
            </a:ln>
          </c:spPr>
          <c:marker>
            <c:symbol val="circle"/>
            <c:size val="7"/>
            <c:spPr>
              <a:solidFill>
                <a:schemeClr val="bg1"/>
              </a:solidFill>
              <a:ln>
                <a:solidFill>
                  <a:srgbClr val="FF0000"/>
                </a:solidFill>
              </a:ln>
            </c:spPr>
          </c:marker>
          <c:cat>
            <c:multiLvlStrRef>
              <c:f>'Fig 2.40'!$N$6:$O$32</c:f>
              <c:multiLvlStrCache>
                <c:ptCount val="27"/>
                <c:lvl>
                  <c:pt idx="0">
                    <c:v>1924</c:v>
                  </c:pt>
                  <c:pt idx="1">
                    <c:v>1925</c:v>
                  </c:pt>
                  <c:pt idx="2">
                    <c:v>1926</c:v>
                  </c:pt>
                  <c:pt idx="3">
                    <c:v>1927</c:v>
                  </c:pt>
                  <c:pt idx="4">
                    <c:v>1928</c:v>
                  </c:pt>
                  <c:pt idx="5">
                    <c:v>1929</c:v>
                  </c:pt>
                  <c:pt idx="6">
                    <c:v>1930</c:v>
                  </c:pt>
                  <c:pt idx="7">
                    <c:v>1931</c:v>
                  </c:pt>
                  <c:pt idx="8">
                    <c:v>1932</c:v>
                  </c:pt>
                  <c:pt idx="9">
                    <c:v>1933</c:v>
                  </c:pt>
                  <c:pt idx="10">
                    <c:v>1934</c:v>
                  </c:pt>
                  <c:pt idx="11">
                    <c:v>1935</c:v>
                  </c:pt>
                  <c:pt idx="12">
                    <c:v>1936</c:v>
                  </c:pt>
                  <c:pt idx="13">
                    <c:v>1937</c:v>
                  </c:pt>
                  <c:pt idx="14">
                    <c:v>1938</c:v>
                  </c:pt>
                  <c:pt idx="15">
                    <c:v>1939</c:v>
                  </c:pt>
                  <c:pt idx="16">
                    <c:v>1940</c:v>
                  </c:pt>
                  <c:pt idx="17">
                    <c:v>1941</c:v>
                  </c:pt>
                  <c:pt idx="18">
                    <c:v>1942</c:v>
                  </c:pt>
                  <c:pt idx="19">
                    <c:v>1943</c:v>
                  </c:pt>
                  <c:pt idx="20">
                    <c:v>1944</c:v>
                  </c:pt>
                  <c:pt idx="21">
                    <c:v>1945</c:v>
                  </c:pt>
                  <c:pt idx="22">
                    <c:v>1946</c:v>
                  </c:pt>
                  <c:pt idx="23">
                    <c:v>1947</c:v>
                  </c:pt>
                  <c:pt idx="24">
                    <c:v>1948</c:v>
                  </c:pt>
                  <c:pt idx="25">
                    <c:v>1949</c:v>
                  </c:pt>
                  <c:pt idx="26">
                    <c:v>1950</c:v>
                  </c:pt>
                </c:lvl>
                <c:lvl>
                  <c:pt idx="16">
                    <c:v>2005</c:v>
                  </c:pt>
                  <c:pt idx="17">
                    <c:v>2006</c:v>
                  </c:pt>
                  <c:pt idx="18">
                    <c:v>2007</c:v>
                  </c:pt>
                  <c:pt idx="19">
                    <c:v>2008</c:v>
                  </c:pt>
                  <c:pt idx="20">
                    <c:v>2009</c:v>
                  </c:pt>
                  <c:pt idx="21">
                    <c:v>2010</c:v>
                  </c:pt>
                  <c:pt idx="22">
                    <c:v>2011</c:v>
                  </c:pt>
                  <c:pt idx="23">
                    <c:v>2012</c:v>
                  </c:pt>
                  <c:pt idx="24">
                    <c:v>2013</c:v>
                  </c:pt>
                  <c:pt idx="25">
                    <c:v>2014</c:v>
                  </c:pt>
                  <c:pt idx="26">
                    <c:v>2015</c:v>
                  </c:pt>
                </c:lvl>
              </c:multiLvlStrCache>
            </c:multiLvlStrRef>
          </c:cat>
          <c:val>
            <c:numRef>
              <c:f>'Fig 2.40'!$D$6:$D$32</c:f>
              <c:numCache>
                <c:formatCode>General</c:formatCode>
                <c:ptCount val="27"/>
                <c:pt idx="16" formatCode="0.0%">
                  <c:v>0.67500000000000004</c:v>
                </c:pt>
                <c:pt idx="17" formatCode="0.0%">
                  <c:v>0.68300000000000005</c:v>
                </c:pt>
                <c:pt idx="18" formatCode="0.0%">
                  <c:v>0.68500000000000005</c:v>
                </c:pt>
                <c:pt idx="19" formatCode="0.0%">
                  <c:v>0.68799999999999994</c:v>
                </c:pt>
                <c:pt idx="20" formatCode="0.0%">
                  <c:v>0.68799999999999994</c:v>
                </c:pt>
                <c:pt idx="21" formatCode="0.0%">
                  <c:v>0.69599999999999995</c:v>
                </c:pt>
                <c:pt idx="22" formatCode="0.0%">
                  <c:v>0.69199999999999995</c:v>
                </c:pt>
                <c:pt idx="23" formatCode="0.0%">
                  <c:v>0.70899999999999996</c:v>
                </c:pt>
                <c:pt idx="24" formatCode="0.0%">
                  <c:v>0.72499999999999998</c:v>
                </c:pt>
                <c:pt idx="25" formatCode="0.0%">
                  <c:v>0.72199999999999998</c:v>
                </c:pt>
                <c:pt idx="26" formatCode="0.0%">
                  <c:v>0.72899999999999998</c:v>
                </c:pt>
              </c:numCache>
            </c:numRef>
          </c:val>
          <c:smooth val="0"/>
        </c:ser>
        <c:ser>
          <c:idx val="2"/>
          <c:order val="2"/>
          <c:tx>
            <c:strRef>
              <c:f>'Fig 2.40'!$F$4</c:f>
              <c:strCache>
                <c:ptCount val="1"/>
                <c:pt idx="0">
                  <c:v>Ensemble des retraités de droit direct (hors majorations et réversions)</c:v>
                </c:pt>
              </c:strCache>
            </c:strRef>
          </c:tx>
          <c:spPr>
            <a:ln w="12700">
              <a:solidFill>
                <a:schemeClr val="tx1"/>
              </a:solidFill>
            </a:ln>
          </c:spPr>
          <c:marker>
            <c:symbol val="triangle"/>
            <c:size val="7"/>
            <c:spPr>
              <a:solidFill>
                <a:schemeClr val="tx1"/>
              </a:solidFill>
              <a:ln>
                <a:solidFill>
                  <a:schemeClr val="tx1"/>
                </a:solidFill>
              </a:ln>
            </c:spPr>
          </c:marker>
          <c:cat>
            <c:multiLvlStrRef>
              <c:f>'Fig 2.40'!$N$6:$O$32</c:f>
              <c:multiLvlStrCache>
                <c:ptCount val="27"/>
                <c:lvl>
                  <c:pt idx="0">
                    <c:v>1924</c:v>
                  </c:pt>
                  <c:pt idx="1">
                    <c:v>1925</c:v>
                  </c:pt>
                  <c:pt idx="2">
                    <c:v>1926</c:v>
                  </c:pt>
                  <c:pt idx="3">
                    <c:v>1927</c:v>
                  </c:pt>
                  <c:pt idx="4">
                    <c:v>1928</c:v>
                  </c:pt>
                  <c:pt idx="5">
                    <c:v>1929</c:v>
                  </c:pt>
                  <c:pt idx="6">
                    <c:v>1930</c:v>
                  </c:pt>
                  <c:pt idx="7">
                    <c:v>1931</c:v>
                  </c:pt>
                  <c:pt idx="8">
                    <c:v>1932</c:v>
                  </c:pt>
                  <c:pt idx="9">
                    <c:v>1933</c:v>
                  </c:pt>
                  <c:pt idx="10">
                    <c:v>1934</c:v>
                  </c:pt>
                  <c:pt idx="11">
                    <c:v>1935</c:v>
                  </c:pt>
                  <c:pt idx="12">
                    <c:v>1936</c:v>
                  </c:pt>
                  <c:pt idx="13">
                    <c:v>1937</c:v>
                  </c:pt>
                  <c:pt idx="14">
                    <c:v>1938</c:v>
                  </c:pt>
                  <c:pt idx="15">
                    <c:v>1939</c:v>
                  </c:pt>
                  <c:pt idx="16">
                    <c:v>1940</c:v>
                  </c:pt>
                  <c:pt idx="17">
                    <c:v>1941</c:v>
                  </c:pt>
                  <c:pt idx="18">
                    <c:v>1942</c:v>
                  </c:pt>
                  <c:pt idx="19">
                    <c:v>1943</c:v>
                  </c:pt>
                  <c:pt idx="20">
                    <c:v>1944</c:v>
                  </c:pt>
                  <c:pt idx="21">
                    <c:v>1945</c:v>
                  </c:pt>
                  <c:pt idx="22">
                    <c:v>1946</c:v>
                  </c:pt>
                  <c:pt idx="23">
                    <c:v>1947</c:v>
                  </c:pt>
                  <c:pt idx="24">
                    <c:v>1948</c:v>
                  </c:pt>
                  <c:pt idx="25">
                    <c:v>1949</c:v>
                  </c:pt>
                  <c:pt idx="26">
                    <c:v>1950</c:v>
                  </c:pt>
                </c:lvl>
                <c:lvl>
                  <c:pt idx="16">
                    <c:v>2005</c:v>
                  </c:pt>
                  <c:pt idx="17">
                    <c:v>2006</c:v>
                  </c:pt>
                  <c:pt idx="18">
                    <c:v>2007</c:v>
                  </c:pt>
                  <c:pt idx="19">
                    <c:v>2008</c:v>
                  </c:pt>
                  <c:pt idx="20">
                    <c:v>2009</c:v>
                  </c:pt>
                  <c:pt idx="21">
                    <c:v>2010</c:v>
                  </c:pt>
                  <c:pt idx="22">
                    <c:v>2011</c:v>
                  </c:pt>
                  <c:pt idx="23">
                    <c:v>2012</c:v>
                  </c:pt>
                  <c:pt idx="24">
                    <c:v>2013</c:v>
                  </c:pt>
                  <c:pt idx="25">
                    <c:v>2014</c:v>
                  </c:pt>
                  <c:pt idx="26">
                    <c:v>2015</c:v>
                  </c:pt>
                </c:lvl>
              </c:multiLvlStrCache>
            </c:multiLvlStrRef>
          </c:cat>
          <c:val>
            <c:numRef>
              <c:f>'Fig 2.40'!$F$6:$F$32</c:f>
              <c:numCache>
                <c:formatCode>General</c:formatCode>
                <c:ptCount val="27"/>
                <c:pt idx="16" formatCode="0.0%">
                  <c:v>0.54900000000000004</c:v>
                </c:pt>
                <c:pt idx="17" formatCode="0.0%">
                  <c:v>0.55500000000000005</c:v>
                </c:pt>
                <c:pt idx="18" formatCode="0.0%">
                  <c:v>0.56200000000000006</c:v>
                </c:pt>
                <c:pt idx="19" formatCode="0.0%">
                  <c:v>0.57099999999999995</c:v>
                </c:pt>
                <c:pt idx="20" formatCode="0.0%">
                  <c:v>0.57499999999999996</c:v>
                </c:pt>
                <c:pt idx="21" formatCode="0.0%">
                  <c:v>0.57899999999999996</c:v>
                </c:pt>
                <c:pt idx="22" formatCode="0.0%">
                  <c:v>0.58099999999999996</c:v>
                </c:pt>
                <c:pt idx="23" formatCode="0.0%">
                  <c:v>0.59799999999999998</c:v>
                </c:pt>
                <c:pt idx="24" formatCode="0.0%">
                  <c:v>0.60499999999999998</c:v>
                </c:pt>
                <c:pt idx="25" formatCode="0.0%">
                  <c:v>0.60699999999999998</c:v>
                </c:pt>
                <c:pt idx="26" formatCode="0.0%">
                  <c:v>0.61</c:v>
                </c:pt>
              </c:numCache>
            </c:numRef>
          </c:val>
          <c:smooth val="0"/>
        </c:ser>
        <c:ser>
          <c:idx val="3"/>
          <c:order val="3"/>
          <c:tx>
            <c:strRef>
              <c:f>'Fig 2.40'!$G$4:$K$4</c:f>
              <c:strCache>
                <c:ptCount val="1"/>
                <c:pt idx="0">
                  <c:v>Ensemble des retraités de droit direct (y compris majorations et réversions)</c:v>
                </c:pt>
              </c:strCache>
            </c:strRef>
          </c:tx>
          <c:spPr>
            <a:ln w="12700">
              <a:solidFill>
                <a:schemeClr val="tx1"/>
              </a:solidFill>
              <a:prstDash val="sysDash"/>
            </a:ln>
          </c:spPr>
          <c:marker>
            <c:symbol val="triangle"/>
            <c:size val="7"/>
            <c:spPr>
              <a:solidFill>
                <a:schemeClr val="bg1">
                  <a:lumMod val="75000"/>
                </a:schemeClr>
              </a:solidFill>
              <a:ln>
                <a:solidFill>
                  <a:schemeClr val="tx1"/>
                </a:solidFill>
              </a:ln>
            </c:spPr>
          </c:marker>
          <c:cat>
            <c:multiLvlStrRef>
              <c:f>'Fig 2.40'!$N$6:$O$32</c:f>
              <c:multiLvlStrCache>
                <c:ptCount val="27"/>
                <c:lvl>
                  <c:pt idx="0">
                    <c:v>1924</c:v>
                  </c:pt>
                  <c:pt idx="1">
                    <c:v>1925</c:v>
                  </c:pt>
                  <c:pt idx="2">
                    <c:v>1926</c:v>
                  </c:pt>
                  <c:pt idx="3">
                    <c:v>1927</c:v>
                  </c:pt>
                  <c:pt idx="4">
                    <c:v>1928</c:v>
                  </c:pt>
                  <c:pt idx="5">
                    <c:v>1929</c:v>
                  </c:pt>
                  <c:pt idx="6">
                    <c:v>1930</c:v>
                  </c:pt>
                  <c:pt idx="7">
                    <c:v>1931</c:v>
                  </c:pt>
                  <c:pt idx="8">
                    <c:v>1932</c:v>
                  </c:pt>
                  <c:pt idx="9">
                    <c:v>1933</c:v>
                  </c:pt>
                  <c:pt idx="10">
                    <c:v>1934</c:v>
                  </c:pt>
                  <c:pt idx="11">
                    <c:v>1935</c:v>
                  </c:pt>
                  <c:pt idx="12">
                    <c:v>1936</c:v>
                  </c:pt>
                  <c:pt idx="13">
                    <c:v>1937</c:v>
                  </c:pt>
                  <c:pt idx="14">
                    <c:v>1938</c:v>
                  </c:pt>
                  <c:pt idx="15">
                    <c:v>1939</c:v>
                  </c:pt>
                  <c:pt idx="16">
                    <c:v>1940</c:v>
                  </c:pt>
                  <c:pt idx="17">
                    <c:v>1941</c:v>
                  </c:pt>
                  <c:pt idx="18">
                    <c:v>1942</c:v>
                  </c:pt>
                  <c:pt idx="19">
                    <c:v>1943</c:v>
                  </c:pt>
                  <c:pt idx="20">
                    <c:v>1944</c:v>
                  </c:pt>
                  <c:pt idx="21">
                    <c:v>1945</c:v>
                  </c:pt>
                  <c:pt idx="22">
                    <c:v>1946</c:v>
                  </c:pt>
                  <c:pt idx="23">
                    <c:v>1947</c:v>
                  </c:pt>
                  <c:pt idx="24">
                    <c:v>1948</c:v>
                  </c:pt>
                  <c:pt idx="25">
                    <c:v>1949</c:v>
                  </c:pt>
                  <c:pt idx="26">
                    <c:v>1950</c:v>
                  </c:pt>
                </c:lvl>
                <c:lvl>
                  <c:pt idx="16">
                    <c:v>2005</c:v>
                  </c:pt>
                  <c:pt idx="17">
                    <c:v>2006</c:v>
                  </c:pt>
                  <c:pt idx="18">
                    <c:v>2007</c:v>
                  </c:pt>
                  <c:pt idx="19">
                    <c:v>2008</c:v>
                  </c:pt>
                  <c:pt idx="20">
                    <c:v>2009</c:v>
                  </c:pt>
                  <c:pt idx="21">
                    <c:v>2010</c:v>
                  </c:pt>
                  <c:pt idx="22">
                    <c:v>2011</c:v>
                  </c:pt>
                  <c:pt idx="23">
                    <c:v>2012</c:v>
                  </c:pt>
                  <c:pt idx="24">
                    <c:v>2013</c:v>
                  </c:pt>
                  <c:pt idx="25">
                    <c:v>2014</c:v>
                  </c:pt>
                  <c:pt idx="26">
                    <c:v>2015</c:v>
                  </c:pt>
                </c:lvl>
              </c:multiLvlStrCache>
            </c:multiLvlStrRef>
          </c:cat>
          <c:val>
            <c:numRef>
              <c:f>'Fig 2.40'!$G$6:$G$32</c:f>
              <c:numCache>
                <c:formatCode>General</c:formatCode>
                <c:ptCount val="27"/>
                <c:pt idx="16" formatCode="0.0%">
                  <c:v>0.70210924628896798</c:v>
                </c:pt>
                <c:pt idx="17" formatCode="0.0%">
                  <c:v>0.70299736745248187</c:v>
                </c:pt>
                <c:pt idx="18" formatCode="0.0%">
                  <c:v>0.70516546772038002</c:v>
                </c:pt>
                <c:pt idx="19" formatCode="0.0%">
                  <c:v>0.71237560489343288</c:v>
                </c:pt>
                <c:pt idx="20" formatCode="0.0%">
                  <c:v>0.71889640413475853</c:v>
                </c:pt>
                <c:pt idx="21" formatCode="0.0%">
                  <c:v>0.72182566278423455</c:v>
                </c:pt>
                <c:pt idx="22" formatCode="0.0%">
                  <c:v>0.72080237874437825</c:v>
                </c:pt>
                <c:pt idx="23" formatCode="0.0%">
                  <c:v>0.72940934014115333</c:v>
                </c:pt>
                <c:pt idx="24" formatCode="0.0%">
                  <c:v>0.74444726655808813</c:v>
                </c:pt>
                <c:pt idx="25" formatCode="0.0%">
                  <c:v>0.74792644815862641</c:v>
                </c:pt>
                <c:pt idx="26" formatCode="0.0%">
                  <c:v>0.74835595788083387</c:v>
                </c:pt>
              </c:numCache>
            </c:numRef>
          </c:val>
          <c:smooth val="0"/>
        </c:ser>
        <c:dLbls>
          <c:showLegendKey val="0"/>
          <c:showVal val="0"/>
          <c:showCatName val="0"/>
          <c:showSerName val="0"/>
          <c:showPercent val="0"/>
          <c:showBubbleSize val="0"/>
        </c:dLbls>
        <c:marker val="1"/>
        <c:smooth val="0"/>
        <c:axId val="137735552"/>
        <c:axId val="137741824"/>
      </c:lineChart>
      <c:catAx>
        <c:axId val="137735552"/>
        <c:scaling>
          <c:orientation val="minMax"/>
        </c:scaling>
        <c:delete val="0"/>
        <c:axPos val="b"/>
        <c:numFmt formatCode="General" sourceLinked="1"/>
        <c:majorTickMark val="out"/>
        <c:minorTickMark val="none"/>
        <c:tickLblPos val="nextTo"/>
        <c:txPr>
          <a:bodyPr rot="-5400000" vert="horz"/>
          <a:lstStyle/>
          <a:p>
            <a:pPr>
              <a:defRPr sz="800"/>
            </a:pPr>
            <a:endParaRPr lang="fr-FR"/>
          </a:p>
        </c:txPr>
        <c:crossAx val="137741824"/>
        <c:crosses val="autoZero"/>
        <c:auto val="0"/>
        <c:lblAlgn val="ctr"/>
        <c:lblOffset val="100"/>
        <c:noMultiLvlLbl val="0"/>
      </c:catAx>
      <c:valAx>
        <c:axId val="137741824"/>
        <c:scaling>
          <c:orientation val="minMax"/>
          <c:max val="0.76000000000000012"/>
          <c:min val="0.48000000000000015"/>
        </c:scaling>
        <c:delete val="0"/>
        <c:axPos val="l"/>
        <c:majorGridlines/>
        <c:title>
          <c:tx>
            <c:rich>
              <a:bodyPr rot="-5400000" vert="horz"/>
              <a:lstStyle/>
              <a:p>
                <a:pPr>
                  <a:defRPr/>
                </a:pPr>
                <a:r>
                  <a:rPr lang="fr-FR" sz="900"/>
                  <a:t>Rapport de montant moyen </a:t>
                </a:r>
                <a:br>
                  <a:rPr lang="fr-FR" sz="900"/>
                </a:br>
                <a:r>
                  <a:rPr lang="fr-FR" sz="900" b="0"/>
                  <a:t>pension</a:t>
                </a:r>
                <a:r>
                  <a:rPr lang="fr-FR" sz="900" b="0" baseline="0"/>
                  <a:t> des femmes / pension des hommes</a:t>
                </a:r>
                <a:endParaRPr lang="fr-FR" sz="900" b="0"/>
              </a:p>
            </c:rich>
          </c:tx>
          <c:layout>
            <c:manualLayout>
              <c:xMode val="edge"/>
              <c:yMode val="edge"/>
              <c:x val="2.7136752136752147E-3"/>
              <c:y val="4.9848148148148169E-3"/>
            </c:manualLayout>
          </c:layout>
          <c:overlay val="0"/>
        </c:title>
        <c:numFmt formatCode="0%" sourceLinked="0"/>
        <c:majorTickMark val="out"/>
        <c:minorTickMark val="none"/>
        <c:tickLblPos val="nextTo"/>
        <c:crossAx val="137735552"/>
        <c:crosses val="autoZero"/>
        <c:crossBetween val="between"/>
        <c:majorUnit val="2.0000000000000011E-2"/>
      </c:valAx>
    </c:plotArea>
    <c:legend>
      <c:legendPos val="b"/>
      <c:layout>
        <c:manualLayout>
          <c:xMode val="edge"/>
          <c:yMode val="edge"/>
          <c:x val="5.6888888888888892E-2"/>
          <c:y val="0.79006481481481483"/>
          <c:w val="0.80275831692183919"/>
          <c:h val="0.20452851851851847"/>
        </c:manualLayout>
      </c:layout>
      <c:overlay val="0"/>
      <c:txPr>
        <a:bodyPr/>
        <a:lstStyle/>
        <a:p>
          <a:pPr>
            <a:defRPr sz="900"/>
          </a:pPr>
          <a:endParaRPr lang="fr-FR"/>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userShapes r:id="rId1"/>
</c:chartSpace>
</file>

<file path=xl/charts/chart5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fr-FR" sz="1000"/>
              <a:t>Ensemble</a:t>
            </a:r>
            <a:r>
              <a:rPr lang="fr-FR" sz="1000" baseline="0"/>
              <a:t> des retraités de droit direct (y compris majorations et réversions)</a:t>
            </a:r>
            <a:endParaRPr lang="fr-FR" sz="1000"/>
          </a:p>
        </c:rich>
      </c:tx>
      <c:layout>
        <c:manualLayout>
          <c:xMode val="edge"/>
          <c:yMode val="edge"/>
          <c:x val="0.18440941555331591"/>
          <c:y val="0.81902217923955334"/>
        </c:manualLayout>
      </c:layout>
      <c:overlay val="0"/>
    </c:title>
    <c:autoTitleDeleted val="0"/>
    <c:plotArea>
      <c:layout>
        <c:manualLayout>
          <c:layoutTarget val="inner"/>
          <c:xMode val="edge"/>
          <c:yMode val="edge"/>
          <c:x val="0.12476875"/>
          <c:y val="0.10773240740740742"/>
          <c:w val="0.84397569444444442"/>
          <c:h val="0.55655185185185185"/>
        </c:manualLayout>
      </c:layout>
      <c:lineChart>
        <c:grouping val="standard"/>
        <c:varyColors val="0"/>
        <c:ser>
          <c:idx val="5"/>
          <c:order val="0"/>
          <c:tx>
            <c:strRef>
              <c:f>'Fig 2.40'!$G$5</c:f>
              <c:strCache>
                <c:ptCount val="1"/>
                <c:pt idx="0">
                  <c:v>observé</c:v>
                </c:pt>
              </c:strCache>
            </c:strRef>
          </c:tx>
          <c:spPr>
            <a:ln w="12700">
              <a:solidFill>
                <a:schemeClr val="tx1"/>
              </a:solidFill>
              <a:prstDash val="sysDash"/>
            </a:ln>
          </c:spPr>
          <c:marker>
            <c:symbol val="triangle"/>
            <c:size val="7"/>
            <c:spPr>
              <a:solidFill>
                <a:schemeClr val="bg1">
                  <a:lumMod val="85000"/>
                </a:schemeClr>
              </a:solidFill>
              <a:ln>
                <a:solidFill>
                  <a:schemeClr val="tx1"/>
                </a:solidFill>
              </a:ln>
            </c:spPr>
          </c:marker>
          <c:cat>
            <c:numLit>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Lit>
          </c:cat>
          <c:val>
            <c:numRef>
              <c:f>'Fig 2.40'!$G$22:$G$87</c:f>
              <c:numCache>
                <c:formatCode>0.0%</c:formatCode>
                <c:ptCount val="66"/>
                <c:pt idx="0">
                  <c:v>0.70210924628896798</c:v>
                </c:pt>
                <c:pt idx="1">
                  <c:v>0.70299736745248187</c:v>
                </c:pt>
                <c:pt idx="2">
                  <c:v>0.70516546772038002</c:v>
                </c:pt>
                <c:pt idx="3">
                  <c:v>0.71237560489343288</c:v>
                </c:pt>
                <c:pt idx="4">
                  <c:v>0.71889640413475853</c:v>
                </c:pt>
                <c:pt idx="5">
                  <c:v>0.72182566278423455</c:v>
                </c:pt>
                <c:pt idx="6">
                  <c:v>0.72080237874437825</c:v>
                </c:pt>
                <c:pt idx="7">
                  <c:v>0.72940934014115333</c:v>
                </c:pt>
                <c:pt idx="8">
                  <c:v>0.74444726655808813</c:v>
                </c:pt>
                <c:pt idx="9">
                  <c:v>0.74792644815862641</c:v>
                </c:pt>
                <c:pt idx="10">
                  <c:v>0.74835595788083387</c:v>
                </c:pt>
              </c:numCache>
            </c:numRef>
          </c:val>
          <c:smooth val="0"/>
        </c:ser>
        <c:ser>
          <c:idx val="1"/>
          <c:order val="1"/>
          <c:tx>
            <c:strRef>
              <c:f>'Fig 2.40'!$H$5</c:f>
              <c:strCache>
                <c:ptCount val="1"/>
                <c:pt idx="0">
                  <c:v>1,8%</c:v>
                </c:pt>
              </c:strCache>
            </c:strRef>
          </c:tx>
          <c:spPr>
            <a:ln w="22225">
              <a:solidFill>
                <a:schemeClr val="tx1"/>
              </a:solidFill>
            </a:ln>
          </c:spPr>
          <c:marker>
            <c:symbol val="circle"/>
            <c:size val="4"/>
            <c:spPr>
              <a:solidFill>
                <a:schemeClr val="bg1">
                  <a:lumMod val="65000"/>
                </a:schemeClr>
              </a:solidFill>
              <a:ln>
                <a:solidFill>
                  <a:schemeClr val="tx1"/>
                </a:solidFill>
              </a:ln>
            </c:spPr>
          </c:marker>
          <c:cat>
            <c:numLit>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Lit>
          </c:cat>
          <c:val>
            <c:numRef>
              <c:f>'Fig 2.40'!$H$22:$H$87</c:f>
              <c:numCache>
                <c:formatCode>0.0%</c:formatCode>
                <c:ptCount val="66"/>
                <c:pt idx="11">
                  <c:v>0.76186791470922199</c:v>
                </c:pt>
                <c:pt idx="12">
                  <c:v>0.76916496212527952</c:v>
                </c:pt>
                <c:pt idx="13">
                  <c:v>0.77581231667836814</c:v>
                </c:pt>
                <c:pt idx="14">
                  <c:v>0.78262085944964865</c:v>
                </c:pt>
                <c:pt idx="15">
                  <c:v>0.78944623535383762</c:v>
                </c:pt>
                <c:pt idx="16">
                  <c:v>0.79685305421099151</c:v>
                </c:pt>
                <c:pt idx="17">
                  <c:v>0.80464998903239571</c:v>
                </c:pt>
                <c:pt idx="18">
                  <c:v>0.81164496556685517</c:v>
                </c:pt>
                <c:pt idx="19">
                  <c:v>0.81953636894101667</c:v>
                </c:pt>
                <c:pt idx="20">
                  <c:v>0.82582401211020284</c:v>
                </c:pt>
                <c:pt idx="21">
                  <c:v>0.83114186579908422</c:v>
                </c:pt>
                <c:pt idx="22">
                  <c:v>0.83588669381254199</c:v>
                </c:pt>
                <c:pt idx="23">
                  <c:v>0.8418795385378004</c:v>
                </c:pt>
                <c:pt idx="24">
                  <c:v>0.84718549414719724</c:v>
                </c:pt>
                <c:pt idx="25">
                  <c:v>0.85349304349299948</c:v>
                </c:pt>
                <c:pt idx="26">
                  <c:v>0.86045108380404844</c:v>
                </c:pt>
                <c:pt idx="27">
                  <c:v>0.8671943260079924</c:v>
                </c:pt>
                <c:pt idx="28">
                  <c:v>0.87199740119972269</c:v>
                </c:pt>
                <c:pt idx="29">
                  <c:v>0.87658507134137154</c:v>
                </c:pt>
                <c:pt idx="30">
                  <c:v>0.88075437594203865</c:v>
                </c:pt>
                <c:pt idx="31">
                  <c:v>0.88422490001885679</c:v>
                </c:pt>
                <c:pt idx="32">
                  <c:v>0.88739524900524902</c:v>
                </c:pt>
                <c:pt idx="33">
                  <c:v>0.89124911298469212</c:v>
                </c:pt>
                <c:pt idx="34">
                  <c:v>0.89437539961723656</c:v>
                </c:pt>
                <c:pt idx="35">
                  <c:v>0.89609551051204206</c:v>
                </c:pt>
                <c:pt idx="36">
                  <c:v>0.89757757891556655</c:v>
                </c:pt>
                <c:pt idx="37">
                  <c:v>0.89902640957860369</c:v>
                </c:pt>
                <c:pt idx="38">
                  <c:v>0.89997085128518561</c:v>
                </c:pt>
                <c:pt idx="39">
                  <c:v>0.90054692403610659</c:v>
                </c:pt>
                <c:pt idx="40">
                  <c:v>0.90224501857793782</c:v>
                </c:pt>
                <c:pt idx="41">
                  <c:v>0.90372012218028153</c:v>
                </c:pt>
                <c:pt idx="42">
                  <c:v>0.9051416708104767</c:v>
                </c:pt>
                <c:pt idx="43">
                  <c:v>0.90557699849787077</c:v>
                </c:pt>
                <c:pt idx="44">
                  <c:v>0.90519004146800541</c:v>
                </c:pt>
                <c:pt idx="45">
                  <c:v>0.90468082359126845</c:v>
                </c:pt>
                <c:pt idx="46">
                  <c:v>0.90463079541532099</c:v>
                </c:pt>
                <c:pt idx="47">
                  <c:v>0.90393660044843549</c:v>
                </c:pt>
                <c:pt idx="48">
                  <c:v>0.90411146705698942</c:v>
                </c:pt>
                <c:pt idx="49">
                  <c:v>0.90477018042579127</c:v>
                </c:pt>
                <c:pt idx="50">
                  <c:v>0.90567648327350936</c:v>
                </c:pt>
                <c:pt idx="51">
                  <c:v>0.90572371719052569</c:v>
                </c:pt>
                <c:pt idx="52">
                  <c:v>0.90513562574507311</c:v>
                </c:pt>
                <c:pt idx="53">
                  <c:v>0.90394376185577863</c:v>
                </c:pt>
                <c:pt idx="54">
                  <c:v>0.90349714327018649</c:v>
                </c:pt>
                <c:pt idx="55">
                  <c:v>0.90159946179235551</c:v>
                </c:pt>
                <c:pt idx="56">
                  <c:v>0.90018134055381538</c:v>
                </c:pt>
                <c:pt idx="57">
                  <c:v>0.89926217342539783</c:v>
                </c:pt>
                <c:pt idx="58">
                  <c:v>0.89835632127400478</c:v>
                </c:pt>
                <c:pt idx="59">
                  <c:v>0.89683829848457475</c:v>
                </c:pt>
                <c:pt idx="60">
                  <c:v>0.89489168962970633</c:v>
                </c:pt>
                <c:pt idx="61">
                  <c:v>0.89359302457069667</c:v>
                </c:pt>
                <c:pt idx="62">
                  <c:v>0.89265042154811591</c:v>
                </c:pt>
                <c:pt idx="63">
                  <c:v>0.89221110460534603</c:v>
                </c:pt>
                <c:pt idx="64">
                  <c:v>0.89185372247456363</c:v>
                </c:pt>
                <c:pt idx="65">
                  <c:v>0.89290070002554722</c:v>
                </c:pt>
              </c:numCache>
            </c:numRef>
          </c:val>
          <c:smooth val="0"/>
        </c:ser>
        <c:ser>
          <c:idx val="2"/>
          <c:order val="2"/>
          <c:tx>
            <c:strRef>
              <c:f>'Fig 2.40'!$I$5</c:f>
              <c:strCache>
                <c:ptCount val="1"/>
                <c:pt idx="0">
                  <c:v>1,5%</c:v>
                </c:pt>
              </c:strCache>
            </c:strRef>
          </c:tx>
          <c:spPr>
            <a:ln w="22225">
              <a:solidFill>
                <a:schemeClr val="tx1"/>
              </a:solidFill>
            </a:ln>
          </c:spPr>
          <c:marker>
            <c:symbol val="triangle"/>
            <c:size val="4"/>
            <c:spPr>
              <a:solidFill>
                <a:schemeClr val="bg1"/>
              </a:solidFill>
              <a:ln>
                <a:solidFill>
                  <a:schemeClr val="tx1"/>
                </a:solidFill>
              </a:ln>
            </c:spPr>
          </c:marker>
          <c:cat>
            <c:numLit>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Lit>
          </c:cat>
          <c:val>
            <c:numRef>
              <c:f>'Fig 2.40'!$I$22:$I$87</c:f>
              <c:numCache>
                <c:formatCode>0.0%</c:formatCode>
                <c:ptCount val="66"/>
                <c:pt idx="11">
                  <c:v>0.76186791470922199</c:v>
                </c:pt>
                <c:pt idx="12">
                  <c:v>0.76916496212527952</c:v>
                </c:pt>
                <c:pt idx="13">
                  <c:v>0.77581231667836814</c:v>
                </c:pt>
                <c:pt idx="14">
                  <c:v>0.78262085944964865</c:v>
                </c:pt>
                <c:pt idx="15">
                  <c:v>0.78944623535383762</c:v>
                </c:pt>
                <c:pt idx="16">
                  <c:v>0.79685305421099151</c:v>
                </c:pt>
                <c:pt idx="17">
                  <c:v>0.80464998903239571</c:v>
                </c:pt>
                <c:pt idx="18">
                  <c:v>0.81164496556685517</c:v>
                </c:pt>
                <c:pt idx="19">
                  <c:v>0.81953636894101667</c:v>
                </c:pt>
                <c:pt idx="20">
                  <c:v>0.82582401211020284</c:v>
                </c:pt>
                <c:pt idx="21">
                  <c:v>0.83114186579908422</c:v>
                </c:pt>
                <c:pt idx="22">
                  <c:v>0.83588669381254199</c:v>
                </c:pt>
                <c:pt idx="23">
                  <c:v>0.8418795385378004</c:v>
                </c:pt>
                <c:pt idx="24">
                  <c:v>0.84718549414719724</c:v>
                </c:pt>
                <c:pt idx="25">
                  <c:v>0.85349304349299948</c:v>
                </c:pt>
                <c:pt idx="26">
                  <c:v>0.86045108380404844</c:v>
                </c:pt>
                <c:pt idx="27">
                  <c:v>0.8671943260079924</c:v>
                </c:pt>
                <c:pt idx="28">
                  <c:v>0.87219456344345137</c:v>
                </c:pt>
                <c:pt idx="29">
                  <c:v>0.87702894573557955</c:v>
                </c:pt>
                <c:pt idx="30">
                  <c:v>0.88140645436020759</c:v>
                </c:pt>
                <c:pt idx="31">
                  <c:v>0.88500239816693838</c:v>
                </c:pt>
                <c:pt idx="32">
                  <c:v>0.88826966388779893</c:v>
                </c:pt>
                <c:pt idx="33">
                  <c:v>0.89244197308285</c:v>
                </c:pt>
                <c:pt idx="34">
                  <c:v>0.89575720688095173</c:v>
                </c:pt>
                <c:pt idx="35">
                  <c:v>0.89760400083894754</c:v>
                </c:pt>
                <c:pt idx="36">
                  <c:v>0.89939319780864868</c:v>
                </c:pt>
                <c:pt idx="37">
                  <c:v>0.90137238899330918</c:v>
                </c:pt>
                <c:pt idx="38">
                  <c:v>0.90259336012211189</c:v>
                </c:pt>
                <c:pt idx="39">
                  <c:v>0.90362068594215239</c:v>
                </c:pt>
                <c:pt idx="40">
                  <c:v>0.90541935914283089</c:v>
                </c:pt>
                <c:pt idx="41">
                  <c:v>0.90713187591184885</c:v>
                </c:pt>
                <c:pt idx="42">
                  <c:v>0.90800798027838214</c:v>
                </c:pt>
                <c:pt idx="43">
                  <c:v>0.90797024156068429</c:v>
                </c:pt>
                <c:pt idx="44">
                  <c:v>0.90742396926677849</c:v>
                </c:pt>
                <c:pt idx="45">
                  <c:v>0.90746731189111929</c:v>
                </c:pt>
                <c:pt idx="46">
                  <c:v>0.90736262509611054</c:v>
                </c:pt>
                <c:pt idx="47">
                  <c:v>0.90692783164693469</c:v>
                </c:pt>
                <c:pt idx="48">
                  <c:v>0.90769414842426621</c:v>
                </c:pt>
                <c:pt idx="49">
                  <c:v>0.90873758808046934</c:v>
                </c:pt>
                <c:pt idx="50">
                  <c:v>0.90915920986597132</c:v>
                </c:pt>
                <c:pt idx="51">
                  <c:v>0.90936669407834048</c:v>
                </c:pt>
                <c:pt idx="52">
                  <c:v>0.90948218095825539</c:v>
                </c:pt>
                <c:pt idx="53">
                  <c:v>0.90865842028075483</c:v>
                </c:pt>
                <c:pt idx="54">
                  <c:v>0.90828591188853536</c:v>
                </c:pt>
                <c:pt idx="55">
                  <c:v>0.90787285271524709</c:v>
                </c:pt>
                <c:pt idx="56">
                  <c:v>0.90713326916593251</c:v>
                </c:pt>
                <c:pt idx="57">
                  <c:v>0.90620767461081786</c:v>
                </c:pt>
                <c:pt idx="58">
                  <c:v>0.90500827042666143</c:v>
                </c:pt>
                <c:pt idx="59">
                  <c:v>0.90331587703993466</c:v>
                </c:pt>
                <c:pt idx="60">
                  <c:v>0.90024255170909517</c:v>
                </c:pt>
                <c:pt idx="61">
                  <c:v>0.89772518164120396</c:v>
                </c:pt>
                <c:pt idx="62">
                  <c:v>0.8963640182803092</c:v>
                </c:pt>
                <c:pt idx="63">
                  <c:v>0.89467828654449166</c:v>
                </c:pt>
                <c:pt idx="64">
                  <c:v>0.89336199294273311</c:v>
                </c:pt>
                <c:pt idx="65">
                  <c:v>0.89352233665937042</c:v>
                </c:pt>
              </c:numCache>
            </c:numRef>
          </c:val>
          <c:smooth val="0"/>
        </c:ser>
        <c:ser>
          <c:idx val="3"/>
          <c:order val="3"/>
          <c:tx>
            <c:strRef>
              <c:f>'Fig 2.40'!$J$5</c:f>
              <c:strCache>
                <c:ptCount val="1"/>
                <c:pt idx="0">
                  <c:v>1,3%</c:v>
                </c:pt>
              </c:strCache>
            </c:strRef>
          </c:tx>
          <c:spPr>
            <a:ln w="22225">
              <a:solidFill>
                <a:schemeClr val="tx1"/>
              </a:solidFill>
            </a:ln>
          </c:spPr>
          <c:marker>
            <c:symbol val="diamond"/>
            <c:size val="4"/>
            <c:spPr>
              <a:solidFill>
                <a:schemeClr val="tx1"/>
              </a:solidFill>
              <a:ln>
                <a:solidFill>
                  <a:schemeClr val="tx1"/>
                </a:solidFill>
              </a:ln>
            </c:spPr>
          </c:marker>
          <c:cat>
            <c:numLit>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Lit>
          </c:cat>
          <c:val>
            <c:numRef>
              <c:f>'Fig 2.40'!$J$22:$J$87</c:f>
              <c:numCache>
                <c:formatCode>0.0%</c:formatCode>
                <c:ptCount val="66"/>
                <c:pt idx="11">
                  <c:v>0.76186791470922199</c:v>
                </c:pt>
                <c:pt idx="12">
                  <c:v>0.76916496212527952</c:v>
                </c:pt>
                <c:pt idx="13">
                  <c:v>0.77581231667836814</c:v>
                </c:pt>
                <c:pt idx="14">
                  <c:v>0.78262085944964865</c:v>
                </c:pt>
                <c:pt idx="15">
                  <c:v>0.78944623535383762</c:v>
                </c:pt>
                <c:pt idx="16">
                  <c:v>0.79685305421099151</c:v>
                </c:pt>
                <c:pt idx="17">
                  <c:v>0.80464998903239571</c:v>
                </c:pt>
                <c:pt idx="18">
                  <c:v>0.81164496556685517</c:v>
                </c:pt>
                <c:pt idx="19">
                  <c:v>0.81953636894101667</c:v>
                </c:pt>
                <c:pt idx="20">
                  <c:v>0.82582401211020284</c:v>
                </c:pt>
                <c:pt idx="21">
                  <c:v>0.83114186579908422</c:v>
                </c:pt>
                <c:pt idx="22">
                  <c:v>0.83588669381254199</c:v>
                </c:pt>
                <c:pt idx="23">
                  <c:v>0.8418795385378004</c:v>
                </c:pt>
                <c:pt idx="24">
                  <c:v>0.84718549414719724</c:v>
                </c:pt>
                <c:pt idx="25">
                  <c:v>0.85349304349299948</c:v>
                </c:pt>
                <c:pt idx="26">
                  <c:v>0.86045108380404844</c:v>
                </c:pt>
                <c:pt idx="27">
                  <c:v>0.8671943260079924</c:v>
                </c:pt>
                <c:pt idx="28">
                  <c:v>0.87216543019587489</c:v>
                </c:pt>
                <c:pt idx="29">
                  <c:v>0.87695008642224848</c:v>
                </c:pt>
                <c:pt idx="30">
                  <c:v>0.88127880769104816</c:v>
                </c:pt>
                <c:pt idx="31">
                  <c:v>0.8848858564626394</c:v>
                </c:pt>
                <c:pt idx="32">
                  <c:v>0.88817112598930326</c:v>
                </c:pt>
                <c:pt idx="33">
                  <c:v>0.89226456917568053</c:v>
                </c:pt>
                <c:pt idx="34">
                  <c:v>0.8955421476900981</c:v>
                </c:pt>
                <c:pt idx="35">
                  <c:v>0.8974157795189297</c:v>
                </c:pt>
                <c:pt idx="36">
                  <c:v>0.89920973753939681</c:v>
                </c:pt>
                <c:pt idx="37">
                  <c:v>0.90106644619962784</c:v>
                </c:pt>
                <c:pt idx="38">
                  <c:v>0.90221927086807097</c:v>
                </c:pt>
                <c:pt idx="39">
                  <c:v>0.90314016172791678</c:v>
                </c:pt>
                <c:pt idx="40">
                  <c:v>0.90492286376214148</c:v>
                </c:pt>
                <c:pt idx="41">
                  <c:v>0.90649610289683857</c:v>
                </c:pt>
                <c:pt idx="42">
                  <c:v>0.90728716980127144</c:v>
                </c:pt>
                <c:pt idx="43">
                  <c:v>0.90717250047588849</c:v>
                </c:pt>
                <c:pt idx="44">
                  <c:v>0.90642914770516647</c:v>
                </c:pt>
                <c:pt idx="45">
                  <c:v>0.90582441895806043</c:v>
                </c:pt>
                <c:pt idx="46">
                  <c:v>0.90515982371146086</c:v>
                </c:pt>
                <c:pt idx="47">
                  <c:v>0.90459869563916295</c:v>
                </c:pt>
                <c:pt idx="48">
                  <c:v>0.90536330358837724</c:v>
                </c:pt>
                <c:pt idx="49">
                  <c:v>0.9067024854744874</c:v>
                </c:pt>
                <c:pt idx="50">
                  <c:v>0.90804132502632773</c:v>
                </c:pt>
                <c:pt idx="51">
                  <c:v>0.90908287929256182</c:v>
                </c:pt>
                <c:pt idx="52">
                  <c:v>0.90963204352021909</c:v>
                </c:pt>
                <c:pt idx="53">
                  <c:v>0.90921236340446887</c:v>
                </c:pt>
                <c:pt idx="54">
                  <c:v>0.909046335502808</c:v>
                </c:pt>
                <c:pt idx="55">
                  <c:v>0.9084532463468481</c:v>
                </c:pt>
                <c:pt idx="56">
                  <c:v>0.90776972717850146</c:v>
                </c:pt>
                <c:pt idx="57">
                  <c:v>0.90721028962962957</c:v>
                </c:pt>
                <c:pt idx="58">
                  <c:v>0.90639455881068909</c:v>
                </c:pt>
                <c:pt idx="59">
                  <c:v>0.9053288830421744</c:v>
                </c:pt>
                <c:pt idx="60">
                  <c:v>0.90289439895858403</c:v>
                </c:pt>
                <c:pt idx="61">
                  <c:v>0.90073793102784827</c:v>
                </c:pt>
                <c:pt idx="62">
                  <c:v>0.89948588678499553</c:v>
                </c:pt>
                <c:pt idx="63">
                  <c:v>0.89848067749608629</c:v>
                </c:pt>
                <c:pt idx="64">
                  <c:v>0.89739443222959969</c:v>
                </c:pt>
                <c:pt idx="65">
                  <c:v>0.89764907749423917</c:v>
                </c:pt>
              </c:numCache>
            </c:numRef>
          </c:val>
          <c:smooth val="0"/>
        </c:ser>
        <c:ser>
          <c:idx val="4"/>
          <c:order val="4"/>
          <c:tx>
            <c:strRef>
              <c:f>'Fig 2.40'!$K$5</c:f>
              <c:strCache>
                <c:ptCount val="1"/>
                <c:pt idx="0">
                  <c:v>1%</c:v>
                </c:pt>
              </c:strCache>
            </c:strRef>
          </c:tx>
          <c:spPr>
            <a:ln w="22225">
              <a:solidFill>
                <a:schemeClr val="tx1"/>
              </a:solidFill>
            </a:ln>
          </c:spPr>
          <c:marker>
            <c:symbol val="star"/>
            <c:size val="4"/>
            <c:spPr>
              <a:noFill/>
              <a:ln>
                <a:solidFill>
                  <a:schemeClr val="tx1"/>
                </a:solidFill>
              </a:ln>
            </c:spPr>
          </c:marker>
          <c:cat>
            <c:numLit>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Lit>
          </c:cat>
          <c:val>
            <c:numRef>
              <c:f>'Fig 2.40'!$K$22:$K$87</c:f>
              <c:numCache>
                <c:formatCode>0.0%</c:formatCode>
                <c:ptCount val="66"/>
                <c:pt idx="11">
                  <c:v>0.76186791470922199</c:v>
                </c:pt>
                <c:pt idx="12">
                  <c:v>0.76916496212527952</c:v>
                </c:pt>
                <c:pt idx="13">
                  <c:v>0.77581231667836814</c:v>
                </c:pt>
                <c:pt idx="14">
                  <c:v>0.78262085944964865</c:v>
                </c:pt>
                <c:pt idx="15">
                  <c:v>0.78944623535383762</c:v>
                </c:pt>
                <c:pt idx="16">
                  <c:v>0.79685305421099151</c:v>
                </c:pt>
                <c:pt idx="17">
                  <c:v>0.80464998903239571</c:v>
                </c:pt>
                <c:pt idx="18">
                  <c:v>0.81164496556685517</c:v>
                </c:pt>
                <c:pt idx="19">
                  <c:v>0.81953636894101667</c:v>
                </c:pt>
                <c:pt idx="20">
                  <c:v>0.82582401211020284</c:v>
                </c:pt>
                <c:pt idx="21">
                  <c:v>0.83114186579908422</c:v>
                </c:pt>
                <c:pt idx="22">
                  <c:v>0.83588669381254199</c:v>
                </c:pt>
                <c:pt idx="23">
                  <c:v>0.8418795385378004</c:v>
                </c:pt>
                <c:pt idx="24">
                  <c:v>0.84718549414719724</c:v>
                </c:pt>
                <c:pt idx="25">
                  <c:v>0.85349304349299948</c:v>
                </c:pt>
                <c:pt idx="26">
                  <c:v>0.86045108380404844</c:v>
                </c:pt>
                <c:pt idx="27">
                  <c:v>0.8671943260079924</c:v>
                </c:pt>
                <c:pt idx="28">
                  <c:v>0.87213629694829842</c:v>
                </c:pt>
                <c:pt idx="29">
                  <c:v>0.87687122710891741</c:v>
                </c:pt>
                <c:pt idx="30">
                  <c:v>0.88115116102188873</c:v>
                </c:pt>
                <c:pt idx="31">
                  <c:v>0.88476931475834031</c:v>
                </c:pt>
                <c:pt idx="32">
                  <c:v>0.88807258809080758</c:v>
                </c:pt>
                <c:pt idx="33">
                  <c:v>0.89208716526851106</c:v>
                </c:pt>
                <c:pt idx="34">
                  <c:v>0.89532708849924447</c:v>
                </c:pt>
                <c:pt idx="35">
                  <c:v>0.89722755819891176</c:v>
                </c:pt>
                <c:pt idx="36">
                  <c:v>0.89902627727014495</c:v>
                </c:pt>
                <c:pt idx="37">
                  <c:v>0.90076050340594649</c:v>
                </c:pt>
                <c:pt idx="38">
                  <c:v>0.90184518161403016</c:v>
                </c:pt>
                <c:pt idx="39">
                  <c:v>0.90265963751368117</c:v>
                </c:pt>
                <c:pt idx="40">
                  <c:v>0.90442636838145207</c:v>
                </c:pt>
                <c:pt idx="41">
                  <c:v>0.90586032988182819</c:v>
                </c:pt>
                <c:pt idx="42">
                  <c:v>0.90656635932416063</c:v>
                </c:pt>
                <c:pt idx="43">
                  <c:v>0.90637475939109269</c:v>
                </c:pt>
                <c:pt idx="44">
                  <c:v>0.90543432614355435</c:v>
                </c:pt>
                <c:pt idx="45">
                  <c:v>0.90418152602500157</c:v>
                </c:pt>
                <c:pt idx="46">
                  <c:v>0.90295702232681108</c:v>
                </c:pt>
                <c:pt idx="47">
                  <c:v>0.90226955963139133</c:v>
                </c:pt>
                <c:pt idx="48">
                  <c:v>0.90303245875248817</c:v>
                </c:pt>
                <c:pt idx="49">
                  <c:v>0.90466738286850545</c:v>
                </c:pt>
                <c:pt idx="50">
                  <c:v>0.90692344018668414</c:v>
                </c:pt>
                <c:pt idx="51">
                  <c:v>0.90879906450678305</c:v>
                </c:pt>
                <c:pt idx="52">
                  <c:v>0.90978190608218279</c:v>
                </c:pt>
                <c:pt idx="53">
                  <c:v>0.90976630652818291</c:v>
                </c:pt>
                <c:pt idx="54">
                  <c:v>0.90980675911708064</c:v>
                </c:pt>
                <c:pt idx="55">
                  <c:v>0.9090336399784491</c:v>
                </c:pt>
                <c:pt idx="56">
                  <c:v>0.9084061851910703</c:v>
                </c:pt>
                <c:pt idx="57">
                  <c:v>0.90821290464844129</c:v>
                </c:pt>
                <c:pt idx="58">
                  <c:v>0.90778084719471674</c:v>
                </c:pt>
                <c:pt idx="59">
                  <c:v>0.90734188904441404</c:v>
                </c:pt>
                <c:pt idx="60">
                  <c:v>0.90554624620807289</c:v>
                </c:pt>
                <c:pt idx="61">
                  <c:v>0.90375068041449258</c:v>
                </c:pt>
                <c:pt idx="62">
                  <c:v>0.90260775528968185</c:v>
                </c:pt>
                <c:pt idx="63">
                  <c:v>0.90228306844768091</c:v>
                </c:pt>
                <c:pt idx="64">
                  <c:v>0.90142687151646617</c:v>
                </c:pt>
                <c:pt idx="65">
                  <c:v>0.9017758183291078</c:v>
                </c:pt>
              </c:numCache>
            </c:numRef>
          </c:val>
          <c:smooth val="0"/>
        </c:ser>
        <c:dLbls>
          <c:showLegendKey val="0"/>
          <c:showVal val="0"/>
          <c:showCatName val="0"/>
          <c:showSerName val="0"/>
          <c:showPercent val="0"/>
          <c:showBubbleSize val="0"/>
        </c:dLbls>
        <c:marker val="1"/>
        <c:smooth val="0"/>
        <c:axId val="141785728"/>
        <c:axId val="141787904"/>
      </c:lineChart>
      <c:catAx>
        <c:axId val="141785728"/>
        <c:scaling>
          <c:orientation val="minMax"/>
        </c:scaling>
        <c:delete val="0"/>
        <c:axPos val="b"/>
        <c:numFmt formatCode="General" sourceLinked="1"/>
        <c:majorTickMark val="out"/>
        <c:minorTickMark val="none"/>
        <c:tickLblPos val="nextTo"/>
        <c:txPr>
          <a:bodyPr rot="0" vert="horz"/>
          <a:lstStyle/>
          <a:p>
            <a:pPr>
              <a:defRPr/>
            </a:pPr>
            <a:endParaRPr lang="fr-FR"/>
          </a:p>
        </c:txPr>
        <c:crossAx val="141787904"/>
        <c:crosses val="autoZero"/>
        <c:auto val="1"/>
        <c:lblAlgn val="ctr"/>
        <c:lblOffset val="100"/>
        <c:tickLblSkip val="5"/>
        <c:tickMarkSkip val="5"/>
        <c:noMultiLvlLbl val="0"/>
      </c:catAx>
      <c:valAx>
        <c:axId val="141787904"/>
        <c:scaling>
          <c:orientation val="minMax"/>
          <c:max val="0.95000000000000007"/>
          <c:min val="0.66000000000000014"/>
        </c:scaling>
        <c:delete val="0"/>
        <c:axPos val="l"/>
        <c:majorGridlines/>
        <c:title>
          <c:tx>
            <c:rich>
              <a:bodyPr rot="-5400000" vert="horz"/>
              <a:lstStyle/>
              <a:p>
                <a:pPr>
                  <a:defRPr/>
                </a:pPr>
                <a:r>
                  <a:rPr lang="fr-FR"/>
                  <a:t>Rapport</a:t>
                </a:r>
                <a:r>
                  <a:rPr lang="fr-FR" baseline="0"/>
                  <a:t> de montant moyen</a:t>
                </a:r>
              </a:p>
              <a:p>
                <a:pPr>
                  <a:defRPr/>
                </a:pPr>
                <a:r>
                  <a:rPr lang="fr-FR" sz="800" b="0" baseline="0"/>
                  <a:t>pension femmes / pension  hommes</a:t>
                </a:r>
                <a:endParaRPr lang="fr-FR" sz="800" b="0"/>
              </a:p>
            </c:rich>
          </c:tx>
          <c:layout>
            <c:manualLayout>
              <c:xMode val="edge"/>
              <c:yMode val="edge"/>
              <c:x val="0"/>
              <c:y val="0.1370683570345971"/>
            </c:manualLayout>
          </c:layout>
          <c:overlay val="0"/>
        </c:title>
        <c:numFmt formatCode="0%" sourceLinked="0"/>
        <c:majorTickMark val="out"/>
        <c:minorTickMark val="none"/>
        <c:tickLblPos val="nextTo"/>
        <c:crossAx val="141785728"/>
        <c:crosses val="autoZero"/>
        <c:crossBetween val="between"/>
        <c:majorUnit val="2.0000000000000004E-2"/>
      </c:valAx>
    </c:plotArea>
    <c:legend>
      <c:legendPos val="b"/>
      <c:layout>
        <c:manualLayout>
          <c:xMode val="edge"/>
          <c:yMode val="edge"/>
          <c:x val="0.1365376736111111"/>
          <c:y val="0.88251468253968268"/>
          <c:w val="0.77425572916666663"/>
          <c:h val="0.11748531746031746"/>
        </c:manualLayout>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599557580386073"/>
          <c:y val="3.0754761904761903E-2"/>
          <c:w val="0.72568754992582452"/>
          <c:h val="0.75028768201495488"/>
        </c:manualLayout>
      </c:layout>
      <c:lineChart>
        <c:grouping val="standard"/>
        <c:varyColors val="0"/>
        <c:ser>
          <c:idx val="0"/>
          <c:order val="0"/>
          <c:tx>
            <c:strRef>
              <c:f>'Fig 2.41'!$B$5</c:f>
              <c:strCache>
                <c:ptCount val="1"/>
                <c:pt idx="0">
                  <c:v>ensemble</c:v>
                </c:pt>
              </c:strCache>
            </c:strRef>
          </c:tx>
          <c:spPr>
            <a:ln w="31750">
              <a:solidFill>
                <a:schemeClr val="tx1"/>
              </a:solidFill>
            </a:ln>
          </c:spPr>
          <c:marker>
            <c:symbol val="none"/>
          </c:marker>
          <c:dPt>
            <c:idx val="22"/>
            <c:marker>
              <c:symbol val="square"/>
              <c:size val="5"/>
              <c:spPr>
                <a:solidFill>
                  <a:schemeClr val="tx1">
                    <a:lumMod val="65000"/>
                    <a:lumOff val="35000"/>
                  </a:schemeClr>
                </a:solidFill>
              </c:spPr>
            </c:marker>
            <c:bubble3D val="0"/>
          </c:dPt>
          <c:cat>
            <c:strLit>
              <c:ptCount val="2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0</c:v>
              </c:pt>
              <c:pt idx="18">
                <c:v>2012*</c:v>
              </c:pt>
              <c:pt idx="19">
                <c:v>2013*</c:v>
              </c:pt>
              <c:pt idx="20">
                <c:v>2014*</c:v>
              </c:pt>
              <c:pt idx="21">
                <c:v>0</c:v>
              </c:pt>
              <c:pt idx="22">
                <c:v>2014**</c:v>
              </c:pt>
            </c:strLit>
          </c:cat>
          <c:val>
            <c:numRef>
              <c:f>'Fig 2.41'!$C$5:$Y$5</c:f>
              <c:numCache>
                <c:formatCode>0.0%</c:formatCode>
                <c:ptCount val="23"/>
                <c:pt idx="0">
                  <c:v>0.94450817947761723</c:v>
                </c:pt>
                <c:pt idx="1">
                  <c:v>0.94045905156672294</c:v>
                </c:pt>
                <c:pt idx="2">
                  <c:v>0.93469867680361196</c:v>
                </c:pt>
                <c:pt idx="3">
                  <c:v>0.93743458133231972</c:v>
                </c:pt>
                <c:pt idx="4">
                  <c:v>0.94410595116701801</c:v>
                </c:pt>
                <c:pt idx="5">
                  <c:v>0.93872094831187902</c:v>
                </c:pt>
                <c:pt idx="6">
                  <c:v>0.93785349791357542</c:v>
                </c:pt>
                <c:pt idx="7">
                  <c:v>0.92998693035733582</c:v>
                </c:pt>
                <c:pt idx="8">
                  <c:v>0.9394168386031877</c:v>
                </c:pt>
                <c:pt idx="9">
                  <c:v>0.93907120775749997</c:v>
                </c:pt>
                <c:pt idx="10">
                  <c:v>0.94315008501424735</c:v>
                </c:pt>
                <c:pt idx="11">
                  <c:v>0.94088066737034382</c:v>
                </c:pt>
                <c:pt idx="12">
                  <c:v>0.94044136960567892</c:v>
                </c:pt>
                <c:pt idx="13">
                  <c:v>0.9458149737814</c:v>
                </c:pt>
                <c:pt idx="14">
                  <c:v>0.95153592240235063</c:v>
                </c:pt>
                <c:pt idx="15">
                  <c:v>0.95543137603473161</c:v>
                </c:pt>
                <c:pt idx="16">
                  <c:v>0.95906659521871629</c:v>
                </c:pt>
                <c:pt idx="18">
                  <c:v>0.95744878090832308</c:v>
                </c:pt>
                <c:pt idx="19">
                  <c:v>0.95513585149577895</c:v>
                </c:pt>
                <c:pt idx="20">
                  <c:v>0.94744437961160544</c:v>
                </c:pt>
                <c:pt idx="22">
                  <c:v>0.94494245297551882</c:v>
                </c:pt>
              </c:numCache>
            </c:numRef>
          </c:val>
          <c:smooth val="0"/>
        </c:ser>
        <c:dLbls>
          <c:showLegendKey val="0"/>
          <c:showVal val="0"/>
          <c:showCatName val="0"/>
          <c:showSerName val="0"/>
          <c:showPercent val="0"/>
          <c:showBubbleSize val="0"/>
        </c:dLbls>
        <c:marker val="1"/>
        <c:smooth val="0"/>
        <c:axId val="141897728"/>
        <c:axId val="141899648"/>
      </c:lineChart>
      <c:catAx>
        <c:axId val="141897728"/>
        <c:scaling>
          <c:orientation val="minMax"/>
        </c:scaling>
        <c:delete val="0"/>
        <c:axPos val="b"/>
        <c:title>
          <c:tx>
            <c:rich>
              <a:bodyPr/>
              <a:lstStyle/>
              <a:p>
                <a:pPr>
                  <a:defRPr/>
                </a:pPr>
                <a:r>
                  <a:rPr lang="fr-FR"/>
                  <a:t>année</a:t>
                </a:r>
              </a:p>
            </c:rich>
          </c:tx>
          <c:layout>
            <c:manualLayout>
              <c:xMode val="edge"/>
              <c:yMode val="edge"/>
              <c:x val="0.83347676858118491"/>
              <c:y val="0.69334320052098763"/>
            </c:manualLayout>
          </c:layout>
          <c:overlay val="0"/>
        </c:title>
        <c:numFmt formatCode="General" sourceLinked="1"/>
        <c:majorTickMark val="out"/>
        <c:minorTickMark val="none"/>
        <c:tickLblPos val="nextTo"/>
        <c:txPr>
          <a:bodyPr rot="-5400000" vert="horz"/>
          <a:lstStyle/>
          <a:p>
            <a:pPr>
              <a:defRPr sz="900"/>
            </a:pPr>
            <a:endParaRPr lang="fr-FR"/>
          </a:p>
        </c:txPr>
        <c:crossAx val="141899648"/>
        <c:crosses val="autoZero"/>
        <c:auto val="1"/>
        <c:lblAlgn val="ctr"/>
        <c:lblOffset val="100"/>
        <c:tickLblSkip val="1"/>
        <c:noMultiLvlLbl val="0"/>
      </c:catAx>
      <c:valAx>
        <c:axId val="141899648"/>
        <c:scaling>
          <c:orientation val="minMax"/>
          <c:max val="1"/>
          <c:min val="0.9"/>
        </c:scaling>
        <c:delete val="0"/>
        <c:axPos val="l"/>
        <c:majorGridlines/>
        <c:title>
          <c:tx>
            <c:rich>
              <a:bodyPr rot="-5400000" vert="horz"/>
              <a:lstStyle/>
              <a:p>
                <a:pPr>
                  <a:defRPr/>
                </a:pPr>
                <a:r>
                  <a:rPr lang="en-US"/>
                  <a:t>Rapport de niveau de vie moyen des femmes</a:t>
                </a:r>
                <a:r>
                  <a:rPr lang="en-US" baseline="0"/>
                  <a:t> et des hommes retraités</a:t>
                </a:r>
                <a:endParaRPr lang="en-US"/>
              </a:p>
            </c:rich>
          </c:tx>
          <c:layout>
            <c:manualLayout>
              <c:xMode val="edge"/>
              <c:yMode val="edge"/>
              <c:x val="0"/>
              <c:y val="0.1056612305484287"/>
            </c:manualLayout>
          </c:layout>
          <c:overlay val="0"/>
        </c:title>
        <c:numFmt formatCode="0.0%" sourceLinked="0"/>
        <c:majorTickMark val="out"/>
        <c:minorTickMark val="none"/>
        <c:tickLblPos val="nextTo"/>
        <c:txPr>
          <a:bodyPr/>
          <a:lstStyle/>
          <a:p>
            <a:pPr>
              <a:defRPr sz="900"/>
            </a:pPr>
            <a:endParaRPr lang="fr-FR"/>
          </a:p>
        </c:txPr>
        <c:crossAx val="141897728"/>
        <c:crosses val="autoZero"/>
        <c:crossBetween val="between"/>
        <c:majorUnit val="2.5000000000000005E-2"/>
        <c:minorUnit val="2.5000000000000005E-2"/>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599557580386095"/>
          <c:y val="3.0754761904761903E-2"/>
          <c:w val="0.72568754992582452"/>
          <c:h val="0.75028768201495488"/>
        </c:manualLayout>
      </c:layout>
      <c:lineChart>
        <c:grouping val="standard"/>
        <c:varyColors val="0"/>
        <c:ser>
          <c:idx val="0"/>
          <c:order val="0"/>
          <c:tx>
            <c:strRef>
              <c:f>'Fig 2.41'!$B$8</c:f>
              <c:strCache>
                <c:ptCount val="1"/>
                <c:pt idx="0">
                  <c:v>ensemble</c:v>
                </c:pt>
              </c:strCache>
            </c:strRef>
          </c:tx>
          <c:spPr>
            <a:ln w="31750">
              <a:solidFill>
                <a:schemeClr val="tx1"/>
              </a:solidFill>
            </a:ln>
          </c:spPr>
          <c:marker>
            <c:symbol val="none"/>
          </c:marker>
          <c:dPt>
            <c:idx val="22"/>
            <c:marker>
              <c:symbol val="square"/>
              <c:size val="5"/>
              <c:spPr>
                <a:solidFill>
                  <a:schemeClr val="tx1">
                    <a:lumMod val="65000"/>
                    <a:lumOff val="35000"/>
                  </a:schemeClr>
                </a:solidFill>
              </c:spPr>
            </c:marker>
            <c:bubble3D val="0"/>
          </c:dPt>
          <c:cat>
            <c:strLit>
              <c:ptCount val="2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0</c:v>
              </c:pt>
              <c:pt idx="18">
                <c:v>2012*</c:v>
              </c:pt>
              <c:pt idx="19">
                <c:v>2013*</c:v>
              </c:pt>
              <c:pt idx="20">
                <c:v>2014*</c:v>
              </c:pt>
              <c:pt idx="21">
                <c:v>0</c:v>
              </c:pt>
              <c:pt idx="22">
                <c:v>2014**</c:v>
              </c:pt>
            </c:strLit>
          </c:cat>
          <c:val>
            <c:numRef>
              <c:f>'Fig 2.41'!$C$8:$Y$8</c:f>
              <c:numCache>
                <c:formatCode>0.0</c:formatCode>
                <c:ptCount val="23"/>
                <c:pt idx="0">
                  <c:v>0.97772537578225638</c:v>
                </c:pt>
                <c:pt idx="1">
                  <c:v>0.95352922591144207</c:v>
                </c:pt>
                <c:pt idx="2">
                  <c:v>2.3400867234556753</c:v>
                </c:pt>
                <c:pt idx="3">
                  <c:v>1.9574905167495729</c:v>
                </c:pt>
                <c:pt idx="4">
                  <c:v>1.7656321988591017</c:v>
                </c:pt>
                <c:pt idx="5">
                  <c:v>1.5362200825969499</c:v>
                </c:pt>
                <c:pt idx="6">
                  <c:v>2.3277274405145416</c:v>
                </c:pt>
                <c:pt idx="7">
                  <c:v>1.9397858425622276</c:v>
                </c:pt>
                <c:pt idx="8">
                  <c:v>2.7222663555809241</c:v>
                </c:pt>
                <c:pt idx="9">
                  <c:v>2.6203816980307408</c:v>
                </c:pt>
                <c:pt idx="10">
                  <c:v>2.4227289737777364</c:v>
                </c:pt>
                <c:pt idx="11">
                  <c:v>2.1964040509052833</c:v>
                </c:pt>
                <c:pt idx="12">
                  <c:v>3.329400144618258</c:v>
                </c:pt>
                <c:pt idx="13">
                  <c:v>2.4224305974460973</c:v>
                </c:pt>
                <c:pt idx="14">
                  <c:v>1.7901463181075785</c:v>
                </c:pt>
                <c:pt idx="15">
                  <c:v>1.821164065246146</c:v>
                </c:pt>
                <c:pt idx="16">
                  <c:v>1.5</c:v>
                </c:pt>
                <c:pt idx="18">
                  <c:v>0.7</c:v>
                </c:pt>
                <c:pt idx="19">
                  <c:v>0.60000000000000053</c:v>
                </c:pt>
                <c:pt idx="20">
                  <c:v>0.9</c:v>
                </c:pt>
                <c:pt idx="22">
                  <c:v>1</c:v>
                </c:pt>
              </c:numCache>
            </c:numRef>
          </c:val>
          <c:smooth val="0"/>
        </c:ser>
        <c:dLbls>
          <c:showLegendKey val="0"/>
          <c:showVal val="0"/>
          <c:showCatName val="0"/>
          <c:showSerName val="0"/>
          <c:showPercent val="0"/>
          <c:showBubbleSize val="0"/>
        </c:dLbls>
        <c:marker val="1"/>
        <c:smooth val="0"/>
        <c:axId val="141932416"/>
        <c:axId val="141934592"/>
      </c:lineChart>
      <c:catAx>
        <c:axId val="141932416"/>
        <c:scaling>
          <c:orientation val="minMax"/>
        </c:scaling>
        <c:delete val="0"/>
        <c:axPos val="b"/>
        <c:title>
          <c:tx>
            <c:rich>
              <a:bodyPr/>
              <a:lstStyle/>
              <a:p>
                <a:pPr>
                  <a:defRPr/>
                </a:pPr>
                <a:r>
                  <a:rPr lang="fr-FR"/>
                  <a:t>année</a:t>
                </a:r>
              </a:p>
            </c:rich>
          </c:tx>
          <c:layout>
            <c:manualLayout>
              <c:xMode val="edge"/>
              <c:yMode val="edge"/>
              <c:x val="0.83793607738832032"/>
              <c:y val="0.70833737888027148"/>
            </c:manualLayout>
          </c:layout>
          <c:overlay val="0"/>
        </c:title>
        <c:numFmt formatCode="General" sourceLinked="1"/>
        <c:majorTickMark val="out"/>
        <c:minorTickMark val="none"/>
        <c:tickLblPos val="nextTo"/>
        <c:txPr>
          <a:bodyPr rot="-5400000" vert="horz"/>
          <a:lstStyle/>
          <a:p>
            <a:pPr>
              <a:defRPr sz="900"/>
            </a:pPr>
            <a:endParaRPr lang="fr-FR"/>
          </a:p>
        </c:txPr>
        <c:crossAx val="141934592"/>
        <c:crosses val="autoZero"/>
        <c:auto val="1"/>
        <c:lblAlgn val="ctr"/>
        <c:lblOffset val="100"/>
        <c:tickLblSkip val="1"/>
        <c:noMultiLvlLbl val="0"/>
      </c:catAx>
      <c:valAx>
        <c:axId val="141934592"/>
        <c:scaling>
          <c:orientation val="minMax"/>
          <c:max val="4"/>
          <c:min val="0"/>
        </c:scaling>
        <c:delete val="0"/>
        <c:axPos val="l"/>
        <c:majorGridlines/>
        <c:title>
          <c:tx>
            <c:rich>
              <a:bodyPr rot="-5400000" vert="horz"/>
              <a:lstStyle/>
              <a:p>
                <a:pPr>
                  <a:defRPr/>
                </a:pPr>
                <a:r>
                  <a:rPr lang="en-US"/>
                  <a:t>Ecart entre le taux de pauvreté des femmes et des hommes retraités</a:t>
                </a:r>
              </a:p>
            </c:rich>
          </c:tx>
          <c:layout>
            <c:manualLayout>
              <c:xMode val="edge"/>
              <c:yMode val="edge"/>
              <c:x val="1.3985024447194941E-2"/>
              <c:y val="0.10596793378355802"/>
            </c:manualLayout>
          </c:layout>
          <c:overlay val="0"/>
        </c:title>
        <c:numFmt formatCode="#,##0.0" sourceLinked="0"/>
        <c:majorTickMark val="out"/>
        <c:minorTickMark val="none"/>
        <c:tickLblPos val="nextTo"/>
        <c:crossAx val="141932416"/>
        <c:crosses val="autoZero"/>
        <c:crossBetween val="between"/>
        <c:majorUnit val="1"/>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47951734200633"/>
          <c:y val="7.6377796059074715E-2"/>
          <c:w val="0.81487840568601499"/>
          <c:h val="0.67923688643397195"/>
        </c:manualLayout>
      </c:layout>
      <c:lineChart>
        <c:grouping val="standard"/>
        <c:varyColors val="0"/>
        <c:ser>
          <c:idx val="0"/>
          <c:order val="0"/>
          <c:tx>
            <c:strRef>
              <c:f>'Fig 2.43'!$C$4</c:f>
              <c:strCache>
                <c:ptCount val="1"/>
                <c:pt idx="0">
                  <c:v>Sans tenir compte des différences d'espérance de vie entre sexes</c:v>
                </c:pt>
              </c:strCache>
            </c:strRef>
          </c:tx>
          <c:spPr>
            <a:ln w="12700">
              <a:noFill/>
              <a:prstDash val="sysDash"/>
            </a:ln>
          </c:spPr>
          <c:marker>
            <c:symbol val="circle"/>
            <c:size val="7"/>
            <c:spPr>
              <a:solidFill>
                <a:schemeClr val="bg1"/>
              </a:solidFill>
              <a:ln w="12700">
                <a:solidFill>
                  <a:schemeClr val="tx1"/>
                </a:solidFill>
              </a:ln>
            </c:spPr>
          </c:marker>
          <c:cat>
            <c:numLit>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Lit>
          </c:cat>
          <c:val>
            <c:numRef>
              <c:f>'Fig 2.43'!$C$5:$C$75</c:f>
              <c:numCache>
                <c:formatCode>0.0%</c:formatCode>
                <c:ptCount val="71"/>
                <c:pt idx="0">
                  <c:v>0.9329317741586538</c:v>
                </c:pt>
                <c:pt idx="2">
                  <c:v>0.93282117526763986</c:v>
                </c:pt>
                <c:pt idx="4">
                  <c:v>0.9319359754179285</c:v>
                </c:pt>
                <c:pt idx="6">
                  <c:v>0.93626428076304791</c:v>
                </c:pt>
                <c:pt idx="8">
                  <c:v>0.94548118369814194</c:v>
                </c:pt>
                <c:pt idx="10">
                  <c:v>0.9553055437044814</c:v>
                </c:pt>
                <c:pt idx="12">
                  <c:v>0.96381849830143296</c:v>
                </c:pt>
                <c:pt idx="13">
                  <c:v>0.9676282849686032</c:v>
                </c:pt>
                <c:pt idx="14">
                  <c:v>0.96879167156466761</c:v>
                </c:pt>
                <c:pt idx="15">
                  <c:v>0.96657793657609326</c:v>
                </c:pt>
                <c:pt idx="16">
                  <c:v>0.96664279477512693</c:v>
                </c:pt>
                <c:pt idx="17">
                  <c:v>0.96567415803998058</c:v>
                </c:pt>
                <c:pt idx="18">
                  <c:v>0.96526989504650229</c:v>
                </c:pt>
                <c:pt idx="19">
                  <c:v>0.96632844872401313</c:v>
                </c:pt>
                <c:pt idx="20">
                  <c:v>0.97190404979367828</c:v>
                </c:pt>
                <c:pt idx="21">
                  <c:v>0.96815455619715296</c:v>
                </c:pt>
                <c:pt idx="22">
                  <c:v>0.96680996683135523</c:v>
                </c:pt>
                <c:pt idx="23">
                  <c:v>0.97394261143050898</c:v>
                </c:pt>
                <c:pt idx="24">
                  <c:v>0.97311771228065747</c:v>
                </c:pt>
                <c:pt idx="25">
                  <c:v>0.97176223771268311</c:v>
                </c:pt>
                <c:pt idx="26">
                  <c:v>0.97300212859664414</c:v>
                </c:pt>
                <c:pt idx="27">
                  <c:v>0.98056671845000487</c:v>
                </c:pt>
                <c:pt idx="28">
                  <c:v>0.98642599082041627</c:v>
                </c:pt>
                <c:pt idx="29">
                  <c:v>0.98113244978398773</c:v>
                </c:pt>
                <c:pt idx="30">
                  <c:v>0.98605615095901189</c:v>
                </c:pt>
                <c:pt idx="31">
                  <c:v>0.98418836983765434</c:v>
                </c:pt>
                <c:pt idx="32">
                  <c:v>0.9846853480078207</c:v>
                </c:pt>
                <c:pt idx="33">
                  <c:v>0.98742912312158226</c:v>
                </c:pt>
                <c:pt idx="34">
                  <c:v>0.98884682226294063</c:v>
                </c:pt>
                <c:pt idx="35">
                  <c:v>0.99339955922987833</c:v>
                </c:pt>
                <c:pt idx="36">
                  <c:v>0.99530442243074946</c:v>
                </c:pt>
                <c:pt idx="37">
                  <c:v>0.99408688362511766</c:v>
                </c:pt>
                <c:pt idx="38">
                  <c:v>0.99593366378586967</c:v>
                </c:pt>
                <c:pt idx="39">
                  <c:v>0.99733109545670828</c:v>
                </c:pt>
                <c:pt idx="40">
                  <c:v>0.99860106415266781</c:v>
                </c:pt>
                <c:pt idx="41">
                  <c:v>1.000944508837075</c:v>
                </c:pt>
                <c:pt idx="42">
                  <c:v>1.0031864540631146</c:v>
                </c:pt>
                <c:pt idx="43">
                  <c:v>1.0060023808787442</c:v>
                </c:pt>
                <c:pt idx="44">
                  <c:v>1.0068935728086315</c:v>
                </c:pt>
                <c:pt idx="45">
                  <c:v>1.0081602332123636</c:v>
                </c:pt>
                <c:pt idx="46">
                  <c:v>1.0075168817481153</c:v>
                </c:pt>
                <c:pt idx="47">
                  <c:v>1.0096733019887061</c:v>
                </c:pt>
                <c:pt idx="48">
                  <c:v>1.0098050883716316</c:v>
                </c:pt>
                <c:pt idx="49">
                  <c:v>1.010061721451847</c:v>
                </c:pt>
                <c:pt idx="50">
                  <c:v>1.0115198618505843</c:v>
                </c:pt>
                <c:pt idx="51">
                  <c:v>1.0122712940837462</c:v>
                </c:pt>
                <c:pt idx="52">
                  <c:v>1.0146791360708771</c:v>
                </c:pt>
                <c:pt idx="53">
                  <c:v>1.0143799325880751</c:v>
                </c:pt>
                <c:pt idx="54">
                  <c:v>1.0148091070368945</c:v>
                </c:pt>
                <c:pt idx="55">
                  <c:v>1.0124802726972615</c:v>
                </c:pt>
                <c:pt idx="56">
                  <c:v>1.0123370077603415</c:v>
                </c:pt>
                <c:pt idx="57">
                  <c:v>1.0130053533968755</c:v>
                </c:pt>
                <c:pt idx="58">
                  <c:v>1.0131438512452726</c:v>
                </c:pt>
                <c:pt idx="59">
                  <c:v>1.012608260505979</c:v>
                </c:pt>
                <c:pt idx="60">
                  <c:v>1.0124241229299926</c:v>
                </c:pt>
                <c:pt idx="61">
                  <c:v>1.0129588238515255</c:v>
                </c:pt>
                <c:pt idx="62">
                  <c:v>1.0114363456675854</c:v>
                </c:pt>
                <c:pt idx="63">
                  <c:v>1.0111553844190748</c:v>
                </c:pt>
                <c:pt idx="64">
                  <c:v>1.008817028761186</c:v>
                </c:pt>
                <c:pt idx="65">
                  <c:v>1.0104142531563554</c:v>
                </c:pt>
                <c:pt idx="66">
                  <c:v>1.0089742075444736</c:v>
                </c:pt>
                <c:pt idx="67">
                  <c:v>1.0091397485704052</c:v>
                </c:pt>
                <c:pt idx="68">
                  <c:v>1.0085654061088234</c:v>
                </c:pt>
                <c:pt idx="69">
                  <c:v>1.0064343965043439</c:v>
                </c:pt>
                <c:pt idx="70">
                  <c:v>1.0078454278615856</c:v>
                </c:pt>
              </c:numCache>
            </c:numRef>
          </c:val>
          <c:smooth val="0"/>
        </c:ser>
        <c:ser>
          <c:idx val="1"/>
          <c:order val="1"/>
          <c:tx>
            <c:strRef>
              <c:f>'Fig 2.43'!$D$4</c:f>
              <c:strCache>
                <c:ptCount val="1"/>
                <c:pt idx="0">
                  <c:v>Avec espérances de vie distinctes selon le sexe</c:v>
                </c:pt>
              </c:strCache>
            </c:strRef>
          </c:tx>
          <c:spPr>
            <a:ln w="12700">
              <a:noFill/>
              <a:prstDash val="dash"/>
            </a:ln>
          </c:spPr>
          <c:marker>
            <c:symbol val="triangle"/>
            <c:size val="7"/>
            <c:spPr>
              <a:solidFill>
                <a:schemeClr val="tx1"/>
              </a:solidFill>
              <a:ln w="12700">
                <a:solidFill>
                  <a:schemeClr val="tx1"/>
                </a:solidFill>
              </a:ln>
            </c:spPr>
          </c:marker>
          <c:cat>
            <c:numLit>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Lit>
          </c:cat>
          <c:val>
            <c:numRef>
              <c:f>'Fig 2.43'!$D$5:$D$75</c:f>
              <c:numCache>
                <c:formatCode>0.0%</c:formatCode>
                <c:ptCount val="71"/>
                <c:pt idx="0">
                  <c:v>1.119780364609946</c:v>
                </c:pt>
                <c:pt idx="2">
                  <c:v>1.1105933067268734</c:v>
                </c:pt>
                <c:pt idx="4">
                  <c:v>1.1022091837240766</c:v>
                </c:pt>
                <c:pt idx="6">
                  <c:v>1.1001872028014539</c:v>
                </c:pt>
                <c:pt idx="8">
                  <c:v>1.1048053102740893</c:v>
                </c:pt>
                <c:pt idx="10">
                  <c:v>1.1137376291886518</c:v>
                </c:pt>
                <c:pt idx="12">
                  <c:v>1.1199017717311319</c:v>
                </c:pt>
                <c:pt idx="13">
                  <c:v>1.1225158341249943</c:v>
                </c:pt>
                <c:pt idx="14">
                  <c:v>1.1225800229362251</c:v>
                </c:pt>
                <c:pt idx="15">
                  <c:v>1.1182904959762066</c:v>
                </c:pt>
                <c:pt idx="16">
                  <c:v>1.1149330573952267</c:v>
                </c:pt>
                <c:pt idx="17">
                  <c:v>1.1110451562054025</c:v>
                </c:pt>
                <c:pt idx="18">
                  <c:v>1.1086640804130092</c:v>
                </c:pt>
                <c:pt idx="19">
                  <c:v>1.108062936516929</c:v>
                </c:pt>
                <c:pt idx="20">
                  <c:v>1.1137047273586895</c:v>
                </c:pt>
                <c:pt idx="21">
                  <c:v>1.1092089598813102</c:v>
                </c:pt>
                <c:pt idx="22">
                  <c:v>1.1093170181422936</c:v>
                </c:pt>
                <c:pt idx="23">
                  <c:v>1.1190146755542851</c:v>
                </c:pt>
                <c:pt idx="24">
                  <c:v>1.1188257266408439</c:v>
                </c:pt>
                <c:pt idx="25">
                  <c:v>1.1185187790687572</c:v>
                </c:pt>
                <c:pt idx="26">
                  <c:v>1.119537736996836</c:v>
                </c:pt>
                <c:pt idx="27">
                  <c:v>1.1270246738581717</c:v>
                </c:pt>
                <c:pt idx="28">
                  <c:v>1.1325588388126508</c:v>
                </c:pt>
                <c:pt idx="29">
                  <c:v>1.1257819373981386</c:v>
                </c:pt>
                <c:pt idx="30">
                  <c:v>1.1313149814326275</c:v>
                </c:pt>
                <c:pt idx="31">
                  <c:v>1.1296744856927288</c:v>
                </c:pt>
                <c:pt idx="32">
                  <c:v>1.129885683789966</c:v>
                </c:pt>
                <c:pt idx="33">
                  <c:v>1.1325991943017222</c:v>
                </c:pt>
                <c:pt idx="34">
                  <c:v>1.1336508901029241</c:v>
                </c:pt>
                <c:pt idx="35">
                  <c:v>1.1389978803151735</c:v>
                </c:pt>
                <c:pt idx="36">
                  <c:v>1.1403745223138493</c:v>
                </c:pt>
                <c:pt idx="37">
                  <c:v>1.138403980931068</c:v>
                </c:pt>
                <c:pt idx="38">
                  <c:v>1.1404526627284806</c:v>
                </c:pt>
                <c:pt idx="39">
                  <c:v>1.1411256601588342</c:v>
                </c:pt>
                <c:pt idx="40">
                  <c:v>1.1418183616772863</c:v>
                </c:pt>
                <c:pt idx="41">
                  <c:v>1.1440451201350139</c:v>
                </c:pt>
                <c:pt idx="42">
                  <c:v>1.1460084815582314</c:v>
                </c:pt>
                <c:pt idx="43">
                  <c:v>1.1489759994520208</c:v>
                </c:pt>
                <c:pt idx="44">
                  <c:v>1.1491010741836074</c:v>
                </c:pt>
                <c:pt idx="45">
                  <c:v>1.1499786344578335</c:v>
                </c:pt>
                <c:pt idx="46">
                  <c:v>1.1483199937175659</c:v>
                </c:pt>
                <c:pt idx="47">
                  <c:v>1.1494476457687481</c:v>
                </c:pt>
                <c:pt idx="48">
                  <c:v>1.1482598207730428</c:v>
                </c:pt>
                <c:pt idx="49">
                  <c:v>1.1472850409561623</c:v>
                </c:pt>
                <c:pt idx="50">
                  <c:v>1.1476143348357593</c:v>
                </c:pt>
                <c:pt idx="51">
                  <c:v>1.1471379662511514</c:v>
                </c:pt>
                <c:pt idx="52">
                  <c:v>1.1485777770875012</c:v>
                </c:pt>
                <c:pt idx="53">
                  <c:v>1.1473193896770735</c:v>
                </c:pt>
                <c:pt idx="54">
                  <c:v>1.1467425740320343</c:v>
                </c:pt>
                <c:pt idx="55">
                  <c:v>1.1433050377149023</c:v>
                </c:pt>
                <c:pt idx="56">
                  <c:v>1.1419474464291817</c:v>
                </c:pt>
                <c:pt idx="57">
                  <c:v>1.1417463790544029</c:v>
                </c:pt>
                <c:pt idx="58">
                  <c:v>1.1409793007989479</c:v>
                </c:pt>
                <c:pt idx="59">
                  <c:v>1.1389867154090505</c:v>
                </c:pt>
                <c:pt idx="60">
                  <c:v>1.1377020133236679</c:v>
                </c:pt>
                <c:pt idx="61">
                  <c:v>1.1378562541906143</c:v>
                </c:pt>
                <c:pt idx="62">
                  <c:v>1.1357128957584928</c:v>
                </c:pt>
                <c:pt idx="63">
                  <c:v>1.1354347565709102</c:v>
                </c:pt>
                <c:pt idx="64">
                  <c:v>1.1325530021657855</c:v>
                </c:pt>
                <c:pt idx="65">
                  <c:v>1.1339521522674476</c:v>
                </c:pt>
                <c:pt idx="66">
                  <c:v>1.1324818632961302</c:v>
                </c:pt>
                <c:pt idx="67">
                  <c:v>1.1326286344049779</c:v>
                </c:pt>
                <c:pt idx="68">
                  <c:v>1.132173340940738</c:v>
                </c:pt>
                <c:pt idx="69">
                  <c:v>1.1296492477868445</c:v>
                </c:pt>
                <c:pt idx="70">
                  <c:v>1.1315381698673017</c:v>
                </c:pt>
              </c:numCache>
            </c:numRef>
          </c:val>
          <c:smooth val="0"/>
        </c:ser>
        <c:dLbls>
          <c:showLegendKey val="0"/>
          <c:showVal val="0"/>
          <c:showCatName val="0"/>
          <c:showSerName val="0"/>
          <c:showPercent val="0"/>
          <c:showBubbleSize val="0"/>
        </c:dLbls>
        <c:marker val="1"/>
        <c:smooth val="0"/>
        <c:axId val="140657792"/>
        <c:axId val="140660096"/>
      </c:lineChart>
      <c:catAx>
        <c:axId val="140657792"/>
        <c:scaling>
          <c:orientation val="minMax"/>
        </c:scaling>
        <c:delete val="0"/>
        <c:axPos val="b"/>
        <c:title>
          <c:tx>
            <c:rich>
              <a:bodyPr/>
              <a:lstStyle/>
              <a:p>
                <a:pPr>
                  <a:defRPr/>
                </a:pPr>
                <a:r>
                  <a:rPr lang="en-US"/>
                  <a:t>génération</a:t>
                </a:r>
              </a:p>
            </c:rich>
          </c:tx>
          <c:layout>
            <c:manualLayout>
              <c:xMode val="edge"/>
              <c:yMode val="edge"/>
              <c:x val="0.85861191661704128"/>
              <c:y val="0.70496211854115254"/>
            </c:manualLayout>
          </c:layout>
          <c:overlay val="0"/>
        </c:title>
        <c:numFmt formatCode="General" sourceLinked="1"/>
        <c:majorTickMark val="out"/>
        <c:minorTickMark val="none"/>
        <c:tickLblPos val="nextTo"/>
        <c:crossAx val="140660096"/>
        <c:crosses val="autoZero"/>
        <c:auto val="1"/>
        <c:lblAlgn val="ctr"/>
        <c:lblOffset val="100"/>
        <c:tickLblSkip val="2"/>
        <c:noMultiLvlLbl val="0"/>
      </c:catAx>
      <c:valAx>
        <c:axId val="140660096"/>
        <c:scaling>
          <c:orientation val="minMax"/>
          <c:max val="1.1800000000000004"/>
          <c:min val="0.9"/>
        </c:scaling>
        <c:delete val="0"/>
        <c:axPos val="l"/>
        <c:majorGridlines/>
        <c:title>
          <c:tx>
            <c:rich>
              <a:bodyPr rot="-5400000" vert="horz" anchor="t" anchorCtr="1"/>
              <a:lstStyle/>
              <a:p>
                <a:pPr>
                  <a:defRPr/>
                </a:pPr>
                <a:r>
                  <a:rPr lang="fr-FR" sz="900"/>
                  <a:t>Rapport de durées relatives</a:t>
                </a:r>
                <a:r>
                  <a:rPr lang="fr-FR" sz="900" baseline="0"/>
                  <a:t> à l'espérance de vie</a:t>
                </a:r>
                <a:r>
                  <a:rPr lang="fr-FR" sz="900"/>
                  <a:t/>
                </a:r>
                <a:br>
                  <a:rPr lang="fr-FR" sz="900"/>
                </a:br>
                <a:r>
                  <a:rPr lang="fr-FR" sz="800"/>
                  <a:t>(durée relative </a:t>
                </a:r>
                <a:r>
                  <a:rPr lang="fr-FR" sz="800" baseline="0"/>
                  <a:t>femmes / durée relative hommes)</a:t>
                </a:r>
                <a:endParaRPr lang="fr-FR" sz="800"/>
              </a:p>
            </c:rich>
          </c:tx>
          <c:layout>
            <c:manualLayout>
              <c:xMode val="edge"/>
              <c:yMode val="edge"/>
              <c:x val="2.8672380554200644E-2"/>
              <c:y val="6.0100663447988159E-2"/>
            </c:manualLayout>
          </c:layout>
          <c:overlay val="0"/>
        </c:title>
        <c:numFmt formatCode="0%" sourceLinked="0"/>
        <c:majorTickMark val="out"/>
        <c:minorTickMark val="none"/>
        <c:tickLblPos val="nextTo"/>
        <c:txPr>
          <a:bodyPr/>
          <a:lstStyle/>
          <a:p>
            <a:pPr>
              <a:defRPr sz="900"/>
            </a:pPr>
            <a:endParaRPr lang="fr-FR"/>
          </a:p>
        </c:txPr>
        <c:crossAx val="140657792"/>
        <c:crosses val="autoZero"/>
        <c:crossBetween val="between"/>
        <c:majorUnit val="2.0000000000000011E-2"/>
      </c:valAx>
    </c:plotArea>
    <c:legend>
      <c:legendPos val="b"/>
      <c:layout>
        <c:manualLayout>
          <c:xMode val="edge"/>
          <c:yMode val="edge"/>
          <c:x val="9.5561462460504575E-3"/>
          <c:y val="0.87320687639709971"/>
          <c:w val="0.95361786783021552"/>
          <c:h val="0.11095560054882302"/>
        </c:manualLayout>
      </c:layout>
      <c:overlay val="0"/>
      <c:txPr>
        <a:bodyPr/>
        <a:lstStyle/>
        <a:p>
          <a:pPr>
            <a:defRPr sz="800"/>
          </a:pPr>
          <a:endParaRPr lang="fr-FR"/>
        </a:p>
      </c:txPr>
    </c:legend>
    <c:plotVisOnly val="1"/>
    <c:dispBlanksAs val="gap"/>
    <c:showDLblsOverMax val="0"/>
  </c:chart>
  <c:printSettings>
    <c:headerFooter/>
    <c:pageMargins b="0.75000000000000078" l="0.70000000000000062" r="0.70000000000000062" t="0.75000000000000078" header="0.30000000000000032" footer="0.30000000000000032"/>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342129629629635E-2"/>
          <c:y val="3.5880555555555561E-2"/>
          <c:w val="0.8753199074074075"/>
          <c:h val="0.58316388888888882"/>
        </c:manualLayout>
      </c:layout>
      <c:barChart>
        <c:barDir val="col"/>
        <c:grouping val="stacked"/>
        <c:varyColors val="0"/>
        <c:ser>
          <c:idx val="0"/>
          <c:order val="0"/>
          <c:tx>
            <c:strRef>
              <c:f>'Fig 2.44'!$C$4</c:f>
              <c:strCache>
                <c:ptCount val="1"/>
                <c:pt idx="0">
                  <c:v>Ecarts d'espérance de vie avec limitation sévère d'activité</c:v>
                </c:pt>
              </c:strCache>
            </c:strRef>
          </c:tx>
          <c:spPr>
            <a:solidFill>
              <a:schemeClr val="bg1">
                <a:lumMod val="75000"/>
              </a:schemeClr>
            </a:solidFill>
            <a:ln>
              <a:solidFill>
                <a:schemeClr val="bg1">
                  <a:lumMod val="65000"/>
                </a:schemeClr>
              </a:solidFill>
            </a:ln>
          </c:spPr>
          <c:invertIfNegative val="0"/>
          <c:dLbls>
            <c:numFmt formatCode="#,##0.0" sourceLinked="0"/>
            <c:txPr>
              <a:bodyPr/>
              <a:lstStyle/>
              <a:p>
                <a:pPr>
                  <a:defRPr sz="900" b="1"/>
                </a:pPr>
                <a:endParaRPr lang="fr-FR"/>
              </a:p>
            </c:txPr>
            <c:showLegendKey val="0"/>
            <c:showVal val="1"/>
            <c:showCatName val="0"/>
            <c:showSerName val="0"/>
            <c:showPercent val="0"/>
            <c:showBubbleSize val="0"/>
            <c:showLeaderLines val="0"/>
          </c:dLbls>
          <c:cat>
            <c:numRef>
              <c:f>'Fig 2.44'!$B$5:$B$15</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'Fig 2.44'!$C$5:$C$15</c:f>
              <c:numCache>
                <c:formatCode>0.0</c:formatCode>
                <c:ptCount val="11"/>
                <c:pt idx="0">
                  <c:v>1.4100000000000001</c:v>
                </c:pt>
                <c:pt idx="1">
                  <c:v>1.4299999999999997</c:v>
                </c:pt>
                <c:pt idx="2">
                  <c:v>1.27</c:v>
                </c:pt>
                <c:pt idx="3">
                  <c:v>1.4899999999999998</c:v>
                </c:pt>
                <c:pt idx="4">
                  <c:v>1.6999999999999993</c:v>
                </c:pt>
                <c:pt idx="5">
                  <c:v>1.7400000000000002</c:v>
                </c:pt>
                <c:pt idx="6">
                  <c:v>1.9400000000000004</c:v>
                </c:pt>
                <c:pt idx="7">
                  <c:v>1.7399999999999998</c:v>
                </c:pt>
                <c:pt idx="8">
                  <c:v>2.08</c:v>
                </c:pt>
                <c:pt idx="9">
                  <c:v>1.69</c:v>
                </c:pt>
                <c:pt idx="10">
                  <c:v>1.9800000000000004</c:v>
                </c:pt>
              </c:numCache>
            </c:numRef>
          </c:val>
        </c:ser>
        <c:ser>
          <c:idx val="1"/>
          <c:order val="1"/>
          <c:tx>
            <c:strRef>
              <c:f>'Fig 2.44'!$D$4</c:f>
              <c:strCache>
                <c:ptCount val="1"/>
                <c:pt idx="0">
                  <c:v>Ecarts d'espérance de vie avec limitation modérée d'activité</c:v>
                </c:pt>
              </c:strCache>
            </c:strRef>
          </c:tx>
          <c:spPr>
            <a:solidFill>
              <a:schemeClr val="tx1">
                <a:lumMod val="65000"/>
                <a:lumOff val="35000"/>
              </a:schemeClr>
            </a:solidFill>
            <a:ln>
              <a:solidFill>
                <a:schemeClr val="tx1">
                  <a:lumMod val="50000"/>
                  <a:lumOff val="50000"/>
                </a:schemeClr>
              </a:solidFill>
            </a:ln>
          </c:spPr>
          <c:invertIfNegative val="0"/>
          <c:dLbls>
            <c:numFmt formatCode="#,##0.0" sourceLinked="0"/>
            <c:txPr>
              <a:bodyPr/>
              <a:lstStyle/>
              <a:p>
                <a:pPr>
                  <a:defRPr sz="800">
                    <a:solidFill>
                      <a:schemeClr val="bg1"/>
                    </a:solidFill>
                  </a:defRPr>
                </a:pPr>
                <a:endParaRPr lang="fr-FR"/>
              </a:p>
            </c:txPr>
            <c:showLegendKey val="0"/>
            <c:showVal val="1"/>
            <c:showCatName val="0"/>
            <c:showSerName val="0"/>
            <c:showPercent val="0"/>
            <c:showBubbleSize val="0"/>
            <c:showLeaderLines val="0"/>
          </c:dLbls>
          <c:cat>
            <c:numRef>
              <c:f>'Fig 2.44'!$B$5:$B$15</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'Fig 2.44'!$D$5:$D$15</c:f>
              <c:numCache>
                <c:formatCode>0.0</c:formatCode>
                <c:ptCount val="11"/>
                <c:pt idx="0">
                  <c:v>1.5600000000000023</c:v>
                </c:pt>
                <c:pt idx="1">
                  <c:v>1.7699999999999996</c:v>
                </c:pt>
                <c:pt idx="2">
                  <c:v>2.14</c:v>
                </c:pt>
                <c:pt idx="3">
                  <c:v>1.9000000000000008</c:v>
                </c:pt>
                <c:pt idx="4">
                  <c:v>1.1900000000000013</c:v>
                </c:pt>
                <c:pt idx="5">
                  <c:v>2.0199999999999996</c:v>
                </c:pt>
                <c:pt idx="6">
                  <c:v>1.4500000000000002</c:v>
                </c:pt>
                <c:pt idx="7">
                  <c:v>2.2300000000000009</c:v>
                </c:pt>
                <c:pt idx="8">
                  <c:v>1.0499999999999972</c:v>
                </c:pt>
                <c:pt idx="9">
                  <c:v>1.4000000000000017</c:v>
                </c:pt>
                <c:pt idx="10">
                  <c:v>1.8200000000000003</c:v>
                </c:pt>
              </c:numCache>
            </c:numRef>
          </c:val>
        </c:ser>
        <c:ser>
          <c:idx val="2"/>
          <c:order val="2"/>
          <c:tx>
            <c:strRef>
              <c:f>'Fig 2.44'!$E$4</c:f>
              <c:strCache>
                <c:ptCount val="1"/>
                <c:pt idx="0">
                  <c:v>Ecarts d'espérance de vie sans limitation d'activité</c:v>
                </c:pt>
              </c:strCache>
            </c:strRef>
          </c:tx>
          <c:spPr>
            <a:solidFill>
              <a:schemeClr val="bg1"/>
            </a:solidFill>
            <a:ln w="15875">
              <a:solidFill>
                <a:schemeClr val="tx1"/>
              </a:solidFill>
              <a:prstDash val="solid"/>
            </a:ln>
          </c:spPr>
          <c:invertIfNegative val="0"/>
          <c:dLbls>
            <c:numFmt formatCode="#,##0.0" sourceLinked="0"/>
            <c:spPr>
              <a:solidFill>
                <a:schemeClr val="bg1"/>
              </a:solidFill>
              <a:ln>
                <a:solidFill>
                  <a:schemeClr val="tx1"/>
                </a:solidFill>
              </a:ln>
            </c:spPr>
            <c:txPr>
              <a:bodyPr/>
              <a:lstStyle/>
              <a:p>
                <a:pPr>
                  <a:defRPr sz="800"/>
                </a:pPr>
                <a:endParaRPr lang="fr-FR"/>
              </a:p>
            </c:txPr>
            <c:showLegendKey val="0"/>
            <c:showVal val="1"/>
            <c:showCatName val="0"/>
            <c:showSerName val="0"/>
            <c:showPercent val="0"/>
            <c:showBubbleSize val="0"/>
            <c:showLeaderLines val="0"/>
          </c:dLbls>
          <c:cat>
            <c:numRef>
              <c:f>'Fig 2.44'!$B$5:$B$15</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'Fig 2.44'!$E$5:$E$15</c:f>
              <c:numCache>
                <c:formatCode>0.0</c:formatCode>
                <c:ptCount val="11"/>
                <c:pt idx="0">
                  <c:v>1.5</c:v>
                </c:pt>
                <c:pt idx="1">
                  <c:v>1.1799999999999997</c:v>
                </c:pt>
                <c:pt idx="2">
                  <c:v>0.96000000000000085</c:v>
                </c:pt>
                <c:pt idx="3">
                  <c:v>0.98000000000000043</c:v>
                </c:pt>
                <c:pt idx="4">
                  <c:v>1.3599999999999994</c:v>
                </c:pt>
                <c:pt idx="5">
                  <c:v>0.40000000000000036</c:v>
                </c:pt>
                <c:pt idx="6">
                  <c:v>0.76999999999999957</c:v>
                </c:pt>
                <c:pt idx="7">
                  <c:v>0.16999999999999993</c:v>
                </c:pt>
                <c:pt idx="8">
                  <c:v>0.86000000000000121</c:v>
                </c:pt>
                <c:pt idx="9">
                  <c:v>0.90000000000000036</c:v>
                </c:pt>
                <c:pt idx="10">
                  <c:v>0.26999999999999957</c:v>
                </c:pt>
              </c:numCache>
            </c:numRef>
          </c:val>
        </c:ser>
        <c:dLbls>
          <c:showLegendKey val="0"/>
          <c:showVal val="0"/>
          <c:showCatName val="0"/>
          <c:showSerName val="0"/>
          <c:showPercent val="0"/>
          <c:showBubbleSize val="0"/>
        </c:dLbls>
        <c:gapWidth val="12"/>
        <c:overlap val="100"/>
        <c:axId val="142218368"/>
        <c:axId val="142220288"/>
      </c:barChart>
      <c:catAx>
        <c:axId val="142218368"/>
        <c:scaling>
          <c:orientation val="minMax"/>
        </c:scaling>
        <c:delete val="0"/>
        <c:axPos val="b"/>
        <c:title>
          <c:tx>
            <c:rich>
              <a:bodyPr/>
              <a:lstStyle/>
              <a:p>
                <a:pPr>
                  <a:defRPr/>
                </a:pPr>
                <a:r>
                  <a:rPr lang="en-US"/>
                  <a:t>année</a:t>
                </a:r>
              </a:p>
            </c:rich>
          </c:tx>
          <c:layout>
            <c:manualLayout>
              <c:xMode val="edge"/>
              <c:yMode val="edge"/>
              <c:x val="0.90288078703703689"/>
              <c:y val="0.70798333333333341"/>
            </c:manualLayout>
          </c:layout>
          <c:overlay val="0"/>
        </c:title>
        <c:numFmt formatCode="General" sourceLinked="1"/>
        <c:majorTickMark val="out"/>
        <c:minorTickMark val="none"/>
        <c:tickLblPos val="nextTo"/>
        <c:crossAx val="142220288"/>
        <c:crosses val="autoZero"/>
        <c:auto val="1"/>
        <c:lblAlgn val="ctr"/>
        <c:lblOffset val="100"/>
        <c:noMultiLvlLbl val="0"/>
      </c:catAx>
      <c:valAx>
        <c:axId val="142220288"/>
        <c:scaling>
          <c:orientation val="minMax"/>
        </c:scaling>
        <c:delete val="0"/>
        <c:axPos val="l"/>
        <c:majorGridlines/>
        <c:title>
          <c:tx>
            <c:rich>
              <a:bodyPr rot="-5400000" vert="horz"/>
              <a:lstStyle/>
              <a:p>
                <a:pPr>
                  <a:defRPr/>
                </a:pPr>
                <a:r>
                  <a:rPr lang="en-US"/>
                  <a:t>en années</a:t>
                </a:r>
              </a:p>
            </c:rich>
          </c:tx>
          <c:overlay val="0"/>
        </c:title>
        <c:numFmt formatCode="0.0" sourceLinked="1"/>
        <c:majorTickMark val="out"/>
        <c:minorTickMark val="none"/>
        <c:tickLblPos val="nextTo"/>
        <c:crossAx val="142218368"/>
        <c:crosses val="autoZero"/>
        <c:crossBetween val="between"/>
      </c:valAx>
    </c:plotArea>
    <c:legend>
      <c:legendPos val="b"/>
      <c:layout>
        <c:manualLayout>
          <c:xMode val="edge"/>
          <c:yMode val="edge"/>
          <c:x val="2.6359143327841845E-2"/>
          <c:y val="0.78570418546512766"/>
          <c:w val="0.85451851851851879"/>
          <c:h val="0.19990740740740745"/>
        </c:manualLayou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2.9'!$C$5</c:f>
              <c:strCache>
                <c:ptCount val="1"/>
                <c:pt idx="0">
                  <c:v>Civils, employés dans un ministère</c:v>
                </c:pt>
              </c:strCache>
            </c:strRef>
          </c:tx>
          <c:spPr>
            <a:ln>
              <a:solidFill>
                <a:schemeClr val="tx1"/>
              </a:solidFill>
            </a:ln>
          </c:spPr>
          <c:marker>
            <c:symbol val="diamond"/>
            <c:size val="6"/>
            <c:spPr>
              <a:solidFill>
                <a:schemeClr val="tx1"/>
              </a:solidFill>
              <a:ln>
                <a:solidFill>
                  <a:schemeClr val="tx1"/>
                </a:solidFill>
              </a:ln>
            </c:spPr>
          </c:marker>
          <c:cat>
            <c:numRef>
              <c:f>'Fig 2.9'!$D$4:$O$4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'Fig 2.9'!$D$5:$O$5</c:f>
              <c:numCache>
                <c:formatCode>0.0%</c:formatCode>
                <c:ptCount val="12"/>
                <c:pt idx="0">
                  <c:v>0.499</c:v>
                </c:pt>
                <c:pt idx="1">
                  <c:v>0.50739999999999996</c:v>
                </c:pt>
                <c:pt idx="2">
                  <c:v>0.55710000000000004</c:v>
                </c:pt>
                <c:pt idx="3">
                  <c:v>0.58473333333333333</c:v>
                </c:pt>
                <c:pt idx="4">
                  <c:v>0.62139999999999995</c:v>
                </c:pt>
                <c:pt idx="5">
                  <c:v>0.65390000000000004</c:v>
                </c:pt>
                <c:pt idx="6">
                  <c:v>0.68589999999999995</c:v>
                </c:pt>
                <c:pt idx="7">
                  <c:v>0.71779999999999999</c:v>
                </c:pt>
                <c:pt idx="8">
                  <c:v>0.74280000000000002</c:v>
                </c:pt>
                <c:pt idx="9">
                  <c:v>0.74280000000000002</c:v>
                </c:pt>
                <c:pt idx="10">
                  <c:v>0.74280000000000002</c:v>
                </c:pt>
                <c:pt idx="11">
                  <c:v>0.74280000000000002</c:v>
                </c:pt>
              </c:numCache>
            </c:numRef>
          </c:val>
          <c:smooth val="0"/>
        </c:ser>
        <c:ser>
          <c:idx val="1"/>
          <c:order val="1"/>
          <c:tx>
            <c:strRef>
              <c:f>'Fig 2.9'!$C$6</c:f>
              <c:strCache>
                <c:ptCount val="1"/>
                <c:pt idx="0">
                  <c:v>Militaires</c:v>
                </c:pt>
              </c:strCache>
            </c:strRef>
          </c:tx>
          <c:spPr>
            <a:ln w="22225">
              <a:solidFill>
                <a:schemeClr val="bg1">
                  <a:lumMod val="50000"/>
                </a:schemeClr>
              </a:solidFill>
            </a:ln>
          </c:spPr>
          <c:marker>
            <c:symbol val="x"/>
            <c:size val="5"/>
            <c:spPr>
              <a:ln>
                <a:solidFill>
                  <a:schemeClr val="bg1">
                    <a:lumMod val="50000"/>
                  </a:schemeClr>
                </a:solidFill>
              </a:ln>
            </c:spPr>
          </c:marker>
          <c:cat>
            <c:numRef>
              <c:f>'Fig 2.9'!$D$4:$O$4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'Fig 2.9'!$D$6:$O$6</c:f>
              <c:numCache>
                <c:formatCode>0.0%</c:formatCode>
                <c:ptCount val="12"/>
                <c:pt idx="0">
                  <c:v>1</c:v>
                </c:pt>
                <c:pt idx="1">
                  <c:v>1.0149999999999999</c:v>
                </c:pt>
                <c:pt idx="2">
                  <c:v>1.0349999999999999</c:v>
                </c:pt>
                <c:pt idx="3">
                  <c:v>1.0839000000000001</c:v>
                </c:pt>
                <c:pt idx="4">
                  <c:v>1.0683</c:v>
                </c:pt>
                <c:pt idx="5">
                  <c:v>1.1414</c:v>
                </c:pt>
                <c:pt idx="6">
                  <c:v>1.2155</c:v>
                </c:pt>
                <c:pt idx="7">
                  <c:v>1.2606999999999999</c:v>
                </c:pt>
                <c:pt idx="8">
                  <c:v>1.2606999999999999</c:v>
                </c:pt>
                <c:pt idx="9">
                  <c:v>1.2606999999999999</c:v>
                </c:pt>
                <c:pt idx="10">
                  <c:v>1.2606999999999999</c:v>
                </c:pt>
                <c:pt idx="11">
                  <c:v>1.2606999999999999</c:v>
                </c:pt>
              </c:numCache>
            </c:numRef>
          </c:val>
          <c:smooth val="0"/>
        </c:ser>
        <c:ser>
          <c:idx val="2"/>
          <c:order val="2"/>
          <c:tx>
            <c:strRef>
              <c:f>'Fig 2.9'!$C$7</c:f>
              <c:strCache>
                <c:ptCount val="1"/>
                <c:pt idx="0">
                  <c:v>Civils, autres employeurs</c:v>
                </c:pt>
              </c:strCache>
            </c:strRef>
          </c:tx>
          <c:spPr>
            <a:ln w="22225">
              <a:solidFill>
                <a:schemeClr val="tx1"/>
              </a:solidFill>
            </a:ln>
          </c:spPr>
          <c:marker>
            <c:symbol val="diamond"/>
            <c:size val="7"/>
            <c:spPr>
              <a:noFill/>
              <a:ln>
                <a:solidFill>
                  <a:schemeClr val="tx1"/>
                </a:solidFill>
              </a:ln>
            </c:spPr>
          </c:marker>
          <c:cat>
            <c:numRef>
              <c:f>'Fig 2.9'!$D$4:$O$4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'Fig 2.9'!$D$7:$O$7</c:f>
              <c:numCache>
                <c:formatCode>0.0%</c:formatCode>
                <c:ptCount val="12"/>
                <c:pt idx="0">
                  <c:v>0.33</c:v>
                </c:pt>
                <c:pt idx="1">
                  <c:v>0.39500000000000002</c:v>
                </c:pt>
                <c:pt idx="2">
                  <c:v>0.5</c:v>
                </c:pt>
                <c:pt idx="3">
                  <c:v>0.60140000000000005</c:v>
                </c:pt>
                <c:pt idx="4">
                  <c:v>0.62139999999999995</c:v>
                </c:pt>
                <c:pt idx="5">
                  <c:v>0.65390000000000004</c:v>
                </c:pt>
                <c:pt idx="6">
                  <c:v>0.68589999999999995</c:v>
                </c:pt>
                <c:pt idx="7">
                  <c:v>0.74280000000000002</c:v>
                </c:pt>
                <c:pt idx="8">
                  <c:v>0.74280000000000002</c:v>
                </c:pt>
                <c:pt idx="9">
                  <c:v>0.74280000000000002</c:v>
                </c:pt>
                <c:pt idx="10">
                  <c:v>0.74280000000000002</c:v>
                </c:pt>
                <c:pt idx="11">
                  <c:v>0.74280000000000002</c:v>
                </c:pt>
              </c:numCache>
            </c:numRef>
          </c:val>
          <c:smooth val="0"/>
        </c:ser>
        <c:dLbls>
          <c:showLegendKey val="0"/>
          <c:showVal val="0"/>
          <c:showCatName val="0"/>
          <c:showSerName val="0"/>
          <c:showPercent val="0"/>
          <c:showBubbleSize val="0"/>
        </c:dLbls>
        <c:marker val="1"/>
        <c:smooth val="0"/>
        <c:axId val="122197888"/>
        <c:axId val="122204160"/>
      </c:lineChart>
      <c:catAx>
        <c:axId val="122197888"/>
        <c:scaling>
          <c:orientation val="minMax"/>
        </c:scaling>
        <c:delete val="0"/>
        <c:axPos val="b"/>
        <c:numFmt formatCode="General" sourceLinked="1"/>
        <c:majorTickMark val="none"/>
        <c:minorTickMark val="none"/>
        <c:tickLblPos val="nextTo"/>
        <c:crossAx val="122204160"/>
        <c:crosses val="autoZero"/>
        <c:auto val="1"/>
        <c:lblAlgn val="ctr"/>
        <c:lblOffset val="100"/>
        <c:noMultiLvlLbl val="0"/>
      </c:catAx>
      <c:valAx>
        <c:axId val="122204160"/>
        <c:scaling>
          <c:orientation val="minMax"/>
        </c:scaling>
        <c:delete val="0"/>
        <c:axPos val="l"/>
        <c:majorGridlines/>
        <c:title>
          <c:tx>
            <c:rich>
              <a:bodyPr/>
              <a:lstStyle/>
              <a:p>
                <a:pPr>
                  <a:defRPr/>
                </a:pPr>
                <a:r>
                  <a:rPr lang="fr-FR"/>
                  <a:t>en % du traitement</a:t>
                </a:r>
                <a:r>
                  <a:rPr lang="fr-FR" baseline="0"/>
                  <a:t> indiciaire de base</a:t>
                </a:r>
                <a:endParaRPr lang="fr-FR"/>
              </a:p>
            </c:rich>
          </c:tx>
          <c:overlay val="0"/>
        </c:title>
        <c:numFmt formatCode="0.0%" sourceLinked="1"/>
        <c:majorTickMark val="none"/>
        <c:minorTickMark val="none"/>
        <c:tickLblPos val="nextTo"/>
        <c:crossAx val="12219788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522685185185214E-2"/>
          <c:y val="3.5880555555555561E-2"/>
          <c:w val="0.88413935185185177"/>
          <c:h val="0.58316388888888882"/>
        </c:manualLayout>
      </c:layout>
      <c:lineChart>
        <c:grouping val="standard"/>
        <c:varyColors val="0"/>
        <c:ser>
          <c:idx val="4"/>
          <c:order val="0"/>
          <c:tx>
            <c:strRef>
              <c:f>'Fig 2.45'!$B$7</c:f>
              <c:strCache>
                <c:ptCount val="1"/>
                <c:pt idx="0">
                  <c:v>Ecart lié aux départs avant 60 ans (observé)</c:v>
                </c:pt>
              </c:strCache>
            </c:strRef>
          </c:tx>
          <c:spPr>
            <a:ln w="19050" cap="flat">
              <a:solidFill>
                <a:schemeClr val="bg1">
                  <a:lumMod val="50000"/>
                </a:schemeClr>
              </a:solidFill>
              <a:round/>
            </a:ln>
          </c:spPr>
          <c:marker>
            <c:symbol val="circle"/>
            <c:size val="5"/>
            <c:spPr>
              <a:solidFill>
                <a:schemeClr val="bg1"/>
              </a:solidFill>
              <a:ln>
                <a:solidFill>
                  <a:schemeClr val="bg1">
                    <a:lumMod val="50000"/>
                  </a:schemeClr>
                </a:solidFill>
              </a:ln>
            </c:spPr>
          </c:marker>
          <c:cat>
            <c:numRef>
              <c:f>'Fig 2.45'!$M$4:$BU$4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2.45'!$M$7:$BU$7</c:f>
              <c:numCache>
                <c:formatCode>0.0</c:formatCode>
                <c:ptCount val="61"/>
                <c:pt idx="0">
                  <c:v>0.26661138912780713</c:v>
                </c:pt>
                <c:pt idx="2">
                  <c:v>0.24172746680023649</c:v>
                </c:pt>
                <c:pt idx="3">
                  <c:v>0.22478661044917536</c:v>
                </c:pt>
                <c:pt idx="4">
                  <c:v>0.22303082772314126</c:v>
                </c:pt>
                <c:pt idx="5">
                  <c:v>0.32794256376207975</c:v>
                </c:pt>
                <c:pt idx="6">
                  <c:v>0.42190753470134262</c:v>
                </c:pt>
                <c:pt idx="7">
                  <c:v>0.50663847626281489</c:v>
                </c:pt>
                <c:pt idx="8">
                  <c:v>0.54820655526466722</c:v>
                </c:pt>
                <c:pt idx="9">
                  <c:v>0.54478043777256602</c:v>
                </c:pt>
                <c:pt idx="10">
                  <c:v>0.49515016157876701</c:v>
                </c:pt>
                <c:pt idx="11">
                  <c:v>0.48138895056691222</c:v>
                </c:pt>
                <c:pt idx="12">
                  <c:v>0.42459177528751635</c:v>
                </c:pt>
                <c:pt idx="13">
                  <c:v>0.24472291686131087</c:v>
                </c:pt>
                <c:pt idx="14">
                  <c:v>0.21262313333283817</c:v>
                </c:pt>
              </c:numCache>
            </c:numRef>
          </c:val>
          <c:smooth val="0"/>
        </c:ser>
        <c:ser>
          <c:idx val="2"/>
          <c:order val="1"/>
          <c:tx>
            <c:strRef>
              <c:f>'Fig 2.45'!$B$10</c:f>
              <c:strCache>
                <c:ptCount val="1"/>
                <c:pt idx="0">
                  <c:v>Ecart lié aux départs avant 60 ans (projeté)</c:v>
                </c:pt>
              </c:strCache>
            </c:strRef>
          </c:tx>
          <c:spPr>
            <a:ln w="19050">
              <a:solidFill>
                <a:schemeClr val="bg1">
                  <a:lumMod val="50000"/>
                </a:schemeClr>
              </a:solidFill>
              <a:prstDash val="solid"/>
            </a:ln>
          </c:spPr>
          <c:marker>
            <c:symbol val="none"/>
          </c:marker>
          <c:cat>
            <c:numRef>
              <c:f>'Fig 2.45'!$M$4:$BU$4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2.45'!$M$10:$BU$10</c:f>
              <c:numCache>
                <c:formatCode>General</c:formatCode>
                <c:ptCount val="61"/>
                <c:pt idx="15" formatCode="0.0">
                  <c:v>0.15677599608986925</c:v>
                </c:pt>
                <c:pt idx="16" formatCode="0.0">
                  <c:v>9.9025348957418435E-2</c:v>
                </c:pt>
                <c:pt idx="17" formatCode="0.0">
                  <c:v>5.1264001667531589E-2</c:v>
                </c:pt>
                <c:pt idx="18" formatCode="0.0">
                  <c:v>8.5680733955988242E-2</c:v>
                </c:pt>
                <c:pt idx="19" formatCode="0.0">
                  <c:v>9.4527899535118032E-2</c:v>
                </c:pt>
                <c:pt idx="20" formatCode="0.0">
                  <c:v>0.10837281957063311</c:v>
                </c:pt>
                <c:pt idx="21" formatCode="0.0">
                  <c:v>0.1230898011724747</c:v>
                </c:pt>
                <c:pt idx="22" formatCode="0.0">
                  <c:v>0.13144930864203663</c:v>
                </c:pt>
                <c:pt idx="23" formatCode="0.0">
                  <c:v>0.146996822182099</c:v>
                </c:pt>
                <c:pt idx="24" formatCode="0.0">
                  <c:v>0.15521453966386362</c:v>
                </c:pt>
                <c:pt idx="25" formatCode="0.0">
                  <c:v>0.15638669482915307</c:v>
                </c:pt>
                <c:pt idx="26" formatCode="0.0">
                  <c:v>0.18108575287343626</c:v>
                </c:pt>
                <c:pt idx="27" formatCode="0.0">
                  <c:v>0.19134712586346</c:v>
                </c:pt>
                <c:pt idx="28" formatCode="0.0">
                  <c:v>0.20184141193947069</c:v>
                </c:pt>
                <c:pt idx="29" formatCode="0.0">
                  <c:v>0.21727707687659614</c:v>
                </c:pt>
                <c:pt idx="30" formatCode="0.0">
                  <c:v>0.23655632396004034</c:v>
                </c:pt>
                <c:pt idx="31" formatCode="0.0">
                  <c:v>0.24587840405289954</c:v>
                </c:pt>
                <c:pt idx="32" formatCode="0.0">
                  <c:v>0.25739799363805116</c:v>
                </c:pt>
                <c:pt idx="33" formatCode="0.0">
                  <c:v>0.26181160948432325</c:v>
                </c:pt>
                <c:pt idx="34" formatCode="0.0">
                  <c:v>0.25752025780871479</c:v>
                </c:pt>
                <c:pt idx="35" formatCode="0.0">
                  <c:v>0.25299792594592418</c:v>
                </c:pt>
                <c:pt idx="36" formatCode="0.0">
                  <c:v>0.23786680431451609</c:v>
                </c:pt>
                <c:pt idx="37" formatCode="0.0">
                  <c:v>0.22966908205296196</c:v>
                </c:pt>
                <c:pt idx="38" formatCode="0.0">
                  <c:v>0.19979259553661177</c:v>
                </c:pt>
                <c:pt idx="39" formatCode="0.0">
                  <c:v>0.14741353418799691</c:v>
                </c:pt>
                <c:pt idx="40" formatCode="0.0">
                  <c:v>0.13616033131236166</c:v>
                </c:pt>
                <c:pt idx="41" formatCode="0.0">
                  <c:v>0.14110532606771142</c:v>
                </c:pt>
                <c:pt idx="42" formatCode="0.0">
                  <c:v>0.13615857924788241</c:v>
                </c:pt>
                <c:pt idx="43" formatCode="0.0">
                  <c:v>0.13860089832287914</c:v>
                </c:pt>
                <c:pt idx="44" formatCode="0.0">
                  <c:v>0.14934319601599599</c:v>
                </c:pt>
                <c:pt idx="45" formatCode="0.0">
                  <c:v>0.14948361985164416</c:v>
                </c:pt>
                <c:pt idx="46" formatCode="0.0">
                  <c:v>0.16737804015058388</c:v>
                </c:pt>
                <c:pt idx="47" formatCode="0.0">
                  <c:v>0.17357104959183906</c:v>
                </c:pt>
                <c:pt idx="48" formatCode="0.0">
                  <c:v>0.19869024042672895</c:v>
                </c:pt>
                <c:pt idx="49" formatCode="0.0">
                  <c:v>0.21018510367639442</c:v>
                </c:pt>
                <c:pt idx="50" formatCode="0.0">
                  <c:v>0.22191705788808294</c:v>
                </c:pt>
                <c:pt idx="51" formatCode="0.0">
                  <c:v>0.23974834408929724</c:v>
                </c:pt>
                <c:pt idx="52" formatCode="0.0">
                  <c:v>0.26001021688791226</c:v>
                </c:pt>
                <c:pt idx="53" formatCode="0.0">
                  <c:v>0.26985769048252584</c:v>
                </c:pt>
                <c:pt idx="54" formatCode="0.0">
                  <c:v>0.27416955103523089</c:v>
                </c:pt>
                <c:pt idx="55" formatCode="0.0">
                  <c:v>0.2355972927161375</c:v>
                </c:pt>
                <c:pt idx="56" formatCode="0.0">
                  <c:v>0.20007957165962964</c:v>
                </c:pt>
                <c:pt idx="57" formatCode="0.0">
                  <c:v>0.17710326585962696</c:v>
                </c:pt>
                <c:pt idx="58" formatCode="0.0">
                  <c:v>0.1691013488234212</c:v>
                </c:pt>
                <c:pt idx="59" formatCode="0.0">
                  <c:v>0.18049778081362444</c:v>
                </c:pt>
                <c:pt idx="60" formatCode="0.0">
                  <c:v>0.15732117629974066</c:v>
                </c:pt>
              </c:numCache>
            </c:numRef>
          </c:val>
          <c:smooth val="0"/>
        </c:ser>
        <c:ser>
          <c:idx val="3"/>
          <c:order val="2"/>
          <c:tx>
            <c:strRef>
              <c:f>'Fig 2.45'!$B$6</c:f>
              <c:strCache>
                <c:ptCount val="1"/>
                <c:pt idx="0">
                  <c:v>Ecart lié aux départs à 65 ans ou avant (observé)</c:v>
                </c:pt>
              </c:strCache>
            </c:strRef>
          </c:tx>
          <c:spPr>
            <a:ln w="25400">
              <a:solidFill>
                <a:schemeClr val="tx1"/>
              </a:solidFill>
              <a:prstDash val="dash"/>
            </a:ln>
          </c:spPr>
          <c:marker>
            <c:symbol val="square"/>
            <c:size val="7"/>
            <c:spPr>
              <a:solidFill>
                <a:schemeClr val="bg1"/>
              </a:solidFill>
              <a:ln>
                <a:solidFill>
                  <a:schemeClr val="tx1"/>
                </a:solidFill>
              </a:ln>
            </c:spPr>
          </c:marker>
          <c:cat>
            <c:numRef>
              <c:f>'Fig 2.45'!$M$4:$BU$4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2.45'!$M$6:$BU$6</c:f>
              <c:numCache>
                <c:formatCode>0.0</c:formatCode>
                <c:ptCount val="61"/>
                <c:pt idx="0">
                  <c:v>1.0864237831153494</c:v>
                </c:pt>
                <c:pt idx="2">
                  <c:v>0.9451564125633769</c:v>
                </c:pt>
                <c:pt idx="3">
                  <c:v>0.86509501899788854</c:v>
                </c:pt>
                <c:pt idx="4">
                  <c:v>0.84095427268003586</c:v>
                </c:pt>
                <c:pt idx="5">
                  <c:v>0.86143458874965562</c:v>
                </c:pt>
                <c:pt idx="6">
                  <c:v>0.89354179253668131</c:v>
                </c:pt>
                <c:pt idx="7">
                  <c:v>0.9111134044071918</c:v>
                </c:pt>
                <c:pt idx="8">
                  <c:v>0.92049122773630743</c:v>
                </c:pt>
                <c:pt idx="9">
                  <c:v>0.90977670585271264</c:v>
                </c:pt>
                <c:pt idx="10">
                  <c:v>0.76338640763179155</c:v>
                </c:pt>
              </c:numCache>
            </c:numRef>
          </c:val>
          <c:smooth val="0"/>
        </c:ser>
        <c:ser>
          <c:idx val="1"/>
          <c:order val="3"/>
          <c:tx>
            <c:strRef>
              <c:f>'Fig 2.45'!$B$9</c:f>
              <c:strCache>
                <c:ptCount val="1"/>
                <c:pt idx="0">
                  <c:v>Ecart lié aux départs à 65 ans ou avant (projeté)</c:v>
                </c:pt>
              </c:strCache>
            </c:strRef>
          </c:tx>
          <c:spPr>
            <a:ln w="25400">
              <a:solidFill>
                <a:schemeClr val="tx1"/>
              </a:solidFill>
              <a:prstDash val="dash"/>
            </a:ln>
          </c:spPr>
          <c:marker>
            <c:symbol val="none"/>
          </c:marker>
          <c:cat>
            <c:numRef>
              <c:f>'Fig 2.45'!$M$4:$BU$4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2.45'!$M$9:$BU$9</c:f>
              <c:numCache>
                <c:formatCode>0.0</c:formatCode>
                <c:ptCount val="61"/>
                <c:pt idx="11">
                  <c:v>0.80069530752784734</c:v>
                </c:pt>
                <c:pt idx="12">
                  <c:v>0.81563595769027764</c:v>
                </c:pt>
                <c:pt idx="13">
                  <c:v>0.62932459359126824</c:v>
                </c:pt>
                <c:pt idx="14">
                  <c:v>0.60669921024047802</c:v>
                </c:pt>
                <c:pt idx="15">
                  <c:v>0.59015666595552385</c:v>
                </c:pt>
                <c:pt idx="16">
                  <c:v>0.55268858822170697</c:v>
                </c:pt>
                <c:pt idx="17">
                  <c:v>0.3896477588350637</c:v>
                </c:pt>
                <c:pt idx="18">
                  <c:v>0.29844546904248476</c:v>
                </c:pt>
                <c:pt idx="19">
                  <c:v>0.39073315186638063</c:v>
                </c:pt>
                <c:pt idx="20">
                  <c:v>0.3145316747738785</c:v>
                </c:pt>
                <c:pt idx="21">
                  <c:v>0.33843219144052072</c:v>
                </c:pt>
                <c:pt idx="22">
                  <c:v>0.33239375760392098</c:v>
                </c:pt>
                <c:pt idx="23">
                  <c:v>0.28804351364449987</c:v>
                </c:pt>
                <c:pt idx="24">
                  <c:v>0.2606584873142988</c:v>
                </c:pt>
                <c:pt idx="25">
                  <c:v>0.17956168624089247</c:v>
                </c:pt>
                <c:pt idx="26">
                  <c:v>0.14592349131920984</c:v>
                </c:pt>
                <c:pt idx="27">
                  <c:v>0.15171068026680376</c:v>
                </c:pt>
                <c:pt idx="28">
                  <c:v>0.13291372495073239</c:v>
                </c:pt>
                <c:pt idx="29">
                  <c:v>0.12224702269509646</c:v>
                </c:pt>
                <c:pt idx="30">
                  <c:v>0.10482904639416835</c:v>
                </c:pt>
                <c:pt idx="31">
                  <c:v>6.1319630541199072E-2</c:v>
                </c:pt>
                <c:pt idx="32">
                  <c:v>2.2504273742851466E-2</c:v>
                </c:pt>
                <c:pt idx="33">
                  <c:v>-2.3482776822815854E-2</c:v>
                </c:pt>
                <c:pt idx="34">
                  <c:v>-4.2106314050390559E-2</c:v>
                </c:pt>
                <c:pt idx="35">
                  <c:v>-7.8283911538564843E-2</c:v>
                </c:pt>
                <c:pt idx="36">
                  <c:v>-7.6347792819950439E-2</c:v>
                </c:pt>
                <c:pt idx="37">
                  <c:v>-0.11739874194544378</c:v>
                </c:pt>
                <c:pt idx="38">
                  <c:v>-0.13909514609121931</c:v>
                </c:pt>
                <c:pt idx="39">
                  <c:v>-0.16692222373745996</c:v>
                </c:pt>
                <c:pt idx="40">
                  <c:v>-0.19572755460653862</c:v>
                </c:pt>
                <c:pt idx="41">
                  <c:v>-0.21319726636599345</c:v>
                </c:pt>
                <c:pt idx="42">
                  <c:v>-0.24786968402181234</c:v>
                </c:pt>
                <c:pt idx="43">
                  <c:v>-0.25458494046052971</c:v>
                </c:pt>
                <c:pt idx="44">
                  <c:v>-0.25761508059269145</c:v>
                </c:pt>
                <c:pt idx="45">
                  <c:v>-0.21885595807075242</c:v>
                </c:pt>
                <c:pt idx="46">
                  <c:v>-0.21296799837256286</c:v>
                </c:pt>
                <c:pt idx="47">
                  <c:v>-0.22386698263299326</c:v>
                </c:pt>
                <c:pt idx="48">
                  <c:v>-0.21236254269538152</c:v>
                </c:pt>
                <c:pt idx="49">
                  <c:v>-0.19662046398731281</c:v>
                </c:pt>
                <c:pt idx="50">
                  <c:v>-0.19902276972320584</c:v>
                </c:pt>
                <c:pt idx="51">
                  <c:v>-0.206421229755268</c:v>
                </c:pt>
                <c:pt idx="52">
                  <c:v>-0.17761942764945593</c:v>
                </c:pt>
                <c:pt idx="53">
                  <c:v>-0.16889644759728295</c:v>
                </c:pt>
                <c:pt idx="54">
                  <c:v>-0.13344804817500222</c:v>
                </c:pt>
                <c:pt idx="55">
                  <c:v>-0.16910309995374162</c:v>
                </c:pt>
                <c:pt idx="56">
                  <c:v>-0.15839235014551123</c:v>
                </c:pt>
                <c:pt idx="57">
                  <c:v>-0.17099896342287838</c:v>
                </c:pt>
                <c:pt idx="58">
                  <c:v>-0.16977676155683752</c:v>
                </c:pt>
                <c:pt idx="59">
                  <c:v>-0.13131799972281122</c:v>
                </c:pt>
                <c:pt idx="60">
                  <c:v>-0.15210072567399743</c:v>
                </c:pt>
              </c:numCache>
            </c:numRef>
          </c:val>
          <c:smooth val="0"/>
        </c:ser>
        <c:ser>
          <c:idx val="0"/>
          <c:order val="4"/>
          <c:tx>
            <c:strRef>
              <c:f>'Fig 2.45'!$B$5</c:f>
              <c:strCache>
                <c:ptCount val="1"/>
                <c:pt idx="0">
                  <c:v>Ecart total d'âge de départ (observé)</c:v>
                </c:pt>
              </c:strCache>
            </c:strRef>
          </c:tx>
          <c:spPr>
            <a:ln w="38100">
              <a:solidFill>
                <a:schemeClr val="tx1"/>
              </a:solidFill>
            </a:ln>
          </c:spPr>
          <c:marker>
            <c:symbol val="square"/>
            <c:size val="5"/>
            <c:spPr>
              <a:solidFill>
                <a:schemeClr val="tx1"/>
              </a:solidFill>
              <a:ln>
                <a:solidFill>
                  <a:schemeClr val="tx1"/>
                </a:solidFill>
              </a:ln>
            </c:spPr>
          </c:marker>
          <c:cat>
            <c:numRef>
              <c:f>'Fig 2.45'!$M$4:$BU$4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2.45'!$M$5:$BU$5</c:f>
              <c:numCache>
                <c:formatCode>0.0</c:formatCode>
                <c:ptCount val="61"/>
                <c:pt idx="0">
                  <c:v>1.1383792943451549</c:v>
                </c:pt>
                <c:pt idx="2">
                  <c:v>0.92709261397031084</c:v>
                </c:pt>
                <c:pt idx="3">
                  <c:v>0.83292134234152093</c:v>
                </c:pt>
                <c:pt idx="4">
                  <c:v>0.80496537151594261</c:v>
                </c:pt>
                <c:pt idx="5">
                  <c:v>0.9</c:v>
                </c:pt>
                <c:pt idx="6">
                  <c:v>0.9</c:v>
                </c:pt>
              </c:numCache>
            </c:numRef>
          </c:val>
          <c:smooth val="0"/>
        </c:ser>
        <c:ser>
          <c:idx val="5"/>
          <c:order val="5"/>
          <c:tx>
            <c:strRef>
              <c:f>'Fig 2.45'!$B$8</c:f>
              <c:strCache>
                <c:ptCount val="1"/>
                <c:pt idx="0">
                  <c:v>Ecart total d'âge de départ (projeté)</c:v>
                </c:pt>
              </c:strCache>
            </c:strRef>
          </c:tx>
          <c:spPr>
            <a:ln w="38100">
              <a:solidFill>
                <a:schemeClr val="tx1"/>
              </a:solidFill>
              <a:prstDash val="solid"/>
            </a:ln>
          </c:spPr>
          <c:marker>
            <c:symbol val="none"/>
          </c:marker>
          <c:cat>
            <c:numRef>
              <c:f>'Fig 2.45'!$M$4:$BU$4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2.45'!$M$8:$BU$8</c:f>
              <c:numCache>
                <c:formatCode>0.0</c:formatCode>
                <c:ptCount val="61"/>
                <c:pt idx="7">
                  <c:v>0.9133523724418382</c:v>
                </c:pt>
                <c:pt idx="8">
                  <c:v>0.93115232004701032</c:v>
                </c:pt>
                <c:pt idx="9">
                  <c:v>0.90889459202319189</c:v>
                </c:pt>
                <c:pt idx="10">
                  <c:v>0.75781373164694665</c:v>
                </c:pt>
                <c:pt idx="11">
                  <c:v>0.9</c:v>
                </c:pt>
                <c:pt idx="12">
                  <c:v>0.88846005403379724</c:v>
                </c:pt>
                <c:pt idx="13">
                  <c:v>0.68995652300159016</c:v>
                </c:pt>
                <c:pt idx="14">
                  <c:v>0.70797100071284258</c:v>
                </c:pt>
                <c:pt idx="15">
                  <c:v>0.73829953906008317</c:v>
                </c:pt>
                <c:pt idx="16">
                  <c:v>0.705759487759271</c:v>
                </c:pt>
                <c:pt idx="17">
                  <c:v>0.50814999468624</c:v>
                </c:pt>
                <c:pt idx="18">
                  <c:v>0.35542037032660084</c:v>
                </c:pt>
                <c:pt idx="19">
                  <c:v>0.49536281261817888</c:v>
                </c:pt>
                <c:pt idx="20">
                  <c:v>0.36493227715077242</c:v>
                </c:pt>
                <c:pt idx="21">
                  <c:v>0.41245863699930163</c:v>
                </c:pt>
                <c:pt idx="22">
                  <c:v>0.39949926730732199</c:v>
                </c:pt>
                <c:pt idx="23">
                  <c:v>0.32744748899507448</c:v>
                </c:pt>
                <c:pt idx="24">
                  <c:v>0.29031288453326037</c:v>
                </c:pt>
                <c:pt idx="25">
                  <c:v>0.17115050209353316</c:v>
                </c:pt>
                <c:pt idx="26">
                  <c:v>0.12178768041028826</c:v>
                </c:pt>
                <c:pt idx="27">
                  <c:v>0.15355828920242273</c:v>
                </c:pt>
                <c:pt idx="28">
                  <c:v>0.10530348921396793</c:v>
                </c:pt>
                <c:pt idx="29">
                  <c:v>6.9231766852628995E-2</c:v>
                </c:pt>
                <c:pt idx="30">
                  <c:v>3.6351775722034185E-2</c:v>
                </c:pt>
                <c:pt idx="31">
                  <c:v>-2.452662500933997E-2</c:v>
                </c:pt>
                <c:pt idx="32">
                  <c:v>-8.269783716236534E-2</c:v>
                </c:pt>
                <c:pt idx="33">
                  <c:v>-0.15545348288909677</c:v>
                </c:pt>
                <c:pt idx="34">
                  <c:v>-0.17858929729264705</c:v>
                </c:pt>
                <c:pt idx="35">
                  <c:v>-0.21156320733826595</c:v>
                </c:pt>
                <c:pt idx="36">
                  <c:v>-0.19560138112485262</c:v>
                </c:pt>
                <c:pt idx="37">
                  <c:v>-0.25238003287226218</c:v>
                </c:pt>
                <c:pt idx="38">
                  <c:v>-0.25676797559080722</c:v>
                </c:pt>
                <c:pt idx="39">
                  <c:v>-0.26432544996283963</c:v>
                </c:pt>
                <c:pt idx="40">
                  <c:v>-0.30380193442391551</c:v>
                </c:pt>
                <c:pt idx="41">
                  <c:v>-0.32484602306231392</c:v>
                </c:pt>
                <c:pt idx="42">
                  <c:v>-0.38970901048654938</c:v>
                </c:pt>
                <c:pt idx="43">
                  <c:v>-0.38263301684360529</c:v>
                </c:pt>
                <c:pt idx="44">
                  <c:v>-0.39518020398210429</c:v>
                </c:pt>
                <c:pt idx="45">
                  <c:v>-0.33432573349561545</c:v>
                </c:pt>
                <c:pt idx="46">
                  <c:v>-0.33194596958014222</c:v>
                </c:pt>
                <c:pt idx="47">
                  <c:v>-0.35064839558225586</c:v>
                </c:pt>
                <c:pt idx="48">
                  <c:v>-0.35569988669505187</c:v>
                </c:pt>
                <c:pt idx="49">
                  <c:v>-0.34281176291644044</c:v>
                </c:pt>
                <c:pt idx="50">
                  <c:v>-0.33921672139808168</c:v>
                </c:pt>
                <c:pt idx="51">
                  <c:v>-0.35456225120170182</c:v>
                </c:pt>
                <c:pt idx="52">
                  <c:v>-0.31383102365090176</c:v>
                </c:pt>
                <c:pt idx="53">
                  <c:v>-0.3060985749816254</c:v>
                </c:pt>
                <c:pt idx="54">
                  <c:v>-0.24251326926792238</c:v>
                </c:pt>
                <c:pt idx="55">
                  <c:v>-0.28684082862779248</c:v>
                </c:pt>
                <c:pt idx="56">
                  <c:v>-0.24714342778010445</c:v>
                </c:pt>
                <c:pt idx="57">
                  <c:v>-0.25173600577939226</c:v>
                </c:pt>
                <c:pt idx="58">
                  <c:v>-0.23573994800497444</c:v>
                </c:pt>
                <c:pt idx="59">
                  <c:v>-0.17738117917430862</c:v>
                </c:pt>
                <c:pt idx="60">
                  <c:v>-0.21579518782939219</c:v>
                </c:pt>
              </c:numCache>
            </c:numRef>
          </c:val>
          <c:smooth val="0"/>
        </c:ser>
        <c:dLbls>
          <c:showLegendKey val="0"/>
          <c:showVal val="0"/>
          <c:showCatName val="0"/>
          <c:showSerName val="0"/>
          <c:showPercent val="0"/>
          <c:showBubbleSize val="0"/>
        </c:dLbls>
        <c:marker val="1"/>
        <c:smooth val="0"/>
        <c:axId val="142291328"/>
        <c:axId val="142293248"/>
      </c:lineChart>
      <c:catAx>
        <c:axId val="142291328"/>
        <c:scaling>
          <c:orientation val="minMax"/>
        </c:scaling>
        <c:delete val="0"/>
        <c:axPos val="b"/>
        <c:majorGridlines>
          <c:spPr>
            <a:ln>
              <a:solidFill>
                <a:schemeClr val="bg1">
                  <a:lumMod val="85000"/>
                </a:schemeClr>
              </a:solidFill>
            </a:ln>
          </c:spPr>
        </c:majorGridlines>
        <c:title>
          <c:tx>
            <c:rich>
              <a:bodyPr/>
              <a:lstStyle/>
              <a:p>
                <a:pPr>
                  <a:defRPr/>
                </a:pPr>
                <a:r>
                  <a:rPr lang="en-US"/>
                  <a:t>génération</a:t>
                </a:r>
              </a:p>
            </c:rich>
          </c:tx>
          <c:layout>
            <c:manualLayout>
              <c:xMode val="edge"/>
              <c:yMode val="edge"/>
              <c:x val="0.84668439932776174"/>
              <c:y val="0.73350738658764625"/>
            </c:manualLayout>
          </c:layout>
          <c:overlay val="0"/>
        </c:title>
        <c:numFmt formatCode="General" sourceLinked="1"/>
        <c:majorTickMark val="out"/>
        <c:minorTickMark val="none"/>
        <c:tickLblPos val="low"/>
        <c:spPr>
          <a:ln w="12700"/>
        </c:spPr>
        <c:crossAx val="142293248"/>
        <c:crosses val="autoZero"/>
        <c:auto val="1"/>
        <c:lblAlgn val="ctr"/>
        <c:lblOffset val="100"/>
        <c:tickLblSkip val="2"/>
        <c:tickMarkSkip val="2"/>
        <c:noMultiLvlLbl val="0"/>
      </c:catAx>
      <c:valAx>
        <c:axId val="142293248"/>
        <c:scaling>
          <c:orientation val="minMax"/>
          <c:max val="1.5"/>
          <c:min val="-0.5"/>
        </c:scaling>
        <c:delete val="0"/>
        <c:axPos val="l"/>
        <c:majorGridlines>
          <c:spPr>
            <a:ln>
              <a:solidFill>
                <a:schemeClr val="bg1">
                  <a:lumMod val="85000"/>
                </a:schemeClr>
              </a:solidFill>
            </a:ln>
          </c:spPr>
        </c:majorGridlines>
        <c:numFmt formatCode="0.0" sourceLinked="1"/>
        <c:majorTickMark val="out"/>
        <c:minorTickMark val="none"/>
        <c:tickLblPos val="nextTo"/>
        <c:crossAx val="142291328"/>
        <c:crosses val="autoZero"/>
        <c:crossBetween val="between"/>
        <c:majorUnit val="0.5"/>
      </c:valAx>
    </c:plotArea>
    <c:legend>
      <c:legendPos val="b"/>
      <c:layout>
        <c:manualLayout>
          <c:xMode val="edge"/>
          <c:yMode val="edge"/>
          <c:x val="0"/>
          <c:y val="0.80793673248697595"/>
          <c:w val="1"/>
          <c:h val="0.19206326751302402"/>
        </c:manualLayout>
      </c:layout>
      <c:overlay val="0"/>
      <c:txPr>
        <a:bodyPr/>
        <a:lstStyle/>
        <a:p>
          <a:pPr>
            <a:defRPr sz="900"/>
          </a:pPr>
          <a:endParaRPr lang="fr-FR"/>
        </a:p>
      </c:txPr>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2564814814816"/>
          <c:y val="3.5880555555555568E-2"/>
          <c:w val="0.81149675925925902"/>
          <c:h val="0.74221605559216997"/>
        </c:manualLayout>
      </c:layout>
      <c:lineChart>
        <c:grouping val="standard"/>
        <c:varyColors val="0"/>
        <c:ser>
          <c:idx val="0"/>
          <c:order val="0"/>
          <c:tx>
            <c:strRef>
              <c:f>'Fig 2.46'!$C$4</c:f>
              <c:strCache>
                <c:ptCount val="1"/>
                <c:pt idx="0">
                  <c:v>Durée validée (tous régimes)</c:v>
                </c:pt>
              </c:strCache>
            </c:strRef>
          </c:tx>
          <c:spPr>
            <a:ln w="31750">
              <a:solidFill>
                <a:schemeClr val="tx1"/>
              </a:solidFill>
              <a:prstDash val="solid"/>
            </a:ln>
          </c:spPr>
          <c:marker>
            <c:symbol val="none"/>
          </c:marker>
          <c:cat>
            <c:numRef>
              <c:f>'[33]Fig 2.35'!$B$5:$B$15</c:f>
              <c:numCache>
                <c:formatCode>General</c:formatCode>
                <c:ptCount val="11"/>
                <c:pt idx="0">
                  <c:v>1926</c:v>
                </c:pt>
                <c:pt idx="1">
                  <c:v>1928</c:v>
                </c:pt>
                <c:pt idx="2">
                  <c:v>1930</c:v>
                </c:pt>
                <c:pt idx="3">
                  <c:v>1932</c:v>
                </c:pt>
                <c:pt idx="4">
                  <c:v>1934</c:v>
                </c:pt>
                <c:pt idx="5">
                  <c:v>1936</c:v>
                </c:pt>
                <c:pt idx="6">
                  <c:v>1938</c:v>
                </c:pt>
                <c:pt idx="7">
                  <c:v>1940</c:v>
                </c:pt>
                <c:pt idx="8">
                  <c:v>1942</c:v>
                </c:pt>
                <c:pt idx="9">
                  <c:v>1944</c:v>
                </c:pt>
                <c:pt idx="10">
                  <c:v>1946</c:v>
                </c:pt>
              </c:numCache>
            </c:numRef>
          </c:cat>
          <c:val>
            <c:numRef>
              <c:f>'Fig 2.46'!$C$5:$C$15</c:f>
              <c:numCache>
                <c:formatCode>0.0%</c:formatCode>
                <c:ptCount val="11"/>
                <c:pt idx="0">
                  <c:v>0.753</c:v>
                </c:pt>
                <c:pt idx="1">
                  <c:v>0.745</c:v>
                </c:pt>
                <c:pt idx="2">
                  <c:v>0.751</c:v>
                </c:pt>
                <c:pt idx="3">
                  <c:v>0.75900000000000001</c:v>
                </c:pt>
                <c:pt idx="4">
                  <c:v>0.77300000000000002</c:v>
                </c:pt>
                <c:pt idx="5">
                  <c:v>0.78900000000000003</c:v>
                </c:pt>
                <c:pt idx="6">
                  <c:v>0.81200000000000006</c:v>
                </c:pt>
                <c:pt idx="7">
                  <c:v>0.83599999999999997</c:v>
                </c:pt>
                <c:pt idx="8">
                  <c:v>0.85699999999999998</c:v>
                </c:pt>
                <c:pt idx="9">
                  <c:v>0.874</c:v>
                </c:pt>
                <c:pt idx="10">
                  <c:v>0.89700000000000002</c:v>
                </c:pt>
              </c:numCache>
            </c:numRef>
          </c:val>
          <c:smooth val="0"/>
        </c:ser>
        <c:ser>
          <c:idx val="1"/>
          <c:order val="1"/>
          <c:tx>
            <c:strRef>
              <c:f>'Fig 2.46'!$D$4</c:f>
              <c:strCache>
                <c:ptCount val="1"/>
                <c:pt idx="0">
                  <c:v>Durée validée hors majorations de durée d'assurance (tous régimes)</c:v>
                </c:pt>
              </c:strCache>
            </c:strRef>
          </c:tx>
          <c:spPr>
            <a:ln w="19050">
              <a:solidFill>
                <a:schemeClr val="tx1"/>
              </a:solidFill>
              <a:prstDash val="dash"/>
            </a:ln>
          </c:spPr>
          <c:marker>
            <c:symbol val="none"/>
          </c:marker>
          <c:cat>
            <c:numRef>
              <c:f>'[33]Fig 2.35'!$B$5:$B$15</c:f>
              <c:numCache>
                <c:formatCode>General</c:formatCode>
                <c:ptCount val="11"/>
                <c:pt idx="0">
                  <c:v>1926</c:v>
                </c:pt>
                <c:pt idx="1">
                  <c:v>1928</c:v>
                </c:pt>
                <c:pt idx="2">
                  <c:v>1930</c:v>
                </c:pt>
                <c:pt idx="3">
                  <c:v>1932</c:v>
                </c:pt>
                <c:pt idx="4">
                  <c:v>1934</c:v>
                </c:pt>
                <c:pt idx="5">
                  <c:v>1936</c:v>
                </c:pt>
                <c:pt idx="6">
                  <c:v>1938</c:v>
                </c:pt>
                <c:pt idx="7">
                  <c:v>1940</c:v>
                </c:pt>
                <c:pt idx="8">
                  <c:v>1942</c:v>
                </c:pt>
                <c:pt idx="9">
                  <c:v>1944</c:v>
                </c:pt>
                <c:pt idx="10">
                  <c:v>1946</c:v>
                </c:pt>
              </c:numCache>
            </c:numRef>
          </c:cat>
          <c:val>
            <c:numRef>
              <c:f>'Fig 2.46'!$D$5:$D$15</c:f>
              <c:numCache>
                <c:formatCode>0.0%</c:formatCode>
                <c:ptCount val="11"/>
                <c:pt idx="0">
                  <c:v>0.66900000000000004</c:v>
                </c:pt>
                <c:pt idx="1">
                  <c:v>0.64</c:v>
                </c:pt>
                <c:pt idx="2">
                  <c:v>0.64100000000000001</c:v>
                </c:pt>
                <c:pt idx="3">
                  <c:v>0.64600000000000002</c:v>
                </c:pt>
                <c:pt idx="4">
                  <c:v>0.66</c:v>
                </c:pt>
                <c:pt idx="5">
                  <c:v>0.67800000000000005</c:v>
                </c:pt>
                <c:pt idx="6">
                  <c:v>0.70199999999999996</c:v>
                </c:pt>
                <c:pt idx="7">
                  <c:v>0.72899999999999998</c:v>
                </c:pt>
                <c:pt idx="8">
                  <c:v>0.753</c:v>
                </c:pt>
                <c:pt idx="9">
                  <c:v>0.77300000000000002</c:v>
                </c:pt>
                <c:pt idx="10">
                  <c:v>0.8</c:v>
                </c:pt>
              </c:numCache>
            </c:numRef>
          </c:val>
          <c:smooth val="0"/>
        </c:ser>
        <c:dLbls>
          <c:showLegendKey val="0"/>
          <c:showVal val="0"/>
          <c:showCatName val="0"/>
          <c:showSerName val="0"/>
          <c:showPercent val="0"/>
          <c:showBubbleSize val="0"/>
        </c:dLbls>
        <c:marker val="1"/>
        <c:smooth val="0"/>
        <c:axId val="142392704"/>
        <c:axId val="142398976"/>
      </c:lineChart>
      <c:catAx>
        <c:axId val="142392704"/>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génération</a:t>
                </a:r>
              </a:p>
            </c:rich>
          </c:tx>
          <c:layout>
            <c:manualLayout>
              <c:xMode val="edge"/>
              <c:yMode val="edge"/>
              <c:x val="0.86115904782735486"/>
              <c:y val="0.67845803415542261"/>
            </c:manualLayout>
          </c:layout>
          <c:overlay val="0"/>
        </c:title>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fr-FR"/>
          </a:p>
        </c:txPr>
        <c:crossAx val="142398976"/>
        <c:crosses val="autoZero"/>
        <c:auto val="1"/>
        <c:lblAlgn val="ctr"/>
        <c:lblOffset val="100"/>
        <c:noMultiLvlLbl val="0"/>
      </c:catAx>
      <c:valAx>
        <c:axId val="142398976"/>
        <c:scaling>
          <c:orientation val="minMax"/>
          <c:max val="0.95000000000000007"/>
          <c:min val="0.60000000000000031"/>
        </c:scaling>
        <c:delete val="0"/>
        <c:axPos val="l"/>
        <c:majorGridlines/>
        <c:title>
          <c:tx>
            <c:rich>
              <a:bodyPr/>
              <a:lstStyle/>
              <a:p>
                <a:pPr>
                  <a:defRPr sz="900" b="1" i="0" u="none" strike="noStrike" baseline="0">
                    <a:solidFill>
                      <a:srgbClr val="000000"/>
                    </a:solidFill>
                    <a:latin typeface="Calibri"/>
                    <a:ea typeface="Calibri"/>
                    <a:cs typeface="Calibri"/>
                  </a:defRPr>
                </a:pPr>
                <a:r>
                  <a:rPr lang="fr-FR"/>
                  <a:t>Rapport de durées moyennes femmes / hommes</a:t>
                </a:r>
              </a:p>
            </c:rich>
          </c:tx>
          <c:layout>
            <c:manualLayout>
              <c:xMode val="edge"/>
              <c:yMode val="edge"/>
              <c:x val="1.5042955696111764E-2"/>
              <c:y val="6.843155618763512E-2"/>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fr-FR"/>
          </a:p>
        </c:txPr>
        <c:crossAx val="142392704"/>
        <c:crosses val="autoZero"/>
        <c:crossBetween val="between"/>
        <c:majorUnit val="5.000000000000001E-2"/>
      </c:valAx>
    </c:plotArea>
    <c:legend>
      <c:legendPos val="b"/>
      <c:layout>
        <c:manualLayout>
          <c:xMode val="edge"/>
          <c:yMode val="edge"/>
          <c:x val="2.4556028857048599E-2"/>
          <c:y val="0.89139269485587425"/>
          <c:w val="0.96314501670897734"/>
          <c:h val="9.3799530565287323E-2"/>
        </c:manualLayout>
      </c:layout>
      <c:overlay val="0"/>
      <c:txPr>
        <a:bodyPr/>
        <a:lstStyle/>
        <a:p>
          <a:pPr>
            <a:defRPr sz="82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593295320487612"/>
          <c:y val="3.2064285714285698E-2"/>
          <c:w val="0.76271103683313668"/>
          <c:h val="0.73371272855133596"/>
        </c:manualLayout>
      </c:layout>
      <c:lineChart>
        <c:grouping val="standard"/>
        <c:varyColors val="0"/>
        <c:ser>
          <c:idx val="5"/>
          <c:order val="0"/>
          <c:tx>
            <c:strRef>
              <c:f>'Fig 2.10'!$C$5</c:f>
              <c:strCache>
                <c:ptCount val="1"/>
                <c:pt idx="0">
                  <c:v>Obs</c:v>
                </c:pt>
              </c:strCache>
            </c:strRef>
          </c:tx>
          <c:spPr>
            <a:ln w="50800">
              <a:solidFill>
                <a:schemeClr val="bg1">
                  <a:lumMod val="50000"/>
                </a:schemeClr>
              </a:solidFill>
            </a:ln>
          </c:spPr>
          <c:marker>
            <c:symbol val="none"/>
          </c:marker>
          <c:cat>
            <c:numRef>
              <c:f>'Fig 2.10'!$D$4:$BV$4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2.10'!$D$5:$BV$5</c:f>
              <c:numCache>
                <c:formatCode>0.0%</c:formatCode>
                <c:ptCount val="71"/>
                <c:pt idx="2">
                  <c:v>3.2434050230158444E-3</c:v>
                </c:pt>
                <c:pt idx="3">
                  <c:v>4.8540417342394764E-3</c:v>
                </c:pt>
                <c:pt idx="4">
                  <c:v>4.1327943085573337E-3</c:v>
                </c:pt>
                <c:pt idx="5">
                  <c:v>2.1900287860012716E-3</c:v>
                </c:pt>
                <c:pt idx="6">
                  <c:v>2.6036394185910338E-3</c:v>
                </c:pt>
                <c:pt idx="7">
                  <c:v>1.2513536924120222E-3</c:v>
                </c:pt>
                <c:pt idx="8">
                  <c:v>1.0568697520933179E-4</c:v>
                </c:pt>
                <c:pt idx="9">
                  <c:v>-4.1852353424163078E-3</c:v>
                </c:pt>
                <c:pt idx="10">
                  <c:v>-6.7944657965705408E-3</c:v>
                </c:pt>
                <c:pt idx="11">
                  <c:v>-6.3483418172871229E-3</c:v>
                </c:pt>
                <c:pt idx="12">
                  <c:v>-5.3020649612652042E-3</c:v>
                </c:pt>
                <c:pt idx="13">
                  <c:v>-3.6657993828721311E-3</c:v>
                </c:pt>
                <c:pt idx="14">
                  <c:v>-3.4678901312466433E-3</c:v>
                </c:pt>
                <c:pt idx="15">
                  <c:v>-2.7103298879910141E-3</c:v>
                </c:pt>
                <c:pt idx="16">
                  <c:v>-2.1703132047106942E-3</c:v>
                </c:pt>
              </c:numCache>
            </c:numRef>
          </c:val>
          <c:smooth val="0"/>
        </c:ser>
        <c:ser>
          <c:idx val="1"/>
          <c:order val="1"/>
          <c:tx>
            <c:strRef>
              <c:f>'Fig 2.10'!$C$6</c:f>
              <c:strCache>
                <c:ptCount val="1"/>
                <c:pt idx="0">
                  <c:v>1,8%</c:v>
                </c:pt>
              </c:strCache>
            </c:strRef>
          </c:tx>
          <c:spPr>
            <a:ln w="22225">
              <a:solidFill>
                <a:sysClr val="windowText" lastClr="000000"/>
              </a:solidFill>
            </a:ln>
          </c:spPr>
          <c:marker>
            <c:symbol val="circle"/>
            <c:size val="4"/>
            <c:spPr>
              <a:noFill/>
              <a:ln>
                <a:solidFill>
                  <a:sysClr val="windowText" lastClr="000000"/>
                </a:solidFill>
              </a:ln>
            </c:spPr>
          </c:marker>
          <c:cat>
            <c:numRef>
              <c:f>'Fig 2.10'!$D$4:$BV$4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2.10'!$D$6:$BV$6</c:f>
              <c:numCache>
                <c:formatCode>0.0%</c:formatCode>
                <c:ptCount val="71"/>
                <c:pt idx="17">
                  <c:v>-2.081830546342478E-3</c:v>
                </c:pt>
                <c:pt idx="18">
                  <c:v>-2.658866527966007E-3</c:v>
                </c:pt>
                <c:pt idx="19">
                  <c:v>-1.8402008023129968E-3</c:v>
                </c:pt>
                <c:pt idx="20">
                  <c:v>-2.0246761923838458E-3</c:v>
                </c:pt>
                <c:pt idx="21">
                  <c:v>-2.1413357527483683E-3</c:v>
                </c:pt>
                <c:pt idx="22">
                  <c:v>-2.1158892960305717E-3</c:v>
                </c:pt>
                <c:pt idx="23">
                  <c:v>-2.4220477691395716E-3</c:v>
                </c:pt>
                <c:pt idx="24">
                  <c:v>-2.6567533446019862E-3</c:v>
                </c:pt>
                <c:pt idx="25">
                  <c:v>-2.8042901057966098E-3</c:v>
                </c:pt>
                <c:pt idx="26">
                  <c:v>-3.1520768233855114E-3</c:v>
                </c:pt>
                <c:pt idx="27">
                  <c:v>-3.4761919592642969E-3</c:v>
                </c:pt>
                <c:pt idx="28">
                  <c:v>-3.583009083903332E-3</c:v>
                </c:pt>
                <c:pt idx="29">
                  <c:v>-3.592492808855752E-3</c:v>
                </c:pt>
                <c:pt idx="30">
                  <c:v>-3.4394507653634182E-3</c:v>
                </c:pt>
                <c:pt idx="31">
                  <c:v>-3.2204871589727761E-3</c:v>
                </c:pt>
                <c:pt idx="32">
                  <c:v>-2.9074391028184529E-3</c:v>
                </c:pt>
                <c:pt idx="33">
                  <c:v>-2.735788836731506E-3</c:v>
                </c:pt>
                <c:pt idx="34">
                  <c:v>-2.5474112053489686E-3</c:v>
                </c:pt>
                <c:pt idx="35">
                  <c:v>-2.3683904237743521E-3</c:v>
                </c:pt>
                <c:pt idx="36">
                  <c:v>-2.0989476179054563E-3</c:v>
                </c:pt>
                <c:pt idx="37">
                  <c:v>-1.8327318142010204E-3</c:v>
                </c:pt>
                <c:pt idx="38">
                  <c:v>-1.5117182408351589E-3</c:v>
                </c:pt>
                <c:pt idx="39">
                  <c:v>-1.1514810965362558E-3</c:v>
                </c:pt>
                <c:pt idx="40">
                  <c:v>-7.3775644752344007E-4</c:v>
                </c:pt>
                <c:pt idx="41">
                  <c:v>-3.2048366883345307E-4</c:v>
                </c:pt>
                <c:pt idx="42">
                  <c:v>1.366088913705549E-4</c:v>
                </c:pt>
                <c:pt idx="43">
                  <c:v>5.5008485476889342E-4</c:v>
                </c:pt>
                <c:pt idx="44">
                  <c:v>9.5902416685644516E-4</c:v>
                </c:pt>
                <c:pt idx="45">
                  <c:v>1.3409531292426602E-3</c:v>
                </c:pt>
                <c:pt idx="46">
                  <c:v>1.712634056011488E-3</c:v>
                </c:pt>
                <c:pt idx="47">
                  <c:v>2.0496861385632774E-3</c:v>
                </c:pt>
                <c:pt idx="48">
                  <c:v>2.3476237933743576E-3</c:v>
                </c:pt>
                <c:pt idx="49">
                  <c:v>2.5701377018823315E-3</c:v>
                </c:pt>
                <c:pt idx="50">
                  <c:v>2.8547939448244244E-3</c:v>
                </c:pt>
                <c:pt idx="51">
                  <c:v>3.0484633733167312E-3</c:v>
                </c:pt>
                <c:pt idx="52">
                  <c:v>3.2682301317235886E-3</c:v>
                </c:pt>
                <c:pt idx="53">
                  <c:v>3.4045501676187671E-3</c:v>
                </c:pt>
                <c:pt idx="54">
                  <c:v>3.498161762843868E-3</c:v>
                </c:pt>
                <c:pt idx="55">
                  <c:v>3.6015567168597635E-3</c:v>
                </c:pt>
                <c:pt idx="56">
                  <c:v>3.6983308332298286E-3</c:v>
                </c:pt>
                <c:pt idx="57">
                  <c:v>3.7462299367048584E-3</c:v>
                </c:pt>
                <c:pt idx="58">
                  <c:v>3.8382861373984474E-3</c:v>
                </c:pt>
                <c:pt idx="59">
                  <c:v>3.9450747986354891E-3</c:v>
                </c:pt>
                <c:pt idx="60">
                  <c:v>4.1336800037121632E-3</c:v>
                </c:pt>
                <c:pt idx="61">
                  <c:v>4.1789347785047906E-3</c:v>
                </c:pt>
                <c:pt idx="62">
                  <c:v>4.1849849548865432E-3</c:v>
                </c:pt>
                <c:pt idx="63">
                  <c:v>4.1236258111553162E-3</c:v>
                </c:pt>
                <c:pt idx="64">
                  <c:v>4.057671644206398E-3</c:v>
                </c:pt>
                <c:pt idx="65">
                  <c:v>3.9013912178055012E-3</c:v>
                </c:pt>
                <c:pt idx="66">
                  <c:v>3.7282377168508371E-3</c:v>
                </c:pt>
                <c:pt idx="67">
                  <c:v>3.5338736190474876E-3</c:v>
                </c:pt>
                <c:pt idx="68">
                  <c:v>3.2921472292325219E-3</c:v>
                </c:pt>
                <c:pt idx="69">
                  <c:v>3.0454062543310441E-3</c:v>
                </c:pt>
                <c:pt idx="70">
                  <c:v>2.6912337043754533E-3</c:v>
                </c:pt>
              </c:numCache>
            </c:numRef>
          </c:val>
          <c:smooth val="0"/>
        </c:ser>
        <c:ser>
          <c:idx val="2"/>
          <c:order val="2"/>
          <c:tx>
            <c:strRef>
              <c:f>'Fig 2.10'!$C$7</c:f>
              <c:strCache>
                <c:ptCount val="1"/>
                <c:pt idx="0">
                  <c:v>1,5%</c:v>
                </c:pt>
              </c:strCache>
            </c:strRef>
          </c:tx>
          <c:spPr>
            <a:ln w="22225">
              <a:solidFill>
                <a:sysClr val="windowText" lastClr="000000"/>
              </a:solidFill>
            </a:ln>
          </c:spPr>
          <c:marker>
            <c:symbol val="triangle"/>
            <c:size val="4"/>
            <c:spPr>
              <a:noFill/>
              <a:ln>
                <a:solidFill>
                  <a:sysClr val="windowText" lastClr="000000"/>
                </a:solidFill>
              </a:ln>
            </c:spPr>
          </c:marker>
          <c:cat>
            <c:numRef>
              <c:f>'Fig 2.10'!$D$4:$BV$4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2.10'!$D$7:$BV$7</c:f>
              <c:numCache>
                <c:formatCode>0.0%</c:formatCode>
                <c:ptCount val="71"/>
                <c:pt idx="17">
                  <c:v>-2.0807371206926989E-3</c:v>
                </c:pt>
                <c:pt idx="18">
                  <c:v>-2.659047514382203E-3</c:v>
                </c:pt>
                <c:pt idx="19">
                  <c:v>-1.8420980390505362E-3</c:v>
                </c:pt>
                <c:pt idx="20">
                  <c:v>-2.0278319172517996E-3</c:v>
                </c:pt>
                <c:pt idx="21">
                  <c:v>-2.1512552178230017E-3</c:v>
                </c:pt>
                <c:pt idx="22">
                  <c:v>-2.1918179765851691E-3</c:v>
                </c:pt>
                <c:pt idx="23">
                  <c:v>-2.5804541837178641E-3</c:v>
                </c:pt>
                <c:pt idx="24">
                  <c:v>-2.9233707377343847E-3</c:v>
                </c:pt>
                <c:pt idx="25">
                  <c:v>-3.200937224521735E-3</c:v>
                </c:pt>
                <c:pt idx="26">
                  <c:v>-3.7095361557984308E-3</c:v>
                </c:pt>
                <c:pt idx="27">
                  <c:v>-4.2134228866972856E-3</c:v>
                </c:pt>
                <c:pt idx="28">
                  <c:v>-4.5278808124982386E-3</c:v>
                </c:pt>
                <c:pt idx="29">
                  <c:v>-4.7687666609989377E-3</c:v>
                </c:pt>
                <c:pt idx="30">
                  <c:v>-4.8689128282617044E-3</c:v>
                </c:pt>
                <c:pt idx="31">
                  <c:v>-4.9201856149804924E-3</c:v>
                </c:pt>
                <c:pt idx="32">
                  <c:v>-4.8948400154338618E-3</c:v>
                </c:pt>
                <c:pt idx="33">
                  <c:v>-5.0099712471596706E-3</c:v>
                </c:pt>
                <c:pt idx="34">
                  <c:v>-5.1030439657951737E-3</c:v>
                </c:pt>
                <c:pt idx="35">
                  <c:v>-5.1984313236281814E-3</c:v>
                </c:pt>
                <c:pt idx="36">
                  <c:v>-5.1986838658521174E-3</c:v>
                </c:pt>
                <c:pt idx="37">
                  <c:v>-5.1948117831099845E-3</c:v>
                </c:pt>
                <c:pt idx="38">
                  <c:v>-5.1291117209140667E-3</c:v>
                </c:pt>
                <c:pt idx="39">
                  <c:v>-5.0111084550282453E-3</c:v>
                </c:pt>
                <c:pt idx="40">
                  <c:v>-4.8323757353741191E-3</c:v>
                </c:pt>
                <c:pt idx="41">
                  <c:v>-4.645641699191223E-3</c:v>
                </c:pt>
                <c:pt idx="42">
                  <c:v>-4.4150509002203291E-3</c:v>
                </c:pt>
                <c:pt idx="43">
                  <c:v>-4.2201132345792399E-3</c:v>
                </c:pt>
                <c:pt idx="44">
                  <c:v>-4.0228248749172761E-3</c:v>
                </c:pt>
                <c:pt idx="45">
                  <c:v>-3.8460183987978624E-3</c:v>
                </c:pt>
                <c:pt idx="46">
                  <c:v>-3.6719215523693554E-3</c:v>
                </c:pt>
                <c:pt idx="47">
                  <c:v>-3.5196311349977526E-3</c:v>
                </c:pt>
                <c:pt idx="48">
                  <c:v>-3.4062959826999199E-3</c:v>
                </c:pt>
                <c:pt idx="49">
                  <c:v>-3.3621749025324185E-3</c:v>
                </c:pt>
                <c:pt idx="50">
                  <c:v>-3.2506729577935997E-3</c:v>
                </c:pt>
                <c:pt idx="51">
                  <c:v>-3.2216362623175825E-3</c:v>
                </c:pt>
                <c:pt idx="52">
                  <c:v>-3.1581946911988616E-3</c:v>
                </c:pt>
                <c:pt idx="53">
                  <c:v>-3.1711456721968865E-3</c:v>
                </c:pt>
                <c:pt idx="54">
                  <c:v>-3.2247347600344268E-3</c:v>
                </c:pt>
                <c:pt idx="55">
                  <c:v>-3.2601176453952727E-3</c:v>
                </c:pt>
                <c:pt idx="56">
                  <c:v>-3.2945742131189103E-3</c:v>
                </c:pt>
                <c:pt idx="57">
                  <c:v>-3.3738867662166886E-3</c:v>
                </c:pt>
                <c:pt idx="58">
                  <c:v>-3.4018035759552723E-3</c:v>
                </c:pt>
                <c:pt idx="59">
                  <c:v>-3.4023695512973868E-3</c:v>
                </c:pt>
                <c:pt idx="60">
                  <c:v>-3.3109256416410699E-3</c:v>
                </c:pt>
                <c:pt idx="61">
                  <c:v>-3.3624146740988126E-3</c:v>
                </c:pt>
                <c:pt idx="62">
                  <c:v>-3.4529367326843062E-3</c:v>
                </c:pt>
                <c:pt idx="63">
                  <c:v>-3.6020258393839447E-3</c:v>
                </c:pt>
                <c:pt idx="64">
                  <c:v>-3.7539137390561108E-3</c:v>
                </c:pt>
                <c:pt idx="65">
                  <c:v>-3.9955278066232704E-3</c:v>
                </c:pt>
                <c:pt idx="66">
                  <c:v>-4.2489105399001244E-3</c:v>
                </c:pt>
                <c:pt idx="67">
                  <c:v>-4.5250178181549311E-3</c:v>
                </c:pt>
                <c:pt idx="68">
                  <c:v>-4.8478558638384911E-3</c:v>
                </c:pt>
                <c:pt idx="69">
                  <c:v>-5.1711909114021005E-3</c:v>
                </c:pt>
                <c:pt idx="70">
                  <c:v>-5.6058385250973616E-3</c:v>
                </c:pt>
              </c:numCache>
            </c:numRef>
          </c:val>
          <c:smooth val="0"/>
        </c:ser>
        <c:ser>
          <c:idx val="3"/>
          <c:order val="3"/>
          <c:tx>
            <c:strRef>
              <c:f>'Fig 2.10'!$C$8</c:f>
              <c:strCache>
                <c:ptCount val="1"/>
                <c:pt idx="0">
                  <c:v>1,3%</c:v>
                </c:pt>
              </c:strCache>
            </c:strRef>
          </c:tx>
          <c:spPr>
            <a:ln w="22225">
              <a:solidFill>
                <a:sysClr val="windowText" lastClr="000000"/>
              </a:solidFill>
            </a:ln>
          </c:spPr>
          <c:marker>
            <c:symbol val="diamond"/>
            <c:size val="4"/>
            <c:spPr>
              <a:noFill/>
              <a:ln>
                <a:solidFill>
                  <a:sysClr val="windowText" lastClr="000000"/>
                </a:solidFill>
              </a:ln>
            </c:spPr>
          </c:marker>
          <c:cat>
            <c:numRef>
              <c:f>'Fig 2.10'!$D$4:$BV$4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2.10'!$D$8:$BV$8</c:f>
              <c:numCache>
                <c:formatCode>0.0%</c:formatCode>
                <c:ptCount val="71"/>
                <c:pt idx="17">
                  <c:v>-2.0816556210873252E-3</c:v>
                </c:pt>
                <c:pt idx="18">
                  <c:v>-2.6607793794066917E-3</c:v>
                </c:pt>
                <c:pt idx="19">
                  <c:v>-1.8447273854458018E-3</c:v>
                </c:pt>
                <c:pt idx="20">
                  <c:v>-2.0317973036144718E-3</c:v>
                </c:pt>
                <c:pt idx="21">
                  <c:v>-2.1595435691611638E-3</c:v>
                </c:pt>
                <c:pt idx="22">
                  <c:v>-2.0595943606430867E-3</c:v>
                </c:pt>
                <c:pt idx="23">
                  <c:v>-2.504157010923666E-3</c:v>
                </c:pt>
                <c:pt idx="24">
                  <c:v>-2.9203122533643963E-3</c:v>
                </c:pt>
                <c:pt idx="25">
                  <c:v>-3.287045606193667E-3</c:v>
                </c:pt>
                <c:pt idx="26">
                  <c:v>-3.902749777372498E-3</c:v>
                </c:pt>
                <c:pt idx="27">
                  <c:v>-4.5289596616353732E-3</c:v>
                </c:pt>
                <c:pt idx="28">
                  <c:v>-4.9875169748987615E-3</c:v>
                </c:pt>
                <c:pt idx="29">
                  <c:v>-5.3841074518637165E-3</c:v>
                </c:pt>
                <c:pt idx="30">
                  <c:v>-5.652176206226607E-3</c:v>
                </c:pt>
                <c:pt idx="31">
                  <c:v>-5.8864713643559594E-3</c:v>
                </c:pt>
                <c:pt idx="32">
                  <c:v>-6.056508964068754E-3</c:v>
                </c:pt>
                <c:pt idx="33">
                  <c:v>-6.3696709233407537E-3</c:v>
                </c:pt>
                <c:pt idx="34">
                  <c:v>-6.6572401730581173E-3</c:v>
                </c:pt>
                <c:pt idx="35">
                  <c:v>-6.9423667531558104E-3</c:v>
                </c:pt>
                <c:pt idx="36">
                  <c:v>-7.1321265098422378E-3</c:v>
                </c:pt>
                <c:pt idx="37">
                  <c:v>-7.3140827098480809E-3</c:v>
                </c:pt>
                <c:pt idx="38">
                  <c:v>-7.4280629795266612E-3</c:v>
                </c:pt>
                <c:pt idx="39">
                  <c:v>-7.4832653940886664E-3</c:v>
                </c:pt>
                <c:pt idx="40">
                  <c:v>-7.475403989503848E-3</c:v>
                </c:pt>
                <c:pt idx="41">
                  <c:v>-7.4574117082565885E-3</c:v>
                </c:pt>
                <c:pt idx="42">
                  <c:v>-7.3903130932177754E-3</c:v>
                </c:pt>
                <c:pt idx="43">
                  <c:v>-7.3567773446834815E-3</c:v>
                </c:pt>
                <c:pt idx="44">
                  <c:v>-7.3168673336605049E-3</c:v>
                </c:pt>
                <c:pt idx="45">
                  <c:v>-7.2941232641678946E-3</c:v>
                </c:pt>
                <c:pt idx="46">
                  <c:v>-7.2691102555044722E-3</c:v>
                </c:pt>
                <c:pt idx="47">
                  <c:v>-7.266322985693829E-3</c:v>
                </c:pt>
                <c:pt idx="48">
                  <c:v>-7.2936491570450698E-3</c:v>
                </c:pt>
                <c:pt idx="49">
                  <c:v>-7.3834815589943273E-3</c:v>
                </c:pt>
                <c:pt idx="50">
                  <c:v>-7.406297000941647E-3</c:v>
                </c:pt>
                <c:pt idx="51">
                  <c:v>-7.5067359051690019E-3</c:v>
                </c:pt>
                <c:pt idx="52">
                  <c:v>-7.563604177738375E-3</c:v>
                </c:pt>
                <c:pt idx="53">
                  <c:v>-7.697390299837915E-3</c:v>
                </c:pt>
                <c:pt idx="54">
                  <c:v>-7.8662443737259734E-3</c:v>
                </c:pt>
                <c:pt idx="55">
                  <c:v>-8.0132178035558447E-3</c:v>
                </c:pt>
                <c:pt idx="56">
                  <c:v>-8.154168497902993E-3</c:v>
                </c:pt>
                <c:pt idx="57">
                  <c:v>-8.3353275813264991E-3</c:v>
                </c:pt>
                <c:pt idx="58">
                  <c:v>-8.4575508719515659E-3</c:v>
                </c:pt>
                <c:pt idx="59">
                  <c:v>-8.5478036238953621E-3</c:v>
                </c:pt>
                <c:pt idx="60">
                  <c:v>-8.535481560001482E-3</c:v>
                </c:pt>
                <c:pt idx="61">
                  <c:v>-8.6661120044210869E-3</c:v>
                </c:pt>
                <c:pt idx="62">
                  <c:v>-8.8356392440347639E-3</c:v>
                </c:pt>
                <c:pt idx="63">
                  <c:v>-9.0559039201172416E-3</c:v>
                </c:pt>
                <c:pt idx="64">
                  <c:v>-9.2794806027058554E-3</c:v>
                </c:pt>
                <c:pt idx="65">
                  <c:v>-9.5899664354650652E-3</c:v>
                </c:pt>
                <c:pt idx="66">
                  <c:v>-9.9140526366282306E-3</c:v>
                </c:pt>
                <c:pt idx="67">
                  <c:v>-1.0254240643223221E-2</c:v>
                </c:pt>
                <c:pt idx="68">
                  <c:v>-1.0641873686443655E-2</c:v>
                </c:pt>
                <c:pt idx="69">
                  <c:v>-1.1025855489786582E-2</c:v>
                </c:pt>
                <c:pt idx="70">
                  <c:v>-1.1524645168055353E-2</c:v>
                </c:pt>
              </c:numCache>
            </c:numRef>
          </c:val>
          <c:smooth val="0"/>
        </c:ser>
        <c:ser>
          <c:idx val="4"/>
          <c:order val="4"/>
          <c:tx>
            <c:strRef>
              <c:f>'Fig 2.10'!$C$9</c:f>
              <c:strCache>
                <c:ptCount val="1"/>
                <c:pt idx="0">
                  <c:v>1%</c:v>
                </c:pt>
              </c:strCache>
            </c:strRef>
          </c:tx>
          <c:spPr>
            <a:ln w="22225">
              <a:solidFill>
                <a:sysClr val="windowText" lastClr="000000"/>
              </a:solidFill>
            </a:ln>
          </c:spPr>
          <c:marker>
            <c:symbol val="star"/>
            <c:size val="4"/>
            <c:spPr>
              <a:noFill/>
              <a:ln>
                <a:solidFill>
                  <a:sysClr val="windowText" lastClr="000000"/>
                </a:solidFill>
              </a:ln>
            </c:spPr>
          </c:marker>
          <c:cat>
            <c:numRef>
              <c:f>'Fig 2.10'!$D$4:$BV$4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2.10'!$D$9:$BV$9</c:f>
              <c:numCache>
                <c:formatCode>0.0%</c:formatCode>
                <c:ptCount val="71"/>
                <c:pt idx="17">
                  <c:v>-2.05762415395221E-3</c:v>
                </c:pt>
                <c:pt idx="18">
                  <c:v>-2.6519613976698766E-3</c:v>
                </c:pt>
                <c:pt idx="19">
                  <c:v>-1.8314346637617535E-3</c:v>
                </c:pt>
                <c:pt idx="20">
                  <c:v>-2.0136884920261776E-3</c:v>
                </c:pt>
                <c:pt idx="21">
                  <c:v>-2.1391331011206536E-3</c:v>
                </c:pt>
                <c:pt idx="22">
                  <c:v>-2.2902685019785089E-3</c:v>
                </c:pt>
                <c:pt idx="23">
                  <c:v>-2.8189512770868835E-3</c:v>
                </c:pt>
                <c:pt idx="24">
                  <c:v>-3.3401660287616553E-3</c:v>
                </c:pt>
                <c:pt idx="25">
                  <c:v>-3.8362445497036736E-3</c:v>
                </c:pt>
                <c:pt idx="26">
                  <c:v>-4.6083011362189836E-3</c:v>
                </c:pt>
                <c:pt idx="27">
                  <c:v>-5.4163125081315971E-3</c:v>
                </c:pt>
                <c:pt idx="28">
                  <c:v>-6.0868824907202509E-3</c:v>
                </c:pt>
                <c:pt idx="29">
                  <c:v>-6.7195169866015054E-3</c:v>
                </c:pt>
                <c:pt idx="30">
                  <c:v>-7.2573883514290422E-3</c:v>
                </c:pt>
                <c:pt idx="31">
                  <c:v>-7.7791990494270697E-3</c:v>
                </c:pt>
                <c:pt idx="32">
                  <c:v>-8.263520832800908E-3</c:v>
                </c:pt>
                <c:pt idx="33">
                  <c:v>-8.890533580972795E-3</c:v>
                </c:pt>
                <c:pt idx="34">
                  <c:v>-9.4884941669110892E-3</c:v>
                </c:pt>
                <c:pt idx="35">
                  <c:v>-1.0082866968368511E-2</c:v>
                </c:pt>
                <c:pt idx="36">
                  <c:v>-1.0581878853750061E-2</c:v>
                </c:pt>
                <c:pt idx="37">
                  <c:v>-1.1071022976662436E-2</c:v>
                </c:pt>
                <c:pt idx="38">
                  <c:v>-1.1486349572332435E-2</c:v>
                </c:pt>
                <c:pt idx="39">
                  <c:v>-1.1831984601926658E-2</c:v>
                </c:pt>
                <c:pt idx="40">
                  <c:v>-1.2111737217225726E-2</c:v>
                </c:pt>
                <c:pt idx="41">
                  <c:v>-1.2376030341094397E-2</c:v>
                </c:pt>
                <c:pt idx="42">
                  <c:v>-1.2583820958404067E-2</c:v>
                </c:pt>
                <c:pt idx="43">
                  <c:v>-1.2829020896292447E-2</c:v>
                </c:pt>
                <c:pt idx="44">
                  <c:v>-1.3061212170994648E-2</c:v>
                </c:pt>
                <c:pt idx="45">
                  <c:v>-1.3303542396780233E-2</c:v>
                </c:pt>
                <c:pt idx="46">
                  <c:v>-1.3540935336631157E-2</c:v>
                </c:pt>
                <c:pt idx="47">
                  <c:v>-1.3794022953310383E-2</c:v>
                </c:pt>
                <c:pt idx="48">
                  <c:v>-1.4073044846647594E-2</c:v>
                </c:pt>
                <c:pt idx="49">
                  <c:v>-1.440684561396399E-2</c:v>
                </c:pt>
                <c:pt idx="50">
                  <c:v>-1.4672279389739518E-2</c:v>
                </c:pt>
                <c:pt idx="51">
                  <c:v>-1.5008699554344425E-2</c:v>
                </c:pt>
                <c:pt idx="52">
                  <c:v>-1.5301256574240205E-2</c:v>
                </c:pt>
                <c:pt idx="53">
                  <c:v>-1.5657956830362221E-2</c:v>
                </c:pt>
                <c:pt idx="54">
                  <c:v>-1.6048386338389176E-2</c:v>
                </c:pt>
                <c:pt idx="55">
                  <c:v>-1.6409766986483117E-2</c:v>
                </c:pt>
                <c:pt idx="56">
                  <c:v>-1.6757878393638976E-2</c:v>
                </c:pt>
                <c:pt idx="57">
                  <c:v>-1.7135674113855168E-2</c:v>
                </c:pt>
                <c:pt idx="58">
                  <c:v>-1.7444164708901064E-2</c:v>
                </c:pt>
                <c:pt idx="59">
                  <c:v>-1.7712129626834713E-2</c:v>
                </c:pt>
                <c:pt idx="60">
                  <c:v>-1.7870235085519565E-2</c:v>
                </c:pt>
                <c:pt idx="61">
                  <c:v>-1.8169590924621021E-2</c:v>
                </c:pt>
                <c:pt idx="62">
                  <c:v>-1.8502046742034095E-2</c:v>
                </c:pt>
                <c:pt idx="63">
                  <c:v>-1.88751828777068E-2</c:v>
                </c:pt>
                <c:pt idx="64">
                  <c:v>-1.9255860312509768E-2</c:v>
                </c:pt>
                <c:pt idx="65">
                  <c:v>-1.9720062378828913E-2</c:v>
                </c:pt>
                <c:pt idx="66">
                  <c:v>-2.018993292668405E-2</c:v>
                </c:pt>
                <c:pt idx="67">
                  <c:v>-2.0674617714243729E-2</c:v>
                </c:pt>
                <c:pt idx="68">
                  <c:v>-2.1210139542857574E-2</c:v>
                </c:pt>
                <c:pt idx="69">
                  <c:v>-2.1737733615436253E-2</c:v>
                </c:pt>
                <c:pt idx="70">
                  <c:v>-2.2379926437419369E-2</c:v>
                </c:pt>
              </c:numCache>
            </c:numRef>
          </c:val>
          <c:smooth val="0"/>
        </c:ser>
        <c:dLbls>
          <c:showLegendKey val="0"/>
          <c:showVal val="0"/>
          <c:showCatName val="0"/>
          <c:showSerName val="0"/>
          <c:showPercent val="0"/>
          <c:showBubbleSize val="0"/>
        </c:dLbls>
        <c:marker val="1"/>
        <c:smooth val="0"/>
        <c:axId val="122387840"/>
        <c:axId val="122394112"/>
      </c:lineChart>
      <c:catAx>
        <c:axId val="122387840"/>
        <c:scaling>
          <c:orientation val="minMax"/>
        </c:scaling>
        <c:delete val="0"/>
        <c:axPos val="b"/>
        <c:numFmt formatCode="General" sourceLinked="1"/>
        <c:majorTickMark val="out"/>
        <c:minorTickMark val="none"/>
        <c:tickLblPos val="low"/>
        <c:spPr>
          <a:ln>
            <a:prstDash val="sysDot"/>
          </a:ln>
        </c:spPr>
        <c:txPr>
          <a:bodyPr rot="-5400000" vert="horz"/>
          <a:lstStyle/>
          <a:p>
            <a:pPr>
              <a:defRPr/>
            </a:pPr>
            <a:endParaRPr lang="fr-FR"/>
          </a:p>
        </c:txPr>
        <c:crossAx val="122394112"/>
        <c:crosses val="autoZero"/>
        <c:auto val="1"/>
        <c:lblAlgn val="ctr"/>
        <c:lblOffset val="100"/>
        <c:tickLblSkip val="5"/>
        <c:tickMarkSkip val="5"/>
        <c:noMultiLvlLbl val="0"/>
      </c:catAx>
      <c:valAx>
        <c:axId val="122394112"/>
        <c:scaling>
          <c:orientation val="minMax"/>
          <c:max val="1.5000000000000003E-2"/>
          <c:min val="-2.5000000000000005E-2"/>
        </c:scaling>
        <c:delete val="0"/>
        <c:axPos val="l"/>
        <c:majorGridlines/>
        <c:title>
          <c:tx>
            <c:rich>
              <a:bodyPr rot="-5400000" vert="horz"/>
              <a:lstStyle/>
              <a:p>
                <a:pPr>
                  <a:defRPr/>
                </a:pPr>
                <a:r>
                  <a:rPr lang="en-US"/>
                  <a:t>en % du PIB</a:t>
                </a:r>
              </a:p>
            </c:rich>
          </c:tx>
          <c:layout>
            <c:manualLayout>
              <c:xMode val="edge"/>
              <c:yMode val="edge"/>
              <c:x val="2.2771660768121631E-3"/>
              <c:y val="0.33739943741209566"/>
            </c:manualLayout>
          </c:layout>
          <c:overlay val="0"/>
        </c:title>
        <c:numFmt formatCode="0.0%" sourceLinked="0"/>
        <c:majorTickMark val="out"/>
        <c:minorTickMark val="none"/>
        <c:tickLblPos val="nextTo"/>
        <c:crossAx val="122387840"/>
        <c:crosses val="autoZero"/>
        <c:crossBetween val="between"/>
        <c:majorUnit val="1.0000000000000005E-2"/>
      </c:valAx>
    </c:plotArea>
    <c:legend>
      <c:legendPos val="b"/>
      <c:layout>
        <c:manualLayout>
          <c:xMode val="edge"/>
          <c:yMode val="edge"/>
          <c:x val="2.5622659176029908E-2"/>
          <c:y val="0.88092264416315103"/>
          <c:w val="0.93289950062422033"/>
          <c:h val="9.2284106891701786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42731681740727"/>
          <c:y val="3.2064285714285698E-2"/>
          <c:w val="0.75339756193472274"/>
          <c:h val="0.72924718706047831"/>
        </c:manualLayout>
      </c:layout>
      <c:lineChart>
        <c:grouping val="standard"/>
        <c:varyColors val="0"/>
        <c:ser>
          <c:idx val="5"/>
          <c:order val="0"/>
          <c:tx>
            <c:strRef>
              <c:f>'Fig 2.4'!$C$5</c:f>
              <c:strCache>
                <c:ptCount val="1"/>
                <c:pt idx="0">
                  <c:v>Obs</c:v>
                </c:pt>
              </c:strCache>
            </c:strRef>
          </c:tx>
          <c:spPr>
            <a:ln w="50800">
              <a:solidFill>
                <a:schemeClr val="bg1">
                  <a:lumMod val="50000"/>
                </a:schemeClr>
              </a:solidFill>
            </a:ln>
          </c:spPr>
          <c:marker>
            <c:symbol val="none"/>
          </c:marker>
          <c:cat>
            <c:numRef>
              <c:f>'Fig 2.4'!$D$4:$BV$4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2.4'!$D$5:$BV$5</c:f>
              <c:numCache>
                <c:formatCode>0.0%</c:formatCode>
                <c:ptCount val="71"/>
                <c:pt idx="2">
                  <c:v>3.2434050230158444E-3</c:v>
                </c:pt>
                <c:pt idx="3">
                  <c:v>4.8540417342394764E-3</c:v>
                </c:pt>
                <c:pt idx="4">
                  <c:v>4.1327943085573337E-3</c:v>
                </c:pt>
                <c:pt idx="5">
                  <c:v>2.1900287860012716E-3</c:v>
                </c:pt>
                <c:pt idx="6">
                  <c:v>2.6036394185910338E-3</c:v>
                </c:pt>
                <c:pt idx="7">
                  <c:v>1.2513536924120222E-3</c:v>
                </c:pt>
                <c:pt idx="8">
                  <c:v>1.0568697520933179E-4</c:v>
                </c:pt>
                <c:pt idx="9">
                  <c:v>-4.1852353424163078E-3</c:v>
                </c:pt>
                <c:pt idx="10">
                  <c:v>-6.7944657965705408E-3</c:v>
                </c:pt>
                <c:pt idx="11">
                  <c:v>-6.3483418172871229E-3</c:v>
                </c:pt>
                <c:pt idx="12">
                  <c:v>-5.3020649612652042E-3</c:v>
                </c:pt>
                <c:pt idx="13">
                  <c:v>-3.6657993828721311E-3</c:v>
                </c:pt>
                <c:pt idx="14">
                  <c:v>-3.4678901312466433E-3</c:v>
                </c:pt>
                <c:pt idx="15">
                  <c:v>-2.7103298879910141E-3</c:v>
                </c:pt>
                <c:pt idx="16">
                  <c:v>-2.5425271263811878E-3</c:v>
                </c:pt>
              </c:numCache>
            </c:numRef>
          </c:val>
          <c:smooth val="0"/>
        </c:ser>
        <c:ser>
          <c:idx val="1"/>
          <c:order val="1"/>
          <c:tx>
            <c:strRef>
              <c:f>'Fig 2.4'!$C$6</c:f>
              <c:strCache>
                <c:ptCount val="1"/>
                <c:pt idx="0">
                  <c:v>1,8%</c:v>
                </c:pt>
              </c:strCache>
            </c:strRef>
          </c:tx>
          <c:spPr>
            <a:ln w="22225">
              <a:solidFill>
                <a:srgbClr val="002060"/>
              </a:solidFill>
            </a:ln>
          </c:spPr>
          <c:marker>
            <c:symbol val="circle"/>
            <c:size val="4"/>
            <c:spPr>
              <a:solidFill>
                <a:srgbClr val="0070C0">
                  <a:alpha val="56000"/>
                </a:srgbClr>
              </a:solidFill>
              <a:ln>
                <a:solidFill>
                  <a:schemeClr val="tx1"/>
                </a:solidFill>
              </a:ln>
            </c:spPr>
          </c:marker>
          <c:cat>
            <c:numRef>
              <c:f>'Fig 2.4'!$D$4:$BV$4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2.4'!$D$6:$BV$6</c:f>
              <c:numCache>
                <c:formatCode>0.0%</c:formatCode>
                <c:ptCount val="71"/>
                <c:pt idx="17">
                  <c:v>-2.4694265459669481E-3</c:v>
                </c:pt>
                <c:pt idx="18">
                  <c:v>-3.4794695926204174E-3</c:v>
                </c:pt>
                <c:pt idx="19">
                  <c:v>-3.1684458419486091E-3</c:v>
                </c:pt>
                <c:pt idx="20">
                  <c:v>-4.0777206044490281E-3</c:v>
                </c:pt>
                <c:pt idx="21">
                  <c:v>-4.4017514818448875E-3</c:v>
                </c:pt>
                <c:pt idx="22">
                  <c:v>-4.8253254638838975E-3</c:v>
                </c:pt>
                <c:pt idx="23">
                  <c:v>-5.4742422880029017E-3</c:v>
                </c:pt>
                <c:pt idx="24">
                  <c:v>-5.9816124112905683E-3</c:v>
                </c:pt>
                <c:pt idx="25">
                  <c:v>-6.2981121239049651E-3</c:v>
                </c:pt>
                <c:pt idx="26">
                  <c:v>-6.7227885646978834E-3</c:v>
                </c:pt>
                <c:pt idx="27">
                  <c:v>-7.0490890990914622E-3</c:v>
                </c:pt>
                <c:pt idx="28">
                  <c:v>-7.0874220093129466E-3</c:v>
                </c:pt>
                <c:pt idx="29">
                  <c:v>-6.9354674101647085E-3</c:v>
                </c:pt>
                <c:pt idx="30">
                  <c:v>-6.6184568892742974E-3</c:v>
                </c:pt>
                <c:pt idx="31">
                  <c:v>-6.146687719813664E-3</c:v>
                </c:pt>
                <c:pt idx="32">
                  <c:v>-5.5189796296748585E-3</c:v>
                </c:pt>
                <c:pt idx="33">
                  <c:v>-5.0478023446389178E-3</c:v>
                </c:pt>
                <c:pt idx="34">
                  <c:v>-4.5509627021851282E-3</c:v>
                </c:pt>
                <c:pt idx="35">
                  <c:v>-4.0345798737026093E-3</c:v>
                </c:pt>
                <c:pt idx="36">
                  <c:v>-3.4101884031445037E-3</c:v>
                </c:pt>
                <c:pt idx="37">
                  <c:v>-2.7863885467736215E-3</c:v>
                </c:pt>
                <c:pt idx="38">
                  <c:v>-2.107417170447148E-3</c:v>
                </c:pt>
                <c:pt idx="39">
                  <c:v>-1.393268006197709E-3</c:v>
                </c:pt>
                <c:pt idx="40">
                  <c:v>-6.3115899221660276E-4</c:v>
                </c:pt>
                <c:pt idx="41">
                  <c:v>1.3902049294019345E-4</c:v>
                </c:pt>
                <c:pt idx="42">
                  <c:v>9.5131676371907172E-4</c:v>
                </c:pt>
                <c:pt idx="43">
                  <c:v>1.7221618358376858E-3</c:v>
                </c:pt>
                <c:pt idx="44">
                  <c:v>2.4892529923169105E-3</c:v>
                </c:pt>
                <c:pt idx="45">
                  <c:v>3.2317138327000337E-3</c:v>
                </c:pt>
                <c:pt idx="46">
                  <c:v>3.9549275468683505E-3</c:v>
                </c:pt>
                <c:pt idx="47">
                  <c:v>4.6049105635520109E-3</c:v>
                </c:pt>
                <c:pt idx="48">
                  <c:v>5.2112397623821465E-3</c:v>
                </c:pt>
                <c:pt idx="49">
                  <c:v>5.7100020769883346E-3</c:v>
                </c:pt>
                <c:pt idx="50">
                  <c:v>6.2629270843546593E-3</c:v>
                </c:pt>
                <c:pt idx="51">
                  <c:v>6.7141483248633164E-3</c:v>
                </c:pt>
                <c:pt idx="52">
                  <c:v>7.1816870201762417E-3</c:v>
                </c:pt>
                <c:pt idx="53">
                  <c:v>7.5442141554500596E-3</c:v>
                </c:pt>
                <c:pt idx="54">
                  <c:v>7.85015737000966E-3</c:v>
                </c:pt>
                <c:pt idx="55">
                  <c:v>8.1338287042950711E-3</c:v>
                </c:pt>
                <c:pt idx="56">
                  <c:v>8.3922016512272008E-3</c:v>
                </c:pt>
                <c:pt idx="57">
                  <c:v>8.571132042024714E-3</c:v>
                </c:pt>
                <c:pt idx="58">
                  <c:v>8.7901751442129392E-3</c:v>
                </c:pt>
                <c:pt idx="59">
                  <c:v>9.0143033985481767E-3</c:v>
                </c:pt>
                <c:pt idx="60">
                  <c:v>9.2918632089240769E-3</c:v>
                </c:pt>
                <c:pt idx="61">
                  <c:v>9.4276167949395341E-3</c:v>
                </c:pt>
                <c:pt idx="62">
                  <c:v>9.5144952074971353E-3</c:v>
                </c:pt>
                <c:pt idx="63">
                  <c:v>9.5097543685483329E-3</c:v>
                </c:pt>
                <c:pt idx="64">
                  <c:v>9.5002209325631606E-3</c:v>
                </c:pt>
                <c:pt idx="65">
                  <c:v>9.3876827594633078E-3</c:v>
                </c:pt>
                <c:pt idx="66">
                  <c:v>9.2515306007821783E-3</c:v>
                </c:pt>
                <c:pt idx="67">
                  <c:v>9.0848745153942496E-3</c:v>
                </c:pt>
                <c:pt idx="68">
                  <c:v>8.8597913098712369E-3</c:v>
                </c:pt>
                <c:pt idx="69">
                  <c:v>8.6264093504627593E-3</c:v>
                </c:pt>
                <c:pt idx="70">
                  <c:v>8.2520225046988898E-3</c:v>
                </c:pt>
              </c:numCache>
            </c:numRef>
          </c:val>
          <c:smooth val="0"/>
        </c:ser>
        <c:ser>
          <c:idx val="2"/>
          <c:order val="2"/>
          <c:tx>
            <c:strRef>
              <c:f>'Fig 2.4'!$C$7</c:f>
              <c:strCache>
                <c:ptCount val="1"/>
                <c:pt idx="0">
                  <c:v>1,5%</c:v>
                </c:pt>
              </c:strCache>
            </c:strRef>
          </c:tx>
          <c:spPr>
            <a:ln w="22225">
              <a:solidFill>
                <a:srgbClr val="002060"/>
              </a:solidFill>
            </a:ln>
          </c:spPr>
          <c:marker>
            <c:symbol val="triangle"/>
            <c:size val="4"/>
            <c:spPr>
              <a:solidFill>
                <a:schemeClr val="bg1"/>
              </a:solidFill>
              <a:ln>
                <a:solidFill>
                  <a:srgbClr val="002060"/>
                </a:solidFill>
              </a:ln>
            </c:spPr>
          </c:marker>
          <c:cat>
            <c:numRef>
              <c:f>'Fig 2.4'!$D$4:$BV$4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2.4'!$D$7:$BV$7</c:f>
              <c:numCache>
                <c:formatCode>0.0%</c:formatCode>
                <c:ptCount val="71"/>
                <c:pt idx="17">
                  <c:v>-2.4684299043877087E-3</c:v>
                </c:pt>
                <c:pt idx="18">
                  <c:v>-3.4801031785648921E-3</c:v>
                </c:pt>
                <c:pt idx="19">
                  <c:v>-3.1707948352301379E-3</c:v>
                </c:pt>
                <c:pt idx="20">
                  <c:v>-4.0812032905578289E-3</c:v>
                </c:pt>
                <c:pt idx="21">
                  <c:v>-4.414849601466788E-3</c:v>
                </c:pt>
                <c:pt idx="22">
                  <c:v>-4.9155334090795859E-3</c:v>
                </c:pt>
                <c:pt idx="23">
                  <c:v>-5.6630501909389046E-3</c:v>
                </c:pt>
                <c:pt idx="24">
                  <c:v>-6.3003817198345408E-3</c:v>
                </c:pt>
                <c:pt idx="25">
                  <c:v>-6.7712069802902944E-3</c:v>
                </c:pt>
                <c:pt idx="26">
                  <c:v>-7.3864586203718115E-3</c:v>
                </c:pt>
                <c:pt idx="27">
                  <c:v>-7.9248791256189277E-3</c:v>
                </c:pt>
                <c:pt idx="28">
                  <c:v>-8.2070903652110717E-3</c:v>
                </c:pt>
                <c:pt idx="29">
                  <c:v>-8.3268665905060178E-3</c:v>
                </c:pt>
                <c:pt idx="30">
                  <c:v>-8.3057432164618285E-3</c:v>
                </c:pt>
                <c:pt idx="31">
                  <c:v>-8.1490826737657361E-3</c:v>
                </c:pt>
                <c:pt idx="32">
                  <c:v>-7.8576588284583783E-3</c:v>
                </c:pt>
                <c:pt idx="33">
                  <c:v>-7.7191162208764472E-3</c:v>
                </c:pt>
                <c:pt idx="34">
                  <c:v>-7.5454149729397915E-3</c:v>
                </c:pt>
                <c:pt idx="35">
                  <c:v>-7.3410876579130292E-3</c:v>
                </c:pt>
                <c:pt idx="36">
                  <c:v>-7.019957782040516E-3</c:v>
                </c:pt>
                <c:pt idx="37">
                  <c:v>-6.6884026794252621E-3</c:v>
                </c:pt>
                <c:pt idx="38">
                  <c:v>-6.2912863459589118E-3</c:v>
                </c:pt>
                <c:pt idx="39">
                  <c:v>-5.8422648759489434E-3</c:v>
                </c:pt>
                <c:pt idx="40">
                  <c:v>-5.333984954825963E-3</c:v>
                </c:pt>
                <c:pt idx="41">
                  <c:v>-4.8104116172437731E-3</c:v>
                </c:pt>
                <c:pt idx="42">
                  <c:v>-4.2366097357493865E-3</c:v>
                </c:pt>
                <c:pt idx="43">
                  <c:v>-3.6938130977822231E-3</c:v>
                </c:pt>
                <c:pt idx="44">
                  <c:v>-3.1459148003369353E-3</c:v>
                </c:pt>
                <c:pt idx="45">
                  <c:v>-2.6140810089937466E-3</c:v>
                </c:pt>
                <c:pt idx="46">
                  <c:v>-2.09287530037131E-3</c:v>
                </c:pt>
                <c:pt idx="47">
                  <c:v>-1.6307612071227474E-3</c:v>
                </c:pt>
                <c:pt idx="48">
                  <c:v>-1.2099256989014508E-3</c:v>
                </c:pt>
                <c:pt idx="49">
                  <c:v>-8.8840845625602096E-4</c:v>
                </c:pt>
                <c:pt idx="50">
                  <c:v>-5.0682935897523103E-4</c:v>
                </c:pt>
                <c:pt idx="51">
                  <c:v>-2.1970275038048296E-4</c:v>
                </c:pt>
                <c:pt idx="52">
                  <c:v>9.3291141614784093E-5</c:v>
                </c:pt>
                <c:pt idx="53">
                  <c:v>3.0880286270828513E-4</c:v>
                </c:pt>
                <c:pt idx="54">
                  <c:v>4.7151661237601492E-4</c:v>
                </c:pt>
                <c:pt idx="55">
                  <c:v>6.1991498747573893E-4</c:v>
                </c:pt>
                <c:pt idx="56">
                  <c:v>7.5117387082785996E-4</c:v>
                </c:pt>
                <c:pt idx="57">
                  <c:v>8.0911658603451109E-4</c:v>
                </c:pt>
                <c:pt idx="58">
                  <c:v>9.1401239821148328E-4</c:v>
                </c:pt>
                <c:pt idx="59">
                  <c:v>1.0377285107365077E-3</c:v>
                </c:pt>
                <c:pt idx="60">
                  <c:v>1.2234064555746486E-3</c:v>
                </c:pt>
                <c:pt idx="61">
                  <c:v>1.2667418867134252E-3</c:v>
                </c:pt>
                <c:pt idx="62">
                  <c:v>1.2614532512400557E-3</c:v>
                </c:pt>
                <c:pt idx="63">
                  <c:v>1.172183397028686E-3</c:v>
                </c:pt>
                <c:pt idx="64">
                  <c:v>1.0814577621923469E-3</c:v>
                </c:pt>
                <c:pt idx="65">
                  <c:v>8.8741616891740765E-4</c:v>
                </c:pt>
                <c:pt idx="66">
                  <c:v>6.7460508200127957E-4</c:v>
                </c:pt>
                <c:pt idx="67">
                  <c:v>4.30680221731918E-4</c:v>
                </c:pt>
                <c:pt idx="68">
                  <c:v>1.2916713980585113E-4</c:v>
                </c:pt>
                <c:pt idx="69">
                  <c:v>-1.7540158648706925E-4</c:v>
                </c:pt>
                <c:pt idx="70">
                  <c:v>-6.2664807329880208E-4</c:v>
                </c:pt>
              </c:numCache>
            </c:numRef>
          </c:val>
          <c:smooth val="0"/>
        </c:ser>
        <c:ser>
          <c:idx val="3"/>
          <c:order val="3"/>
          <c:tx>
            <c:strRef>
              <c:f>'Fig 2.4'!$C$8</c:f>
              <c:strCache>
                <c:ptCount val="1"/>
                <c:pt idx="0">
                  <c:v>1,3%</c:v>
                </c:pt>
              </c:strCache>
            </c:strRef>
          </c:tx>
          <c:spPr>
            <a:ln w="22225">
              <a:solidFill>
                <a:srgbClr val="002060"/>
              </a:solidFill>
            </a:ln>
          </c:spPr>
          <c:marker>
            <c:symbol val="diamond"/>
            <c:size val="4"/>
            <c:spPr>
              <a:solidFill>
                <a:srgbClr val="002060"/>
              </a:solidFill>
              <a:ln>
                <a:solidFill>
                  <a:srgbClr val="002060"/>
                </a:solidFill>
              </a:ln>
            </c:spPr>
          </c:marker>
          <c:cat>
            <c:numRef>
              <c:f>'Fig 2.4'!$D$4:$BV$4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2.4'!$D$8:$BV$8</c:f>
              <c:numCache>
                <c:formatCode>0.0%</c:formatCode>
                <c:ptCount val="71"/>
                <c:pt idx="17">
                  <c:v>-2.4693483992812631E-3</c:v>
                </c:pt>
                <c:pt idx="18">
                  <c:v>-3.4819062101596231E-3</c:v>
                </c:pt>
                <c:pt idx="19">
                  <c:v>-3.1734399055310101E-3</c:v>
                </c:pt>
                <c:pt idx="20">
                  <c:v>-4.0850676780142745E-3</c:v>
                </c:pt>
                <c:pt idx="21">
                  <c:v>-4.4257278386877338E-3</c:v>
                </c:pt>
                <c:pt idx="22">
                  <c:v>-4.793064235167439E-3</c:v>
                </c:pt>
                <c:pt idx="23">
                  <c:v>-5.6070826164611844E-3</c:v>
                </c:pt>
                <c:pt idx="24">
                  <c:v>-6.3323162779961445E-3</c:v>
                </c:pt>
                <c:pt idx="25">
                  <c:v>-6.9084122790241112E-3</c:v>
                </c:pt>
                <c:pt idx="26">
                  <c:v>-7.6509189973987222E-3</c:v>
                </c:pt>
                <c:pt idx="27">
                  <c:v>-8.3339145762514524E-3</c:v>
                </c:pt>
                <c:pt idx="28">
                  <c:v>-8.7852216534265361E-3</c:v>
                </c:pt>
                <c:pt idx="29">
                  <c:v>-9.0884507214086963E-3</c:v>
                </c:pt>
                <c:pt idx="30">
                  <c:v>-9.264226409183611E-3</c:v>
                </c:pt>
                <c:pt idx="31">
                  <c:v>-9.3219453687051253E-3</c:v>
                </c:pt>
                <c:pt idx="32">
                  <c:v>-9.2596928478617651E-3</c:v>
                </c:pt>
                <c:pt idx="33">
                  <c:v>-9.3512712259185941E-3</c:v>
                </c:pt>
                <c:pt idx="34">
                  <c:v>-9.4014065361548403E-3</c:v>
                </c:pt>
                <c:pt idx="35">
                  <c:v>-9.4134410009983314E-3</c:v>
                </c:pt>
                <c:pt idx="36">
                  <c:v>-9.3057113858719728E-3</c:v>
                </c:pt>
                <c:pt idx="37">
                  <c:v>-9.1814350363695063E-3</c:v>
                </c:pt>
                <c:pt idx="38">
                  <c:v>-8.983145256557962E-3</c:v>
                </c:pt>
                <c:pt idx="39">
                  <c:v>-8.7240485857655783E-3</c:v>
                </c:pt>
                <c:pt idx="40">
                  <c:v>-8.4005125970970321E-3</c:v>
                </c:pt>
                <c:pt idx="41">
                  <c:v>-8.057518909543095E-3</c:v>
                </c:pt>
                <c:pt idx="42">
                  <c:v>-7.6562249091870621E-3</c:v>
                </c:pt>
                <c:pt idx="43">
                  <c:v>-7.2821771434606955E-3</c:v>
                </c:pt>
                <c:pt idx="44">
                  <c:v>-6.8974762484510736E-3</c:v>
                </c:pt>
                <c:pt idx="45">
                  <c:v>-6.5240597034897149E-3</c:v>
                </c:pt>
                <c:pt idx="46">
                  <c:v>-6.1555522685744777E-3</c:v>
                </c:pt>
                <c:pt idx="47">
                  <c:v>-5.8455752309578635E-3</c:v>
                </c:pt>
                <c:pt idx="48">
                  <c:v>-5.5664508951565094E-3</c:v>
                </c:pt>
                <c:pt idx="49">
                  <c:v>-5.3792387146316028E-3</c:v>
                </c:pt>
                <c:pt idx="50">
                  <c:v>-5.1299926205757834E-3</c:v>
                </c:pt>
                <c:pt idx="51">
                  <c:v>-4.9722012429174404E-3</c:v>
                </c:pt>
                <c:pt idx="52">
                  <c:v>-4.778491356934169E-3</c:v>
                </c:pt>
                <c:pt idx="53">
                  <c:v>-4.6824344549561796E-3</c:v>
                </c:pt>
                <c:pt idx="54">
                  <c:v>-4.6323186588208796E-3</c:v>
                </c:pt>
                <c:pt idx="55">
                  <c:v>-4.593033170334734E-3</c:v>
                </c:pt>
                <c:pt idx="56">
                  <c:v>-4.5651241505164017E-3</c:v>
                </c:pt>
                <c:pt idx="57">
                  <c:v>-4.6045148242075153E-3</c:v>
                </c:pt>
                <c:pt idx="58">
                  <c:v>-4.5893390862449882E-3</c:v>
                </c:pt>
                <c:pt idx="59">
                  <c:v>-4.5500673911657054E-3</c:v>
                </c:pt>
                <c:pt idx="60">
                  <c:v>-4.4390667826680798E-3</c:v>
                </c:pt>
                <c:pt idx="61">
                  <c:v>-4.4710890793667572E-3</c:v>
                </c:pt>
                <c:pt idx="62">
                  <c:v>-4.5512288058694251E-3</c:v>
                </c:pt>
                <c:pt idx="63">
                  <c:v>-4.708327808201785E-3</c:v>
                </c:pt>
                <c:pt idx="64">
                  <c:v>-4.8661764667211208E-3</c:v>
                </c:pt>
                <c:pt idx="65">
                  <c:v>-5.1251296633424018E-3</c:v>
                </c:pt>
                <c:pt idx="66">
                  <c:v>-5.4049027992284929E-3</c:v>
                </c:pt>
                <c:pt idx="67">
                  <c:v>-5.7081714031522431E-3</c:v>
                </c:pt>
                <c:pt idx="68">
                  <c:v>-6.0694037390854405E-3</c:v>
                </c:pt>
                <c:pt idx="69">
                  <c:v>-6.4290823028801125E-3</c:v>
                </c:pt>
                <c:pt idx="70">
                  <c:v>-6.9399569867683256E-3</c:v>
                </c:pt>
              </c:numCache>
            </c:numRef>
          </c:val>
          <c:smooth val="0"/>
        </c:ser>
        <c:ser>
          <c:idx val="4"/>
          <c:order val="4"/>
          <c:tx>
            <c:strRef>
              <c:f>'Fig 2.4'!$C$9</c:f>
              <c:strCache>
                <c:ptCount val="1"/>
                <c:pt idx="0">
                  <c:v>1%</c:v>
                </c:pt>
              </c:strCache>
            </c:strRef>
          </c:tx>
          <c:spPr>
            <a:ln w="22225">
              <a:solidFill>
                <a:srgbClr val="002060"/>
              </a:solidFill>
            </a:ln>
          </c:spPr>
          <c:marker>
            <c:symbol val="star"/>
            <c:size val="4"/>
            <c:spPr>
              <a:noFill/>
              <a:ln>
                <a:solidFill>
                  <a:srgbClr val="002060"/>
                </a:solidFill>
              </a:ln>
            </c:spPr>
          </c:marker>
          <c:cat>
            <c:numRef>
              <c:f>'Fig 2.4'!$D$4:$BV$4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2.4'!$D$9:$BV$9</c:f>
              <c:numCache>
                <c:formatCode>0.0%</c:formatCode>
                <c:ptCount val="71"/>
                <c:pt idx="17">
                  <c:v>-2.4453169238904861E-3</c:v>
                </c:pt>
                <c:pt idx="18">
                  <c:v>-3.4730882123163828E-3</c:v>
                </c:pt>
                <c:pt idx="19">
                  <c:v>-3.1601471603960427E-3</c:v>
                </c:pt>
                <c:pt idx="20">
                  <c:v>-4.0669588361350803E-3</c:v>
                </c:pt>
                <c:pt idx="21">
                  <c:v>-4.4104941301385909E-3</c:v>
                </c:pt>
                <c:pt idx="22">
                  <c:v>-5.0402782250458409E-3</c:v>
                </c:pt>
                <c:pt idx="23">
                  <c:v>-5.9541766285763718E-3</c:v>
                </c:pt>
                <c:pt idx="24">
                  <c:v>-6.8055508962757113E-3</c:v>
                </c:pt>
                <c:pt idx="25">
                  <c:v>-7.537676530131418E-3</c:v>
                </c:pt>
                <c:pt idx="26">
                  <c:v>-8.4655095751313483E-3</c:v>
                </c:pt>
                <c:pt idx="27">
                  <c:v>-9.3632041694412423E-3</c:v>
                </c:pt>
                <c:pt idx="28">
                  <c:v>-1.0064192998287376E-2</c:v>
                </c:pt>
                <c:pt idx="29">
                  <c:v>-1.0644566755588274E-2</c:v>
                </c:pt>
                <c:pt idx="30">
                  <c:v>-1.1136460715688438E-2</c:v>
                </c:pt>
                <c:pt idx="31">
                  <c:v>-1.1530441628539684E-2</c:v>
                </c:pt>
                <c:pt idx="32">
                  <c:v>-1.1834420134861082E-2</c:v>
                </c:pt>
                <c:pt idx="33">
                  <c:v>-1.2288333101332278E-2</c:v>
                </c:pt>
                <c:pt idx="34">
                  <c:v>-1.2694136450122767E-2</c:v>
                </c:pt>
                <c:pt idx="35">
                  <c:v>-1.3057100165284182E-2</c:v>
                </c:pt>
                <c:pt idx="36">
                  <c:v>-1.3296346504196154E-2</c:v>
                </c:pt>
                <c:pt idx="37">
                  <c:v>-1.3513241873489472E-2</c:v>
                </c:pt>
                <c:pt idx="38">
                  <c:v>-1.3647511168705447E-2</c:v>
                </c:pt>
                <c:pt idx="39">
                  <c:v>-1.3705481626434993E-2</c:v>
                </c:pt>
                <c:pt idx="40">
                  <c:v>-1.3693053905170362E-2</c:v>
                </c:pt>
                <c:pt idx="41">
                  <c:v>-1.3651505111403932E-2</c:v>
                </c:pt>
                <c:pt idx="42">
                  <c:v>-1.3541595745780951E-2</c:v>
                </c:pt>
                <c:pt idx="43">
                  <c:v>-1.3459768664710952E-2</c:v>
                </c:pt>
                <c:pt idx="44">
                  <c:v>-1.3358683697983029E-2</c:v>
                </c:pt>
                <c:pt idx="45">
                  <c:v>-1.3260371880408612E-2</c:v>
                </c:pt>
                <c:pt idx="46">
                  <c:v>-1.3161785237557349E-2</c:v>
                </c:pt>
                <c:pt idx="47">
                  <c:v>-1.3114750736267602E-2</c:v>
                </c:pt>
                <c:pt idx="48">
                  <c:v>-1.3091881201862939E-2</c:v>
                </c:pt>
                <c:pt idx="49">
                  <c:v>-1.3152544539494521E-2</c:v>
                </c:pt>
                <c:pt idx="50">
                  <c:v>-1.3144878707691947E-2</c:v>
                </c:pt>
                <c:pt idx="51">
                  <c:v>-1.3224938773612404E-2</c:v>
                </c:pt>
                <c:pt idx="52">
                  <c:v>-1.3268518703483867E-2</c:v>
                </c:pt>
                <c:pt idx="53">
                  <c:v>-1.3395202880797066E-2</c:v>
                </c:pt>
                <c:pt idx="54">
                  <c:v>-1.3565434933365627E-2</c:v>
                </c:pt>
                <c:pt idx="55">
                  <c:v>-1.3738211202743537E-2</c:v>
                </c:pt>
                <c:pt idx="56">
                  <c:v>-1.3914378496559944E-2</c:v>
                </c:pt>
                <c:pt idx="57">
                  <c:v>-1.4145602761993489E-2</c:v>
                </c:pt>
                <c:pt idx="58">
                  <c:v>-1.4311321640782668E-2</c:v>
                </c:pt>
                <c:pt idx="59">
                  <c:v>-1.4443668571190111E-2</c:v>
                </c:pt>
                <c:pt idx="60">
                  <c:v>-1.4497883992674142E-2</c:v>
                </c:pt>
                <c:pt idx="61">
                  <c:v>-1.4694381371529352E-2</c:v>
                </c:pt>
                <c:pt idx="62">
                  <c:v>-1.4932357309264115E-2</c:v>
                </c:pt>
                <c:pt idx="63">
                  <c:v>-1.523965177181512E-2</c:v>
                </c:pt>
                <c:pt idx="64">
                  <c:v>-1.554898203752641E-2</c:v>
                </c:pt>
                <c:pt idx="65">
                  <c:v>-1.5957657328222515E-2</c:v>
                </c:pt>
                <c:pt idx="66">
                  <c:v>-1.6379238671156034E-2</c:v>
                </c:pt>
                <c:pt idx="67">
                  <c:v>-1.6821263083942273E-2</c:v>
                </c:pt>
                <c:pt idx="68">
                  <c:v>-1.7325014548563715E-2</c:v>
                </c:pt>
                <c:pt idx="69">
                  <c:v>-1.7821897572281028E-2</c:v>
                </c:pt>
                <c:pt idx="70">
                  <c:v>-1.8471147156271038E-2</c:v>
                </c:pt>
              </c:numCache>
            </c:numRef>
          </c:val>
          <c:smooth val="0"/>
        </c:ser>
        <c:dLbls>
          <c:showLegendKey val="0"/>
          <c:showVal val="0"/>
          <c:showCatName val="0"/>
          <c:showSerName val="0"/>
          <c:showPercent val="0"/>
          <c:showBubbleSize val="0"/>
        </c:dLbls>
        <c:marker val="1"/>
        <c:smooth val="0"/>
        <c:axId val="123150720"/>
        <c:axId val="123152640"/>
      </c:lineChart>
      <c:catAx>
        <c:axId val="123150720"/>
        <c:scaling>
          <c:orientation val="minMax"/>
        </c:scaling>
        <c:delete val="0"/>
        <c:axPos val="b"/>
        <c:numFmt formatCode="General" sourceLinked="1"/>
        <c:majorTickMark val="out"/>
        <c:minorTickMark val="none"/>
        <c:tickLblPos val="low"/>
        <c:spPr>
          <a:ln>
            <a:prstDash val="sysDot"/>
          </a:ln>
        </c:spPr>
        <c:txPr>
          <a:bodyPr rot="-5400000" vert="horz"/>
          <a:lstStyle/>
          <a:p>
            <a:pPr>
              <a:defRPr/>
            </a:pPr>
            <a:endParaRPr lang="fr-FR"/>
          </a:p>
        </c:txPr>
        <c:crossAx val="123152640"/>
        <c:crosses val="autoZero"/>
        <c:auto val="1"/>
        <c:lblAlgn val="ctr"/>
        <c:lblOffset val="100"/>
        <c:tickLblSkip val="5"/>
        <c:tickMarkSkip val="5"/>
        <c:noMultiLvlLbl val="0"/>
      </c:catAx>
      <c:valAx>
        <c:axId val="123152640"/>
        <c:scaling>
          <c:orientation val="minMax"/>
          <c:max val="1.5000000000000003E-2"/>
          <c:min val="-2.5000000000000005E-2"/>
        </c:scaling>
        <c:delete val="0"/>
        <c:axPos val="l"/>
        <c:majorGridlines/>
        <c:title>
          <c:tx>
            <c:rich>
              <a:bodyPr rot="-5400000" vert="horz"/>
              <a:lstStyle/>
              <a:p>
                <a:pPr>
                  <a:defRPr/>
                </a:pPr>
                <a:r>
                  <a:rPr lang="en-US"/>
                  <a:t>en % du PIB</a:t>
                </a:r>
              </a:p>
            </c:rich>
          </c:tx>
          <c:layout>
            <c:manualLayout>
              <c:xMode val="edge"/>
              <c:yMode val="edge"/>
              <c:x val="6.4389172892908627E-3"/>
              <c:y val="0.31953727144866384"/>
            </c:manualLayout>
          </c:layout>
          <c:overlay val="0"/>
        </c:title>
        <c:numFmt formatCode="0.0%" sourceLinked="0"/>
        <c:majorTickMark val="out"/>
        <c:minorTickMark val="none"/>
        <c:tickLblPos val="nextTo"/>
        <c:crossAx val="123150720"/>
        <c:crosses val="autoZero"/>
        <c:crossBetween val="between"/>
        <c:majorUnit val="1.0000000000000002E-2"/>
      </c:valAx>
    </c:plotArea>
    <c:legend>
      <c:legendPos val="b"/>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593295320487612"/>
          <c:y val="3.2064285714285698E-2"/>
          <c:w val="0.76271103683313668"/>
          <c:h val="0.73371272855133596"/>
        </c:manualLayout>
      </c:layout>
      <c:lineChart>
        <c:grouping val="standard"/>
        <c:varyColors val="0"/>
        <c:ser>
          <c:idx val="5"/>
          <c:order val="0"/>
          <c:tx>
            <c:strRef>
              <c:f>'Fig 2.11'!$C$5</c:f>
              <c:strCache>
                <c:ptCount val="1"/>
                <c:pt idx="0">
                  <c:v>Obs</c:v>
                </c:pt>
              </c:strCache>
            </c:strRef>
          </c:tx>
          <c:spPr>
            <a:ln w="50800">
              <a:solidFill>
                <a:schemeClr val="bg1">
                  <a:lumMod val="50000"/>
                </a:schemeClr>
              </a:solidFill>
            </a:ln>
          </c:spPr>
          <c:marker>
            <c:symbol val="none"/>
          </c:marker>
          <c:cat>
            <c:numRef>
              <c:f>'Fig 2.11'!$D$4:$BV$4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2.11'!$D$5:$BV$5</c:f>
              <c:numCache>
                <c:formatCode>0.0%</c:formatCode>
                <c:ptCount val="71"/>
                <c:pt idx="2">
                  <c:v>3.2434050230158444E-3</c:v>
                </c:pt>
                <c:pt idx="3">
                  <c:v>4.8540417342394764E-3</c:v>
                </c:pt>
                <c:pt idx="4">
                  <c:v>4.1327943085573337E-3</c:v>
                </c:pt>
                <c:pt idx="5">
                  <c:v>2.1900287860012716E-3</c:v>
                </c:pt>
                <c:pt idx="6">
                  <c:v>2.6036394185910338E-3</c:v>
                </c:pt>
                <c:pt idx="7">
                  <c:v>1.2513536924120222E-3</c:v>
                </c:pt>
                <c:pt idx="8">
                  <c:v>1.0568697520933179E-4</c:v>
                </c:pt>
                <c:pt idx="9">
                  <c:v>-4.1852353424163078E-3</c:v>
                </c:pt>
                <c:pt idx="10">
                  <c:v>-6.7944657965705408E-3</c:v>
                </c:pt>
                <c:pt idx="11">
                  <c:v>-6.3483418172871229E-3</c:v>
                </c:pt>
                <c:pt idx="12">
                  <c:v>-5.3020649612652042E-3</c:v>
                </c:pt>
                <c:pt idx="13">
                  <c:v>-3.6657993828721311E-3</c:v>
                </c:pt>
                <c:pt idx="14">
                  <c:v>-3.4678901312466433E-3</c:v>
                </c:pt>
                <c:pt idx="15">
                  <c:v>-2.7103298879910141E-3</c:v>
                </c:pt>
              </c:numCache>
            </c:numRef>
          </c:val>
          <c:smooth val="0"/>
        </c:ser>
        <c:ser>
          <c:idx val="1"/>
          <c:order val="1"/>
          <c:tx>
            <c:strRef>
              <c:f>'Fig 2.11'!$C$6</c:f>
              <c:strCache>
                <c:ptCount val="1"/>
                <c:pt idx="0">
                  <c:v>Convention COR</c:v>
                </c:pt>
              </c:strCache>
            </c:strRef>
          </c:tx>
          <c:spPr>
            <a:ln w="22225">
              <a:solidFill>
                <a:sysClr val="windowText" lastClr="000000"/>
              </a:solidFill>
            </a:ln>
          </c:spPr>
          <c:marker>
            <c:symbol val="triangle"/>
            <c:size val="4"/>
            <c:spPr>
              <a:noFill/>
              <a:ln>
                <a:solidFill>
                  <a:sysClr val="windowText" lastClr="000000"/>
                </a:solidFill>
              </a:ln>
            </c:spPr>
          </c:marker>
          <c:cat>
            <c:numRef>
              <c:f>'Fig 2.11'!$D$4:$BV$4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2.11'!$D$6:$BV$6</c:f>
              <c:numCache>
                <c:formatCode>0.0%</c:formatCode>
                <c:ptCount val="71"/>
                <c:pt idx="16">
                  <c:v>-2.5425215056944718E-3</c:v>
                </c:pt>
                <c:pt idx="17">
                  <c:v>-2.4693483992812631E-3</c:v>
                </c:pt>
                <c:pt idx="18">
                  <c:v>-3.4819062101595988E-3</c:v>
                </c:pt>
                <c:pt idx="19">
                  <c:v>-3.1734399055310344E-3</c:v>
                </c:pt>
                <c:pt idx="20">
                  <c:v>-4.0850676780142745E-3</c:v>
                </c:pt>
                <c:pt idx="21">
                  <c:v>-4.4257278386877113E-3</c:v>
                </c:pt>
                <c:pt idx="22">
                  <c:v>-4.793064235167439E-3</c:v>
                </c:pt>
                <c:pt idx="23">
                  <c:v>-5.6070826164612052E-3</c:v>
                </c:pt>
                <c:pt idx="24">
                  <c:v>-6.3323162779961445E-3</c:v>
                </c:pt>
                <c:pt idx="25">
                  <c:v>-6.9084122790241112E-3</c:v>
                </c:pt>
                <c:pt idx="26">
                  <c:v>-7.6509189973987214E-3</c:v>
                </c:pt>
                <c:pt idx="27">
                  <c:v>-8.3339145762514524E-3</c:v>
                </c:pt>
                <c:pt idx="28">
                  <c:v>-8.7852216534265361E-3</c:v>
                </c:pt>
                <c:pt idx="29">
                  <c:v>-9.088450721408679E-3</c:v>
                </c:pt>
                <c:pt idx="30">
                  <c:v>-9.2642264091836093E-3</c:v>
                </c:pt>
                <c:pt idx="31">
                  <c:v>-9.3219453687051097E-3</c:v>
                </c:pt>
                <c:pt idx="32">
                  <c:v>-9.2596928478617651E-3</c:v>
                </c:pt>
                <c:pt idx="33">
                  <c:v>-9.3512712259186392E-3</c:v>
                </c:pt>
                <c:pt idx="34">
                  <c:v>-9.4014065361548403E-3</c:v>
                </c:pt>
                <c:pt idx="35">
                  <c:v>-9.4134410009983314E-3</c:v>
                </c:pt>
                <c:pt idx="36">
                  <c:v>-9.3057113858719745E-3</c:v>
                </c:pt>
                <c:pt idx="37">
                  <c:v>-9.1814350363695063E-3</c:v>
                </c:pt>
                <c:pt idx="38">
                  <c:v>-8.9831452565579898E-3</c:v>
                </c:pt>
                <c:pt idx="39">
                  <c:v>-8.7240485857655783E-3</c:v>
                </c:pt>
                <c:pt idx="40">
                  <c:v>-8.4005125970970564E-3</c:v>
                </c:pt>
                <c:pt idx="41">
                  <c:v>-8.0575189095430932E-3</c:v>
                </c:pt>
                <c:pt idx="42">
                  <c:v>-7.6562249091870621E-3</c:v>
                </c:pt>
                <c:pt idx="43">
                  <c:v>-7.2821771434606738E-3</c:v>
                </c:pt>
                <c:pt idx="44">
                  <c:v>-6.8974762484510736E-3</c:v>
                </c:pt>
                <c:pt idx="45">
                  <c:v>-6.5240597034897357E-3</c:v>
                </c:pt>
                <c:pt idx="46">
                  <c:v>-6.1555522685744976E-3</c:v>
                </c:pt>
                <c:pt idx="47">
                  <c:v>-5.8455752309578635E-3</c:v>
                </c:pt>
                <c:pt idx="48">
                  <c:v>-5.5664508951565276E-3</c:v>
                </c:pt>
                <c:pt idx="49">
                  <c:v>-5.3792387146315837E-3</c:v>
                </c:pt>
                <c:pt idx="50">
                  <c:v>-5.129992620575766E-3</c:v>
                </c:pt>
                <c:pt idx="51">
                  <c:v>-4.972201242917423E-3</c:v>
                </c:pt>
                <c:pt idx="52">
                  <c:v>-4.7784913569341699E-3</c:v>
                </c:pt>
                <c:pt idx="53">
                  <c:v>-4.6824344549561796E-3</c:v>
                </c:pt>
                <c:pt idx="54">
                  <c:v>-4.6323186588208796E-3</c:v>
                </c:pt>
                <c:pt idx="55">
                  <c:v>-4.593033170334734E-3</c:v>
                </c:pt>
                <c:pt idx="56">
                  <c:v>-4.5651241505164017E-3</c:v>
                </c:pt>
                <c:pt idx="57">
                  <c:v>-4.6045148242075144E-3</c:v>
                </c:pt>
                <c:pt idx="58">
                  <c:v>-4.589339086244989E-3</c:v>
                </c:pt>
                <c:pt idx="59">
                  <c:v>-4.5500673911657045E-3</c:v>
                </c:pt>
                <c:pt idx="60">
                  <c:v>-4.4390667826680538E-3</c:v>
                </c:pt>
                <c:pt idx="61">
                  <c:v>-4.4710890793667572E-3</c:v>
                </c:pt>
                <c:pt idx="62">
                  <c:v>-4.5512288058693999E-3</c:v>
                </c:pt>
                <c:pt idx="63">
                  <c:v>-4.708327808201785E-3</c:v>
                </c:pt>
                <c:pt idx="64">
                  <c:v>-4.8661764667211208E-3</c:v>
                </c:pt>
                <c:pt idx="65">
                  <c:v>-5.1251296633424235E-3</c:v>
                </c:pt>
                <c:pt idx="66">
                  <c:v>-5.4049027992284712E-3</c:v>
                </c:pt>
                <c:pt idx="67">
                  <c:v>-5.7081714031522431E-3</c:v>
                </c:pt>
                <c:pt idx="68">
                  <c:v>-6.0694037390854405E-3</c:v>
                </c:pt>
                <c:pt idx="69">
                  <c:v>-6.4290823028801316E-3</c:v>
                </c:pt>
                <c:pt idx="70">
                  <c:v>-6.9399569867683248E-3</c:v>
                </c:pt>
              </c:numCache>
            </c:numRef>
          </c:val>
          <c:smooth val="0"/>
        </c:ser>
        <c:ser>
          <c:idx val="2"/>
          <c:order val="2"/>
          <c:tx>
            <c:strRef>
              <c:f>'Fig 2.11'!$C$7</c:f>
              <c:strCache>
                <c:ptCount val="1"/>
                <c:pt idx="0">
                  <c:v>Convention CCSS</c:v>
                </c:pt>
              </c:strCache>
            </c:strRef>
          </c:tx>
          <c:spPr>
            <a:ln w="22225">
              <a:solidFill>
                <a:sysClr val="windowText" lastClr="000000"/>
              </a:solidFill>
              <a:prstDash val="sysDash"/>
            </a:ln>
          </c:spPr>
          <c:marker>
            <c:symbol val="none"/>
          </c:marker>
          <c:cat>
            <c:numRef>
              <c:f>'Fig 2.11'!$D$4:$BV$4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2.11'!$D$7:$BV$7</c:f>
              <c:numCache>
                <c:formatCode>0.0%</c:formatCode>
                <c:ptCount val="71"/>
                <c:pt idx="16">
                  <c:v>-2.1703075840239527E-3</c:v>
                </c:pt>
                <c:pt idx="17">
                  <c:v>-2.0816556210873252E-3</c:v>
                </c:pt>
                <c:pt idx="18">
                  <c:v>-2.6607793794066669E-3</c:v>
                </c:pt>
                <c:pt idx="19">
                  <c:v>-1.8447273854458259E-3</c:v>
                </c:pt>
                <c:pt idx="20">
                  <c:v>-2.0317973036144718E-3</c:v>
                </c:pt>
                <c:pt idx="21">
                  <c:v>-2.1595435691611413E-3</c:v>
                </c:pt>
                <c:pt idx="22">
                  <c:v>-2.0595943606430867E-3</c:v>
                </c:pt>
                <c:pt idx="23">
                  <c:v>-2.5041570109236868E-3</c:v>
                </c:pt>
                <c:pt idx="24">
                  <c:v>-2.9203122533643963E-3</c:v>
                </c:pt>
                <c:pt idx="25">
                  <c:v>-3.287045606193667E-3</c:v>
                </c:pt>
                <c:pt idx="26">
                  <c:v>-3.902749777372498E-3</c:v>
                </c:pt>
                <c:pt idx="27">
                  <c:v>-4.5289596616353732E-3</c:v>
                </c:pt>
                <c:pt idx="28">
                  <c:v>-4.9875169748987615E-3</c:v>
                </c:pt>
                <c:pt idx="29">
                  <c:v>-5.3841074518636992E-3</c:v>
                </c:pt>
                <c:pt idx="30">
                  <c:v>-5.6521762062266062E-3</c:v>
                </c:pt>
                <c:pt idx="31">
                  <c:v>-5.8864713643559594E-3</c:v>
                </c:pt>
                <c:pt idx="32">
                  <c:v>-6.056508964068754E-3</c:v>
                </c:pt>
                <c:pt idx="33">
                  <c:v>-6.3696709233407832E-3</c:v>
                </c:pt>
                <c:pt idx="34">
                  <c:v>-6.6572401730581173E-3</c:v>
                </c:pt>
                <c:pt idx="35">
                  <c:v>-6.9423667531558113E-3</c:v>
                </c:pt>
                <c:pt idx="36">
                  <c:v>-7.1321265098422387E-3</c:v>
                </c:pt>
                <c:pt idx="37">
                  <c:v>-7.31408270984808E-3</c:v>
                </c:pt>
                <c:pt idx="38">
                  <c:v>-7.4280629795266864E-3</c:v>
                </c:pt>
                <c:pt idx="39">
                  <c:v>-7.4832653940886673E-3</c:v>
                </c:pt>
                <c:pt idx="40">
                  <c:v>-7.4754039895038732E-3</c:v>
                </c:pt>
                <c:pt idx="41">
                  <c:v>-7.4574117082565885E-3</c:v>
                </c:pt>
                <c:pt idx="42">
                  <c:v>-7.3903130932177772E-3</c:v>
                </c:pt>
                <c:pt idx="43">
                  <c:v>-7.3567773446834607E-3</c:v>
                </c:pt>
                <c:pt idx="44">
                  <c:v>-7.3168673336605049E-3</c:v>
                </c:pt>
                <c:pt idx="45">
                  <c:v>-7.2941232641679146E-3</c:v>
                </c:pt>
                <c:pt idx="46">
                  <c:v>-7.2691102555044931E-3</c:v>
                </c:pt>
                <c:pt idx="47">
                  <c:v>-7.266322985693829E-3</c:v>
                </c:pt>
                <c:pt idx="48">
                  <c:v>-7.293649157045088E-3</c:v>
                </c:pt>
                <c:pt idx="49">
                  <c:v>-7.38348155899429E-3</c:v>
                </c:pt>
                <c:pt idx="50">
                  <c:v>-7.4062970009416288E-3</c:v>
                </c:pt>
                <c:pt idx="51">
                  <c:v>-7.5067359051690027E-3</c:v>
                </c:pt>
                <c:pt idx="52">
                  <c:v>-7.563604177738375E-3</c:v>
                </c:pt>
                <c:pt idx="53">
                  <c:v>-7.6973902998379159E-3</c:v>
                </c:pt>
                <c:pt idx="54">
                  <c:v>-7.8662443737259734E-3</c:v>
                </c:pt>
                <c:pt idx="55">
                  <c:v>-8.0132178035558447E-3</c:v>
                </c:pt>
                <c:pt idx="56">
                  <c:v>-8.1541684979029947E-3</c:v>
                </c:pt>
                <c:pt idx="57">
                  <c:v>-8.3353275813264991E-3</c:v>
                </c:pt>
                <c:pt idx="58">
                  <c:v>-8.4575508719515677E-3</c:v>
                </c:pt>
                <c:pt idx="59">
                  <c:v>-8.5478036238953621E-3</c:v>
                </c:pt>
                <c:pt idx="60">
                  <c:v>-8.535481560001482E-3</c:v>
                </c:pt>
                <c:pt idx="61">
                  <c:v>-8.6661120044210886E-3</c:v>
                </c:pt>
                <c:pt idx="62">
                  <c:v>-8.8356392440347396E-3</c:v>
                </c:pt>
                <c:pt idx="63">
                  <c:v>-9.0559039201172399E-3</c:v>
                </c:pt>
                <c:pt idx="64">
                  <c:v>-9.2794806027058554E-3</c:v>
                </c:pt>
                <c:pt idx="65">
                  <c:v>-9.5899664354650877E-3</c:v>
                </c:pt>
                <c:pt idx="66">
                  <c:v>-9.9140526366282081E-3</c:v>
                </c:pt>
                <c:pt idx="67">
                  <c:v>-1.0254240643223221E-2</c:v>
                </c:pt>
                <c:pt idx="68">
                  <c:v>-1.0641873686443655E-2</c:v>
                </c:pt>
                <c:pt idx="69">
                  <c:v>-1.10258554897866E-2</c:v>
                </c:pt>
                <c:pt idx="70">
                  <c:v>-1.1524645168055353E-2</c:v>
                </c:pt>
              </c:numCache>
            </c:numRef>
          </c:val>
          <c:smooth val="0"/>
        </c:ser>
        <c:ser>
          <c:idx val="4"/>
          <c:order val="3"/>
          <c:tx>
            <c:strRef>
              <c:f>'Fig 2.11'!$C$8</c:f>
              <c:strCache>
                <c:ptCount val="1"/>
                <c:pt idx="0">
                  <c:v>Convention PIB</c:v>
                </c:pt>
              </c:strCache>
            </c:strRef>
          </c:tx>
          <c:spPr>
            <a:ln w="22225">
              <a:solidFill>
                <a:sysClr val="windowText" lastClr="000000"/>
              </a:solidFill>
              <a:prstDash val="sysDot"/>
            </a:ln>
          </c:spPr>
          <c:marker>
            <c:symbol val="none"/>
          </c:marker>
          <c:cat>
            <c:numRef>
              <c:f>'Fig 2.11'!$D$4:$BV$4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2.11'!$D$8:$BV$8</c:f>
              <c:numCache>
                <c:formatCode>0.0%</c:formatCode>
                <c:ptCount val="71"/>
                <c:pt idx="16">
                  <c:v>-2.0695858537887572E-3</c:v>
                </c:pt>
                <c:pt idx="17">
                  <c:v>-1.9057399925331078E-3</c:v>
                </c:pt>
                <c:pt idx="18">
                  <c:v>-2.5706369032838044E-3</c:v>
                </c:pt>
                <c:pt idx="19">
                  <c:v>-1.810960580173538E-3</c:v>
                </c:pt>
                <c:pt idx="20">
                  <c:v>-2.1016478828992163E-3</c:v>
                </c:pt>
                <c:pt idx="21">
                  <c:v>-1.8707486169860748E-3</c:v>
                </c:pt>
                <c:pt idx="22">
                  <c:v>-1.7199244681484927E-3</c:v>
                </c:pt>
                <c:pt idx="23">
                  <c:v>-2.0819114636164353E-3</c:v>
                </c:pt>
                <c:pt idx="24">
                  <c:v>-2.386521718139229E-3</c:v>
                </c:pt>
                <c:pt idx="25">
                  <c:v>-2.5739179433186383E-3</c:v>
                </c:pt>
                <c:pt idx="26">
                  <c:v>-3.0391806196881739E-3</c:v>
                </c:pt>
                <c:pt idx="27">
                  <c:v>-3.4752897752836831E-3</c:v>
                </c:pt>
                <c:pt idx="28">
                  <c:v>-3.7304930123355528E-3</c:v>
                </c:pt>
                <c:pt idx="29">
                  <c:v>-3.8700334445948424E-3</c:v>
                </c:pt>
                <c:pt idx="30">
                  <c:v>-3.9032498202833926E-3</c:v>
                </c:pt>
                <c:pt idx="31">
                  <c:v>-3.8460655980670309E-3</c:v>
                </c:pt>
                <c:pt idx="32">
                  <c:v>-3.69872249759746E-3</c:v>
                </c:pt>
                <c:pt idx="33">
                  <c:v>-3.7321118751044821E-3</c:v>
                </c:pt>
                <c:pt idx="34">
                  <c:v>-3.7259951886548033E-3</c:v>
                </c:pt>
                <c:pt idx="35">
                  <c:v>-3.6890825252828109E-3</c:v>
                </c:pt>
                <c:pt idx="36">
                  <c:v>-3.5409367604254402E-3</c:v>
                </c:pt>
                <c:pt idx="37">
                  <c:v>-3.3861524748533076E-3</c:v>
                </c:pt>
                <c:pt idx="38">
                  <c:v>-3.1597889344282398E-3</c:v>
                </c:pt>
                <c:pt idx="39">
                  <c:v>-2.8639723085906801E-3</c:v>
                </c:pt>
                <c:pt idx="40">
                  <c:v>-2.5009849623575226E-3</c:v>
                </c:pt>
                <c:pt idx="41">
                  <c:v>-2.1191038902112435E-3</c:v>
                </c:pt>
                <c:pt idx="42">
                  <c:v>-1.6825104037399353E-3</c:v>
                </c:pt>
                <c:pt idx="43">
                  <c:v>-1.2810240337832669E-3</c:v>
                </c:pt>
                <c:pt idx="44">
                  <c:v>-8.6950480514680296E-4</c:v>
                </c:pt>
                <c:pt idx="45">
                  <c:v>-4.7723342179938251E-4</c:v>
                </c:pt>
                <c:pt idx="46">
                  <c:v>-9.6169862002688948E-5</c:v>
                </c:pt>
                <c:pt idx="47">
                  <c:v>2.2902804702444309E-4</c:v>
                </c:pt>
                <c:pt idx="48">
                  <c:v>5.2758962983465683E-4</c:v>
                </c:pt>
                <c:pt idx="49">
                  <c:v>7.3704966208719728E-4</c:v>
                </c:pt>
                <c:pt idx="50">
                  <c:v>1.0025246775724429E-3</c:v>
                </c:pt>
                <c:pt idx="51">
                  <c:v>1.1734154761132752E-3</c:v>
                </c:pt>
                <c:pt idx="52">
                  <c:v>1.3829402639785738E-3</c:v>
                </c:pt>
                <c:pt idx="53">
                  <c:v>1.4989926336560076E-3</c:v>
                </c:pt>
                <c:pt idx="54">
                  <c:v>1.570324338402503E-3</c:v>
                </c:pt>
                <c:pt idx="55">
                  <c:v>1.6305554050548858E-3</c:v>
                </c:pt>
                <c:pt idx="56">
                  <c:v>1.6819805714648863E-3</c:v>
                </c:pt>
                <c:pt idx="57">
                  <c:v>1.6700705053584871E-3</c:v>
                </c:pt>
                <c:pt idx="58">
                  <c:v>1.719551689164643E-3</c:v>
                </c:pt>
                <c:pt idx="59">
                  <c:v>1.7998535454841192E-3</c:v>
                </c:pt>
                <c:pt idx="60">
                  <c:v>1.9499797800962377E-3</c:v>
                </c:pt>
                <c:pt idx="61">
                  <c:v>1.946685172749274E-3</c:v>
                </c:pt>
                <c:pt idx="62">
                  <c:v>1.8947826175497475E-3</c:v>
                </c:pt>
                <c:pt idx="63">
                  <c:v>1.7669457898089169E-3</c:v>
                </c:pt>
                <c:pt idx="64">
                  <c:v>1.6365779573802276E-3</c:v>
                </c:pt>
                <c:pt idx="65">
                  <c:v>1.3976457778064903E-3</c:v>
                </c:pt>
                <c:pt idx="66">
                  <c:v>1.1320285664450016E-3</c:v>
                </c:pt>
                <c:pt idx="67">
                  <c:v>8.4412813512753761E-4</c:v>
                </c:pt>
                <c:pt idx="68">
                  <c:v>4.9807022165880891E-4</c:v>
                </c:pt>
                <c:pt idx="69">
                  <c:v>1.5055671755123695E-4</c:v>
                </c:pt>
                <c:pt idx="70">
                  <c:v>-3.5254452622458348E-4</c:v>
                </c:pt>
              </c:numCache>
            </c:numRef>
          </c:val>
          <c:smooth val="0"/>
        </c:ser>
        <c:dLbls>
          <c:showLegendKey val="0"/>
          <c:showVal val="0"/>
          <c:showCatName val="0"/>
          <c:showSerName val="0"/>
          <c:showPercent val="0"/>
          <c:showBubbleSize val="0"/>
        </c:dLbls>
        <c:marker val="1"/>
        <c:smooth val="0"/>
        <c:axId val="122597376"/>
        <c:axId val="122598912"/>
      </c:lineChart>
      <c:catAx>
        <c:axId val="122597376"/>
        <c:scaling>
          <c:orientation val="minMax"/>
        </c:scaling>
        <c:delete val="0"/>
        <c:axPos val="b"/>
        <c:numFmt formatCode="General" sourceLinked="1"/>
        <c:majorTickMark val="out"/>
        <c:minorTickMark val="none"/>
        <c:tickLblPos val="low"/>
        <c:txPr>
          <a:bodyPr rot="-5400000" vert="horz"/>
          <a:lstStyle/>
          <a:p>
            <a:pPr>
              <a:defRPr/>
            </a:pPr>
            <a:endParaRPr lang="fr-FR"/>
          </a:p>
        </c:txPr>
        <c:crossAx val="122598912"/>
        <c:crosses val="autoZero"/>
        <c:auto val="1"/>
        <c:lblAlgn val="ctr"/>
        <c:lblOffset val="100"/>
        <c:tickLblSkip val="5"/>
        <c:tickMarkSkip val="5"/>
        <c:noMultiLvlLbl val="0"/>
      </c:catAx>
      <c:valAx>
        <c:axId val="122598912"/>
        <c:scaling>
          <c:orientation val="minMax"/>
          <c:max val="2.0000000000000004E-2"/>
          <c:min val="-2.0000000000000004E-2"/>
        </c:scaling>
        <c:delete val="0"/>
        <c:axPos val="l"/>
        <c:majorGridlines/>
        <c:title>
          <c:tx>
            <c:rich>
              <a:bodyPr rot="-5400000" vert="horz"/>
              <a:lstStyle/>
              <a:p>
                <a:pPr>
                  <a:defRPr/>
                </a:pPr>
                <a:r>
                  <a:rPr lang="en-US"/>
                  <a:t>en % du PIB</a:t>
                </a:r>
              </a:p>
            </c:rich>
          </c:tx>
          <c:layout>
            <c:manualLayout>
              <c:xMode val="edge"/>
              <c:yMode val="edge"/>
              <c:x val="2.2771660768121631E-3"/>
              <c:y val="0.33739943741209566"/>
            </c:manualLayout>
          </c:layout>
          <c:overlay val="0"/>
        </c:title>
        <c:numFmt formatCode="0%" sourceLinked="0"/>
        <c:majorTickMark val="out"/>
        <c:minorTickMark val="none"/>
        <c:tickLblPos val="nextTo"/>
        <c:crossAx val="122597376"/>
        <c:crosses val="autoZero"/>
        <c:crossBetween val="between"/>
        <c:majorUnit val="1.0000000000000005E-2"/>
      </c:valAx>
    </c:plotArea>
    <c:legend>
      <c:legendPos val="b"/>
      <c:layout>
        <c:manualLayout>
          <c:xMode val="edge"/>
          <c:yMode val="edge"/>
          <c:x val="2.5622659176029908E-2"/>
          <c:y val="0.88092264416315103"/>
          <c:w val="0.96203172106435964"/>
          <c:h val="0.1190773558368495"/>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chart" Target="../charts/chart23.xml"/><Relationship Id="rId5" Type="http://schemas.openxmlformats.org/officeDocument/2006/relationships/chart" Target="../charts/chart22.xml"/><Relationship Id="rId4" Type="http://schemas.openxmlformats.org/officeDocument/2006/relationships/chart" Target="../charts/chart21.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32.xml.rels><?xml version="1.0" encoding="UTF-8" standalone="yes"?>
<Relationships xmlns="http://schemas.openxmlformats.org/package/2006/relationships"><Relationship Id="rId3" Type="http://schemas.openxmlformats.org/officeDocument/2006/relationships/chart" Target="../charts/chart40.xml"/><Relationship Id="rId2" Type="http://schemas.openxmlformats.org/officeDocument/2006/relationships/chart" Target="../charts/chart39.xml"/><Relationship Id="rId1" Type="http://schemas.openxmlformats.org/officeDocument/2006/relationships/chart" Target="../charts/chart38.xml"/><Relationship Id="rId4" Type="http://schemas.openxmlformats.org/officeDocument/2006/relationships/chart" Target="../charts/chart41.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chart" Target="../charts/chart47.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51.xml"/><Relationship Id="rId1" Type="http://schemas.openxmlformats.org/officeDocument/2006/relationships/chart" Target="../charts/chart5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55.xml"/><Relationship Id="rId1" Type="http://schemas.openxmlformats.org/officeDocument/2006/relationships/chart" Target="../charts/chart54.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57.xml"/><Relationship Id="rId1" Type="http://schemas.openxmlformats.org/officeDocument/2006/relationships/chart" Target="../charts/chart56.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19050</xdr:colOff>
      <xdr:row>10</xdr:row>
      <xdr:rowOff>9526</xdr:rowOff>
    </xdr:from>
    <xdr:to>
      <xdr:col>14</xdr:col>
      <xdr:colOff>438150</xdr:colOff>
      <xdr:row>14</xdr:row>
      <xdr:rowOff>161926</xdr:rowOff>
    </xdr:to>
    <xdr:sp macro="" textlink="">
      <xdr:nvSpPr>
        <xdr:cNvPr id="2" name="ZoneTexte 1"/>
        <xdr:cNvSpPr txBox="1"/>
      </xdr:nvSpPr>
      <xdr:spPr>
        <a:xfrm>
          <a:off x="742950" y="1962151"/>
          <a:ext cx="7477125"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données hors charges financières, hors dotations et reprises sur provisions, et hors transferts internes au système de retraite (transferts au sein des régimes de retraite et transferts avec le FSV). Pour les années 2013 à 2016, les charges exceptionnelles liées à la cession d’actifs immobiliers au RCI ne sont pas pris en compte.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hors RAFP.</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rapports à la CCSS 2002-2015 ; projections COR – juin 2017.</a:t>
          </a:r>
        </a:p>
      </xdr:txBody>
    </xdr:sp>
    <xdr:clientData/>
  </xdr:twoCellAnchor>
  <xdr:twoCellAnchor>
    <xdr:from>
      <xdr:col>15</xdr:col>
      <xdr:colOff>276223</xdr:colOff>
      <xdr:row>11</xdr:row>
      <xdr:rowOff>19050</xdr:rowOff>
    </xdr:from>
    <xdr:to>
      <xdr:col>29</xdr:col>
      <xdr:colOff>28575</xdr:colOff>
      <xdr:row>32</xdr:row>
      <xdr:rowOff>28575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152401</xdr:colOff>
      <xdr:row>18</xdr:row>
      <xdr:rowOff>19048</xdr:rowOff>
    </xdr:from>
    <xdr:to>
      <xdr:col>13</xdr:col>
      <xdr:colOff>280801</xdr:colOff>
      <xdr:row>32</xdr:row>
      <xdr:rowOff>157948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133350</xdr:colOff>
      <xdr:row>18</xdr:row>
      <xdr:rowOff>28575</xdr:rowOff>
    </xdr:from>
    <xdr:to>
      <xdr:col>8</xdr:col>
      <xdr:colOff>261750</xdr:colOff>
      <xdr:row>32</xdr:row>
      <xdr:rowOff>167475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9</xdr:row>
      <xdr:rowOff>95251</xdr:rowOff>
    </xdr:from>
    <xdr:to>
      <xdr:col>9</xdr:col>
      <xdr:colOff>295275</xdr:colOff>
      <xdr:row>14</xdr:row>
      <xdr:rowOff>19051</xdr:rowOff>
    </xdr:to>
    <xdr:sp macro="" textlink="">
      <xdr:nvSpPr>
        <xdr:cNvPr id="4" name="ZoneTexte 3"/>
        <xdr:cNvSpPr txBox="1"/>
      </xdr:nvSpPr>
      <xdr:spPr>
        <a:xfrm>
          <a:off x="742950" y="1857376"/>
          <a:ext cx="7610475" cy="8763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a:effectLst/>
              <a:latin typeface="Times New Roman"/>
              <a:ea typeface="Calibri"/>
            </a:rPr>
            <a:t>Note : données hors produits et charges financières, hors dotations et reprises sur provisions. Convention CCSS = cotisations et subventions d’équilibre évoluant de manière à équilibrer chaque année le solde financier de ces régimes. Convention COR : taux de cotisation et de subvention d’équilibre figés à leur niveau de 2015. </a:t>
          </a:r>
          <a:endParaRPr lang="fr-FR" sz="1200">
            <a:effectLst/>
            <a:latin typeface="Times New Roman"/>
            <a:ea typeface="Calibri"/>
          </a:endParaRPr>
        </a:p>
        <a:p>
          <a:pPr algn="just">
            <a:spcAft>
              <a:spcPts val="0"/>
            </a:spcAft>
          </a:pPr>
          <a:r>
            <a:rPr lang="fr-FR" sz="1000" i="1">
              <a:effectLst/>
              <a:latin typeface="Times New Roman"/>
              <a:ea typeface="Calibri"/>
            </a:rPr>
            <a:t>Champ : ensemble des régimes de retraite français légalement obligatoires, y compris FSV, hors RAFP.</a:t>
          </a:r>
          <a:endParaRPr lang="fr-FR" sz="1200">
            <a:effectLst/>
            <a:latin typeface="Times New Roman"/>
            <a:ea typeface="Calibri"/>
          </a:endParaRPr>
        </a:p>
        <a:p>
          <a:r>
            <a:rPr lang="fr-FR" sz="1000" i="1">
              <a:effectLst/>
              <a:latin typeface="Times New Roman"/>
              <a:ea typeface="Calibri"/>
            </a:rPr>
            <a:t>Sources : rapports à la CCSS 2002-2014 ; projections COR – juin 2017.</a:t>
          </a:r>
          <a:endParaRPr lang="fr-FR" sz="1000" i="1">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704851</xdr:colOff>
      <xdr:row>19</xdr:row>
      <xdr:rowOff>152400</xdr:rowOff>
    </xdr:from>
    <xdr:to>
      <xdr:col>13</xdr:col>
      <xdr:colOff>109351</xdr:colOff>
      <xdr:row>34</xdr:row>
      <xdr:rowOff>119848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695325</xdr:colOff>
      <xdr:row>19</xdr:row>
      <xdr:rowOff>142875</xdr:rowOff>
    </xdr:from>
    <xdr:to>
      <xdr:col>8</xdr:col>
      <xdr:colOff>99825</xdr:colOff>
      <xdr:row>34</xdr:row>
      <xdr:rowOff>91275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19049</xdr:colOff>
      <xdr:row>12</xdr:row>
      <xdr:rowOff>9526</xdr:rowOff>
    </xdr:from>
    <xdr:to>
      <xdr:col>9</xdr:col>
      <xdr:colOff>714374</xdr:colOff>
      <xdr:row>16</xdr:row>
      <xdr:rowOff>47626</xdr:rowOff>
    </xdr:to>
    <xdr:sp macro="" textlink="">
      <xdr:nvSpPr>
        <xdr:cNvPr id="4" name="ZoneTexte 3"/>
        <xdr:cNvSpPr txBox="1"/>
      </xdr:nvSpPr>
      <xdr:spPr>
        <a:xfrm>
          <a:off x="742949" y="2352676"/>
          <a:ext cx="8029575" cy="8001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a:effectLst/>
              <a:latin typeface="Times New Roman"/>
              <a:ea typeface="Calibri"/>
            </a:rPr>
            <a:t>Note : données hors produits et charges financières, hors dotations et reprises sur provisions. Convention CCSS = cotisations et subventions d’équilibre évoluant de manière à équilibrer chaque année le solde financier de ces régimes. Convention COR : taux de cotisation implicite et de subvention d’équilibre figés à leur niveau de 2015. Convention PIB : stabilisation des contributions et subventions d’équilibre en proportion du PIB. </a:t>
          </a:r>
          <a:endParaRPr lang="fr-FR" sz="1200">
            <a:effectLst/>
            <a:latin typeface="Times New Roman"/>
            <a:ea typeface="Calibri"/>
          </a:endParaRPr>
        </a:p>
        <a:p>
          <a:pPr algn="just">
            <a:spcAft>
              <a:spcPts val="0"/>
            </a:spcAft>
          </a:pPr>
          <a:r>
            <a:rPr lang="fr-FR" sz="1000" i="1">
              <a:effectLst/>
              <a:latin typeface="Times New Roman"/>
              <a:ea typeface="Calibri"/>
            </a:rPr>
            <a:t>Champ : ensemble des régimes de retraite français légalement obligatoires, y compris FSV, hors RAFP.</a:t>
          </a:r>
          <a:endParaRPr lang="fr-FR" sz="1200">
            <a:effectLst/>
            <a:latin typeface="Times New Roman"/>
            <a:ea typeface="Calibri"/>
          </a:endParaRPr>
        </a:p>
        <a:p>
          <a:r>
            <a:rPr lang="fr-FR" sz="1000" i="1">
              <a:effectLst/>
              <a:latin typeface="Times New Roman"/>
              <a:ea typeface="Calibri"/>
            </a:rPr>
            <a:t>Sources : rapports à la CCSS 2002-2014 ; projections COR – juin 2017.</a:t>
          </a:r>
          <a:endParaRPr lang="fr-FR" sz="1000" i="1">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704850</xdr:colOff>
      <xdr:row>6</xdr:row>
      <xdr:rowOff>85725</xdr:rowOff>
    </xdr:from>
    <xdr:to>
      <xdr:col>16</xdr:col>
      <xdr:colOff>38100</xdr:colOff>
      <xdr:row>9</xdr:row>
      <xdr:rowOff>123825</xdr:rowOff>
    </xdr:to>
    <xdr:sp macro="" textlink="">
      <xdr:nvSpPr>
        <xdr:cNvPr id="2" name="ZoneTexte 1"/>
        <xdr:cNvSpPr txBox="1"/>
      </xdr:nvSpPr>
      <xdr:spPr>
        <a:xfrm>
          <a:off x="704850" y="1276350"/>
          <a:ext cx="6400800"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a:effectLst/>
              <a:latin typeface="Times New Roman"/>
              <a:ea typeface="Calibri"/>
            </a:rPr>
            <a:t>Champ : résidents en France, retraités de droit direct de l’ensemble des régimes de retraite français légalement obligatoires. </a:t>
          </a:r>
          <a:endParaRPr lang="fr-FR" sz="1200">
            <a:effectLst/>
            <a:latin typeface="Times New Roman"/>
            <a:ea typeface="Calibri"/>
          </a:endParaRPr>
        </a:p>
        <a:p>
          <a:r>
            <a:rPr lang="fr-FR" sz="1000" i="1">
              <a:effectLst/>
              <a:latin typeface="Times New Roman"/>
              <a:ea typeface="Calibri"/>
            </a:rPr>
            <a:t>Source : projections COR – juin 2017.</a:t>
          </a:r>
          <a:endParaRPr lang="fr-FR" sz="1000"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twoCellAnchor>
    <xdr:from>
      <xdr:col>7</xdr:col>
      <xdr:colOff>104774</xdr:colOff>
      <xdr:row>14</xdr:row>
      <xdr:rowOff>66674</xdr:rowOff>
    </xdr:from>
    <xdr:to>
      <xdr:col>19</xdr:col>
      <xdr:colOff>133349</xdr:colOff>
      <xdr:row>25</xdr:row>
      <xdr:rowOff>38099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14</xdr:row>
      <xdr:rowOff>171451</xdr:rowOff>
    </xdr:from>
    <xdr:to>
      <xdr:col>8</xdr:col>
      <xdr:colOff>0</xdr:colOff>
      <xdr:row>20</xdr:row>
      <xdr:rowOff>0</xdr:rowOff>
    </xdr:to>
    <xdr:sp macro="" textlink="">
      <xdr:nvSpPr>
        <xdr:cNvPr id="2" name="ZoneTexte 1"/>
        <xdr:cNvSpPr txBox="1"/>
      </xdr:nvSpPr>
      <xdr:spPr>
        <a:xfrm>
          <a:off x="733425" y="3705226"/>
          <a:ext cx="6629400" cy="1028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a:effectLst/>
              <a:latin typeface="Times New Roman"/>
              <a:ea typeface="Calibri"/>
            </a:rPr>
            <a:t>Lecture : avec une croissance des revenus d'activité de 0,97 % en moyenne par an et un taux de chômage de 6,4% en moyenne, le solde financier cumulé sur les 25 prochaines années représenterait -0,8 % du PIB cumulé sur cette période.</a:t>
          </a:r>
          <a:endParaRPr lang="fr-FR" sz="1200">
            <a:effectLst/>
            <a:latin typeface="Times New Roman"/>
            <a:ea typeface="Calibri"/>
          </a:endParaRPr>
        </a:p>
        <a:p>
          <a:pPr algn="just">
            <a:spcAft>
              <a:spcPts val="0"/>
            </a:spcAft>
          </a:pPr>
          <a:r>
            <a:rPr lang="fr-FR" sz="1000" i="1">
              <a:effectLst/>
              <a:latin typeface="Times New Roman"/>
              <a:ea typeface="Calibri"/>
            </a:rPr>
            <a:t>Note : solde financier actualisé en moyenne sur les 25 prochaines années (l’année 2017 étant incluse). Le taux d’actualisation est supposé égal chaque année à la croissance annuelle du PIB.</a:t>
          </a:r>
          <a:endParaRPr lang="fr-FR" sz="1200">
            <a:effectLst/>
            <a:latin typeface="Times New Roman"/>
            <a:ea typeface="Calibri"/>
          </a:endParaRPr>
        </a:p>
        <a:p>
          <a:pPr algn="just">
            <a:spcAft>
              <a:spcPts val="0"/>
            </a:spcAft>
          </a:pPr>
          <a:r>
            <a:rPr lang="fr-FR" sz="1000" i="1">
              <a:effectLst/>
              <a:latin typeface="Times New Roman"/>
              <a:ea typeface="Calibri"/>
            </a:rPr>
            <a:t>Champ : ensemble des régimes de retraite français légalement obligatoires, y compris FSV, hors RAFP.</a:t>
          </a:r>
          <a:endParaRPr lang="fr-FR" sz="1200">
            <a:effectLst/>
            <a:latin typeface="Times New Roman"/>
            <a:ea typeface="Calibri"/>
          </a:endParaRPr>
        </a:p>
        <a:p>
          <a:pPr algn="just">
            <a:spcAft>
              <a:spcPts val="0"/>
            </a:spcAft>
          </a:pPr>
          <a:r>
            <a:rPr lang="fr-FR" sz="1000" i="1">
              <a:effectLst/>
              <a:latin typeface="Times New Roman"/>
              <a:ea typeface="Calibri"/>
            </a:rPr>
            <a:t>Source : projections COR – juin 2017.</a:t>
          </a:r>
          <a:endParaRPr lang="fr-FR" sz="1200">
            <a:effectLst/>
            <a:latin typeface="Times New Roman"/>
            <a:ea typeface="Calibri"/>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14</xdr:row>
      <xdr:rowOff>171451</xdr:rowOff>
    </xdr:from>
    <xdr:to>
      <xdr:col>8</xdr:col>
      <xdr:colOff>0</xdr:colOff>
      <xdr:row>21</xdr:row>
      <xdr:rowOff>47625</xdr:rowOff>
    </xdr:to>
    <xdr:sp macro="" textlink="">
      <xdr:nvSpPr>
        <xdr:cNvPr id="2" name="ZoneTexte 1"/>
        <xdr:cNvSpPr txBox="1"/>
      </xdr:nvSpPr>
      <xdr:spPr>
        <a:xfrm>
          <a:off x="733425" y="3705226"/>
          <a:ext cx="6629400" cy="12763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a:effectLst/>
              <a:latin typeface="Times New Roman"/>
              <a:ea typeface="Calibri"/>
            </a:rPr>
            <a:t>Lecture : avec une croissance des revenus d'activité de 0,97 % en moyenne par an et un taux de chômage de 6,4 % en moyenne, le solde financier serait égal à -1,7 % de la masse des revenus d’activité ou -5,7 % de la masse des pensions (pour assurer l’équilibre financier du système de retraite en moyenne sur les 25 prochaines années, il faudrait par exemple une hausse de 1,7 point dès 2018 du taux de cotisation ou un abattement de 5,7 % dès 2018 sur toutes les pensions de retraite).</a:t>
          </a:r>
          <a:endParaRPr lang="fr-FR" sz="1000">
            <a:effectLst/>
            <a:latin typeface="Times New Roman"/>
            <a:ea typeface="Calibri"/>
          </a:endParaRPr>
        </a:p>
        <a:p>
          <a:pPr algn="just">
            <a:spcAft>
              <a:spcPts val="0"/>
            </a:spcAft>
          </a:pPr>
          <a:r>
            <a:rPr lang="fr-FR" sz="1000" i="1">
              <a:effectLst/>
              <a:latin typeface="Times New Roman"/>
              <a:ea typeface="Calibri"/>
            </a:rPr>
            <a:t>Note : solde financier actualisé en moyenne sur les 25 prochaines années (l’année 2017 étant incluse). Le taux d’actualisation est supposé égal chaque année à la croissance annuelle du PIB.</a:t>
          </a:r>
          <a:endParaRPr lang="fr-FR" sz="1000">
            <a:effectLst/>
            <a:latin typeface="Times New Roman"/>
            <a:ea typeface="Calibri"/>
          </a:endParaRPr>
        </a:p>
        <a:p>
          <a:pPr algn="just">
            <a:spcAft>
              <a:spcPts val="0"/>
            </a:spcAft>
          </a:pPr>
          <a:r>
            <a:rPr lang="fr-FR" sz="1000" i="1">
              <a:effectLst/>
              <a:latin typeface="Times New Roman"/>
              <a:ea typeface="Calibri"/>
            </a:rPr>
            <a:t>Champ : ensemble des régimes de retraite français légalement obligatoires, y compris FSV, hors RAFP.</a:t>
          </a:r>
          <a:endParaRPr lang="fr-FR" sz="1000">
            <a:effectLst/>
            <a:latin typeface="Times New Roman"/>
            <a:ea typeface="Calibri"/>
          </a:endParaRPr>
        </a:p>
        <a:p>
          <a:r>
            <a:rPr lang="fr-FR" sz="1000" i="1">
              <a:effectLst/>
              <a:latin typeface="Times New Roman"/>
              <a:ea typeface="Calibri"/>
            </a:rPr>
            <a:t>Source : projections COR – juin 2017.</a:t>
          </a:r>
          <a:endParaRPr lang="fr-FR" sz="1000" i="1">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761999</xdr:colOff>
      <xdr:row>20</xdr:row>
      <xdr:rowOff>0</xdr:rowOff>
    </xdr:from>
    <xdr:to>
      <xdr:col>23</xdr:col>
      <xdr:colOff>219074</xdr:colOff>
      <xdr:row>25</xdr:row>
      <xdr:rowOff>142875</xdr:rowOff>
    </xdr:to>
    <xdr:sp macro="" textlink="">
      <xdr:nvSpPr>
        <xdr:cNvPr id="2" name="ZoneTexte 1"/>
        <xdr:cNvSpPr txBox="1"/>
      </xdr:nvSpPr>
      <xdr:spPr>
        <a:xfrm>
          <a:off x="761999" y="3867150"/>
          <a:ext cx="10906125"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a:effectLst/>
              <a:latin typeface="Times New Roman"/>
              <a:ea typeface="Calibri"/>
            </a:rPr>
            <a:t>Lecture : en 2016, on compte 1,7 personne en emploi pour 1 retraité de droit direct (tous régimes confondus) ; les ressources affectées au système de retraite représentent 31,2 % de la masse des revenus d'activité bruts et le montant brut moyen de pension de l'ensemble des retraités de droit direct vaut 51,6 % du revenu d'activité moyen.</a:t>
          </a:r>
          <a:endParaRPr lang="fr-FR" sz="1200">
            <a:effectLst/>
            <a:latin typeface="Times New Roman"/>
            <a:ea typeface="Calibri"/>
          </a:endParaRPr>
        </a:p>
        <a:p>
          <a:pPr algn="just">
            <a:spcAft>
              <a:spcPts val="0"/>
            </a:spcAft>
          </a:pPr>
          <a:r>
            <a:rPr lang="fr-FR" sz="1000" i="1">
              <a:effectLst/>
              <a:latin typeface="Times New Roman"/>
              <a:ea typeface="Calibri"/>
            </a:rPr>
            <a:t>Note : seules les pensions de droit direct et droit dérivé sont prises en compte dans ce graphique. À ce terme doit être ajouté un terme rapportant au nombre de retraités de droit direct l’ensemble des dépenses qui ne sont pas versées à ces retraités (les pensions de réversion versées à des personnes qui ne sont pas retraitées de droit direct, les charges de gestion des régimes, etc.). Pour des raisons de lisibilité, et vu sa faible ampleur, il n’est pas représenté dans les graphiques ci-après mais bien intégré dans les graphiques relatifs à l’équilibre des régimes.</a:t>
          </a:r>
          <a:endParaRPr lang="fr-FR" sz="1200">
            <a:effectLst/>
            <a:latin typeface="Times New Roman"/>
            <a:ea typeface="Calibri"/>
          </a:endParaRPr>
        </a:p>
        <a:p>
          <a:pPr algn="just">
            <a:spcAft>
              <a:spcPts val="0"/>
            </a:spcAft>
          </a:pPr>
          <a:r>
            <a:rPr lang="fr-FR" sz="1000" i="1">
              <a:effectLst/>
              <a:latin typeface="Times New Roman"/>
              <a:ea typeface="Calibri"/>
            </a:rPr>
            <a:t>Champ : ensemble des régimes de retraite français légalement obligatoires, y compris FSV, hors RAFP. Retraités ayant au moins un droit direct de retraite.</a:t>
          </a:r>
          <a:endParaRPr lang="fr-FR" sz="1200">
            <a:effectLst/>
            <a:latin typeface="Times New Roman"/>
            <a:ea typeface="Calibri"/>
          </a:endParaRPr>
        </a:p>
        <a:p>
          <a:pPr algn="just">
            <a:spcAft>
              <a:spcPts val="0"/>
            </a:spcAft>
          </a:pPr>
          <a:r>
            <a:rPr lang="fr-FR" sz="1000" i="1">
              <a:effectLst/>
              <a:latin typeface="Times New Roman"/>
              <a:ea typeface="Calibri"/>
            </a:rPr>
            <a:t>Source : projections COR – juin 2017.</a:t>
          </a:r>
          <a:endParaRPr lang="fr-FR" sz="1200">
            <a:effectLst/>
            <a:latin typeface="Times New Roman"/>
            <a:ea typeface="Calibri"/>
          </a:endParaRPr>
        </a:p>
      </xdr:txBody>
    </xdr:sp>
    <xdr:clientData/>
  </xdr:twoCellAnchor>
  <xdr:twoCellAnchor>
    <xdr:from>
      <xdr:col>9</xdr:col>
      <xdr:colOff>28574</xdr:colOff>
      <xdr:row>27</xdr:row>
      <xdr:rowOff>180975</xdr:rowOff>
    </xdr:from>
    <xdr:to>
      <xdr:col>14</xdr:col>
      <xdr:colOff>238125</xdr:colOff>
      <xdr:row>32</xdr:row>
      <xdr:rowOff>104775</xdr:rowOff>
    </xdr:to>
    <xdr:sp macro="" textlink="">
      <xdr:nvSpPr>
        <xdr:cNvPr id="3" name="ZoneTexte 2"/>
        <xdr:cNvSpPr txBox="1"/>
      </xdr:nvSpPr>
      <xdr:spPr>
        <a:xfrm>
          <a:off x="6143624" y="5381625"/>
          <a:ext cx="2114551"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i="0">
              <a:solidFill>
                <a:schemeClr val="dk1"/>
              </a:solidFill>
              <a:latin typeface="Times New Roman" panose="02020603050405020304" pitchFamily="18" charset="0"/>
              <a:ea typeface="+mn-ea"/>
              <a:cs typeface="Times New Roman" panose="02020603050405020304" pitchFamily="18" charset="0"/>
            </a:rPr>
            <a:t>Rapport entre le nombre de cotisants et le nombre de retraités</a:t>
          </a:r>
        </a:p>
        <a:p>
          <a:pPr algn="ctr"/>
          <a:endParaRPr lang="fr-FR" sz="1000" i="0">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twoCellAnchor>
    <xdr:from>
      <xdr:col>15</xdr:col>
      <xdr:colOff>180975</xdr:colOff>
      <xdr:row>27</xdr:row>
      <xdr:rowOff>190499</xdr:rowOff>
    </xdr:from>
    <xdr:to>
      <xdr:col>20</xdr:col>
      <xdr:colOff>342900</xdr:colOff>
      <xdr:row>32</xdr:row>
      <xdr:rowOff>133350</xdr:rowOff>
    </xdr:to>
    <xdr:sp macro="" textlink="">
      <xdr:nvSpPr>
        <xdr:cNvPr id="4" name="ZoneTexte 3"/>
        <xdr:cNvSpPr txBox="1"/>
      </xdr:nvSpPr>
      <xdr:spPr>
        <a:xfrm>
          <a:off x="8582025" y="5391149"/>
          <a:ext cx="2066925" cy="895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i="0">
              <a:solidFill>
                <a:schemeClr val="dk1"/>
              </a:solidFill>
              <a:latin typeface="Times New Roman" panose="02020603050405020304" pitchFamily="18" charset="0"/>
              <a:ea typeface="+mn-ea"/>
              <a:cs typeface="Times New Roman" panose="02020603050405020304" pitchFamily="18" charset="0"/>
            </a:rPr>
            <a:t>Taux de prélèvement global</a:t>
          </a:r>
        </a:p>
        <a:p>
          <a:pPr algn="ctr"/>
          <a:r>
            <a:rPr lang="fr-FR" sz="1000" i="0">
              <a:solidFill>
                <a:schemeClr val="dk1"/>
              </a:solidFill>
              <a:latin typeface="Times New Roman" panose="02020603050405020304" pitchFamily="18" charset="0"/>
              <a:ea typeface="+mn-ea"/>
              <a:cs typeface="Times New Roman" panose="02020603050405020304" pitchFamily="18" charset="0"/>
            </a:rPr>
            <a:t>(en % de la masse des revenus d’activité bruts)</a:t>
          </a:r>
        </a:p>
      </xdr:txBody>
    </xdr:sp>
    <xdr:clientData/>
  </xdr:twoCellAnchor>
  <xdr:twoCellAnchor>
    <xdr:from>
      <xdr:col>2</xdr:col>
      <xdr:colOff>552450</xdr:colOff>
      <xdr:row>27</xdr:row>
      <xdr:rowOff>142875</xdr:rowOff>
    </xdr:from>
    <xdr:to>
      <xdr:col>7</xdr:col>
      <xdr:colOff>361950</xdr:colOff>
      <xdr:row>32</xdr:row>
      <xdr:rowOff>104775</xdr:rowOff>
    </xdr:to>
    <xdr:sp macro="" textlink="">
      <xdr:nvSpPr>
        <xdr:cNvPr id="5" name="ZoneTexte 4"/>
        <xdr:cNvSpPr txBox="1"/>
      </xdr:nvSpPr>
      <xdr:spPr>
        <a:xfrm>
          <a:off x="3667125" y="5343525"/>
          <a:ext cx="2047875"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i="0">
              <a:solidFill>
                <a:schemeClr val="dk1"/>
              </a:solidFill>
              <a:latin typeface="Times New Roman" panose="02020603050405020304" pitchFamily="18" charset="0"/>
              <a:ea typeface="+mn-ea"/>
              <a:cs typeface="Times New Roman" panose="02020603050405020304" pitchFamily="18" charset="0"/>
            </a:rPr>
            <a:t>Pension moyenne de l’ensemble des retraités, relative au revenu d’activité moyen </a:t>
          </a:r>
        </a:p>
        <a:p>
          <a:pPr algn="ctr"/>
          <a:r>
            <a:rPr lang="fr-FR" sz="1000" i="0">
              <a:solidFill>
                <a:schemeClr val="dk1"/>
              </a:solidFill>
              <a:latin typeface="Times New Roman" panose="02020603050405020304" pitchFamily="18" charset="0"/>
              <a:ea typeface="+mn-ea"/>
              <a:cs typeface="Times New Roman" panose="02020603050405020304" pitchFamily="18" charset="0"/>
            </a:rPr>
            <a:t>(en % du revenu d’activité moyen brut)</a:t>
          </a:r>
        </a:p>
      </xdr:txBody>
    </xdr:sp>
    <xdr:clientData/>
  </xdr:twoCellAnchor>
  <xdr:twoCellAnchor>
    <xdr:from>
      <xdr:col>9</xdr:col>
      <xdr:colOff>28575</xdr:colOff>
      <xdr:row>32</xdr:row>
      <xdr:rowOff>190498</xdr:rowOff>
    </xdr:from>
    <xdr:to>
      <xdr:col>14</xdr:col>
      <xdr:colOff>175575</xdr:colOff>
      <xdr:row>46</xdr:row>
      <xdr:rowOff>152399</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200024</xdr:colOff>
      <xdr:row>33</xdr:row>
      <xdr:rowOff>38098</xdr:rowOff>
    </xdr:from>
    <xdr:to>
      <xdr:col>20</xdr:col>
      <xdr:colOff>347024</xdr:colOff>
      <xdr:row>46</xdr:row>
      <xdr:rowOff>189598</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552448</xdr:colOff>
      <xdr:row>33</xdr:row>
      <xdr:rowOff>0</xdr:rowOff>
    </xdr:from>
    <xdr:to>
      <xdr:col>7</xdr:col>
      <xdr:colOff>366073</xdr:colOff>
      <xdr:row>46</xdr:row>
      <xdr:rowOff>151500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7</xdr:row>
      <xdr:rowOff>38100</xdr:rowOff>
    </xdr:from>
    <xdr:to>
      <xdr:col>18</xdr:col>
      <xdr:colOff>361950</xdr:colOff>
      <xdr:row>9</xdr:row>
      <xdr:rowOff>152400</xdr:rowOff>
    </xdr:to>
    <xdr:sp macro="" textlink="">
      <xdr:nvSpPr>
        <xdr:cNvPr id="2" name="ZoneTexte 1"/>
        <xdr:cNvSpPr txBox="1"/>
      </xdr:nvSpPr>
      <xdr:spPr>
        <a:xfrm>
          <a:off x="723900" y="1409700"/>
          <a:ext cx="746760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Champ : résidents en France, retraités de droit direct de l’ensemble des régimes de retraite français légalement obligatoires</a:t>
          </a:r>
          <a:r>
            <a:rPr lang="fr-FR" sz="1100" i="1">
              <a:solidFill>
                <a:schemeClr val="dk1"/>
              </a:solidFill>
              <a:effectLst/>
              <a:latin typeface="+mn-lt"/>
              <a:ea typeface="+mn-ea"/>
              <a:cs typeface="+mn-cs"/>
            </a:rPr>
            <a:t>. </a:t>
          </a:r>
          <a:endParaRPr lang="fr-FR" sz="1100">
            <a:solidFill>
              <a:schemeClr val="dk1"/>
            </a:solidFill>
            <a:effectLst/>
            <a:latin typeface="+mn-lt"/>
            <a:ea typeface="+mn-ea"/>
            <a:cs typeface="+mn-cs"/>
          </a:endParaRPr>
        </a:p>
        <a:p>
          <a:r>
            <a:rPr lang="fr-FR" sz="1000" i="1">
              <a:solidFill>
                <a:schemeClr val="dk1"/>
              </a:solidFill>
              <a:latin typeface="Times New Roman" panose="02020603050405020304" pitchFamily="18" charset="0"/>
              <a:ea typeface="+mn-ea"/>
              <a:cs typeface="Times New Roman" panose="02020603050405020304" pitchFamily="18" charset="0"/>
            </a:rPr>
            <a:t>Source : COR - juin</a:t>
          </a:r>
          <a:r>
            <a:rPr lang="fr-FR" sz="1000" i="1" baseline="0">
              <a:solidFill>
                <a:schemeClr val="dk1"/>
              </a:solidFill>
              <a:latin typeface="Times New Roman" panose="02020603050405020304" pitchFamily="18" charset="0"/>
              <a:ea typeface="+mn-ea"/>
              <a:cs typeface="Times New Roman" panose="02020603050405020304" pitchFamily="18" charset="0"/>
            </a:rPr>
            <a:t> 2017</a:t>
          </a:r>
          <a:r>
            <a:rPr lang="fr-FR" sz="1000" i="1">
              <a:solidFill>
                <a:schemeClr val="dk1"/>
              </a:solidFill>
              <a:latin typeface="Times New Roman" panose="02020603050405020304" pitchFamily="18" charset="0"/>
              <a:ea typeface="+mn-ea"/>
              <a:cs typeface="Times New Roman" panose="02020603050405020304" pitchFamily="18" charset="0"/>
            </a:rPr>
            <a:t>.</a:t>
          </a:r>
        </a:p>
      </xdr:txBody>
    </xdr:sp>
    <xdr:clientData/>
  </xdr:twoCellAnchor>
  <xdr:twoCellAnchor>
    <xdr:from>
      <xdr:col>4</xdr:col>
      <xdr:colOff>200024</xdr:colOff>
      <xdr:row>11</xdr:row>
      <xdr:rowOff>66675</xdr:rowOff>
    </xdr:from>
    <xdr:to>
      <xdr:col>16</xdr:col>
      <xdr:colOff>285749</xdr:colOff>
      <xdr:row>22</xdr:row>
      <xdr:rowOff>123825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7</xdr:row>
      <xdr:rowOff>0</xdr:rowOff>
    </xdr:from>
    <xdr:to>
      <xdr:col>13</xdr:col>
      <xdr:colOff>28575</xdr:colOff>
      <xdr:row>10</xdr:row>
      <xdr:rowOff>38100</xdr:rowOff>
    </xdr:to>
    <xdr:sp macro="" textlink="">
      <xdr:nvSpPr>
        <xdr:cNvPr id="2" name="ZoneTexte 1"/>
        <xdr:cNvSpPr txBox="1"/>
      </xdr:nvSpPr>
      <xdr:spPr>
        <a:xfrm>
          <a:off x="762000" y="1381125"/>
          <a:ext cx="8772525"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a:effectLst/>
              <a:latin typeface="Times New Roman"/>
              <a:ea typeface="Calibri"/>
            </a:rPr>
            <a:t>Lecture : en 2017, le taux de cotisation pour la retraite (part salariale + part employeur, CNAV + ARRCO, y compris AGFF) du cas type est de 27,5 % de son salaire brut pour un salarié au taux minimum obligatoire ARRCO. </a:t>
          </a:r>
          <a:endParaRPr lang="fr-FR" sz="1200">
            <a:effectLst/>
            <a:latin typeface="Times New Roman"/>
            <a:ea typeface="Calibri"/>
          </a:endParaRPr>
        </a:p>
        <a:p>
          <a:r>
            <a:rPr lang="fr-FR" sz="1000" i="1">
              <a:effectLst/>
              <a:latin typeface="Times New Roman"/>
              <a:ea typeface="Calibri"/>
            </a:rPr>
            <a:t>Source : législation.</a:t>
          </a:r>
          <a:endParaRPr lang="fr-FR" sz="1000"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twoCellAnchor>
    <xdr:from>
      <xdr:col>13</xdr:col>
      <xdr:colOff>171449</xdr:colOff>
      <xdr:row>6</xdr:row>
      <xdr:rowOff>176212</xdr:rowOff>
    </xdr:from>
    <xdr:to>
      <xdr:col>22</xdr:col>
      <xdr:colOff>542925</xdr:colOff>
      <xdr:row>22</xdr:row>
      <xdr:rowOff>171450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12</xdr:row>
      <xdr:rowOff>0</xdr:rowOff>
    </xdr:from>
    <xdr:to>
      <xdr:col>8</xdr:col>
      <xdr:colOff>257175</xdr:colOff>
      <xdr:row>17</xdr:row>
      <xdr:rowOff>104775</xdr:rowOff>
    </xdr:to>
    <xdr:sp macro="" textlink="">
      <xdr:nvSpPr>
        <xdr:cNvPr id="2" name="ZoneTexte 1"/>
        <xdr:cNvSpPr txBox="1"/>
      </xdr:nvSpPr>
      <xdr:spPr>
        <a:xfrm>
          <a:off x="762000" y="2981325"/>
          <a:ext cx="6810375" cy="105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a:effectLst/>
              <a:latin typeface="Times New Roman"/>
              <a:ea typeface="Calibri"/>
            </a:rPr>
            <a:t>Lecture : dans le scénario 1,8 % à législation inchangée, 30 % du besoin de financement lié aux évolutions de la démographie et de l’emploi cumulées sur la période 2003-2070 serait couvert par la hausse projetée de l’âge moyen de départ à la retraite sur la période, 14 % par la hausse du taux de prélèvement global et 66 % par la diminution de la pension moyenne relative, sous les hypothèses propres à ce scénario économique.</a:t>
          </a:r>
          <a:endParaRPr lang="fr-FR" sz="1200">
            <a:effectLst/>
            <a:latin typeface="Times New Roman"/>
            <a:ea typeface="Calibri"/>
          </a:endParaRPr>
        </a:p>
        <a:p>
          <a:pPr algn="just">
            <a:spcAft>
              <a:spcPts val="0"/>
            </a:spcAft>
          </a:pPr>
          <a:r>
            <a:rPr lang="fr-FR" sz="1000" i="1">
              <a:effectLst/>
              <a:latin typeface="Times New Roman"/>
              <a:ea typeface="Calibri"/>
            </a:rPr>
            <a:t>Champ : ensemble des régimes de retraite français légalement obligatoires, y compris FSV, hors RAFP.</a:t>
          </a:r>
          <a:endParaRPr lang="fr-FR" sz="1200">
            <a:effectLst/>
            <a:latin typeface="Times New Roman"/>
            <a:ea typeface="Calibri"/>
          </a:endParaRPr>
        </a:p>
        <a:p>
          <a:r>
            <a:rPr lang="fr-FR" sz="1000" i="1">
              <a:effectLst/>
              <a:latin typeface="Times New Roman"/>
              <a:ea typeface="Calibri"/>
            </a:rPr>
            <a:t>Sources : rapports à la CCSS 2002-2015 ; projections COR – juin 2017.</a:t>
          </a:r>
          <a:endParaRPr lang="fr-FR" sz="1000" i="1">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10</xdr:col>
      <xdr:colOff>219075</xdr:colOff>
      <xdr:row>2</xdr:row>
      <xdr:rowOff>19050</xdr:rowOff>
    </xdr:from>
    <xdr:to>
      <xdr:col>18</xdr:col>
      <xdr:colOff>47625</xdr:colOff>
      <xdr:row>14</xdr:row>
      <xdr:rowOff>114300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0.64894</cdr:x>
      <cdr:y>0.23509</cdr:y>
    </cdr:from>
    <cdr:to>
      <cdr:x>0.89007</cdr:x>
      <cdr:y>0.31377</cdr:y>
    </cdr:to>
    <cdr:sp macro="" textlink="">
      <cdr:nvSpPr>
        <cdr:cNvPr id="2" name="ZoneTexte 1"/>
        <cdr:cNvSpPr txBox="1"/>
      </cdr:nvSpPr>
      <cdr:spPr>
        <a:xfrm xmlns:a="http://schemas.openxmlformats.org/drawingml/2006/main">
          <a:off x="3523257" y="774770"/>
          <a:ext cx="1309156" cy="2593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50" b="1" i="1" u="sng"/>
            <a:t>Contributions</a:t>
          </a:r>
          <a:r>
            <a:rPr lang="fr-FR" sz="1050" b="1" i="1" u="sng" baseline="0"/>
            <a:t>  :</a:t>
          </a:r>
          <a:endParaRPr lang="fr-FR" sz="1050" b="1" i="1" u="sng"/>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19050</xdr:colOff>
      <xdr:row>10</xdr:row>
      <xdr:rowOff>9525</xdr:rowOff>
    </xdr:from>
    <xdr:to>
      <xdr:col>10</xdr:col>
      <xdr:colOff>323850</xdr:colOff>
      <xdr:row>15</xdr:row>
      <xdr:rowOff>38100</xdr:rowOff>
    </xdr:to>
    <xdr:sp macro="" textlink="">
      <xdr:nvSpPr>
        <xdr:cNvPr id="2" name="ZoneTexte 1"/>
        <xdr:cNvSpPr txBox="1"/>
      </xdr:nvSpPr>
      <xdr:spPr>
        <a:xfrm>
          <a:off x="742950" y="1962150"/>
          <a:ext cx="5534025" cy="981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a:effectLst/>
              <a:latin typeface="Times New Roman"/>
              <a:ea typeface="Calibri"/>
            </a:rPr>
            <a:t>Note : données hors produits financiers, hors dotations et reprises sur provisions, et hors transferts internes au système de retraite (transferts au sein des régimes de retraite et transferts avec le FSV). Pour les années 2013 à 2016, les produits exceptionnels liés à la cession d’actifs immobiliers au RCI ne sont pas pris en compte. </a:t>
          </a:r>
          <a:endParaRPr lang="fr-FR" sz="1200">
            <a:effectLst/>
            <a:latin typeface="Times New Roman"/>
            <a:ea typeface="Calibri"/>
          </a:endParaRPr>
        </a:p>
        <a:p>
          <a:pPr algn="just">
            <a:spcAft>
              <a:spcPts val="0"/>
            </a:spcAft>
          </a:pPr>
          <a:r>
            <a:rPr lang="fr-FR" sz="1000" i="1">
              <a:effectLst/>
              <a:latin typeface="Times New Roman"/>
              <a:ea typeface="Calibri"/>
            </a:rPr>
            <a:t>Champ : ensemble des régimes de retraite français légalement obligatoires, y compris FSV, hors RAFP.</a:t>
          </a:r>
          <a:endParaRPr lang="fr-FR" sz="1200">
            <a:effectLst/>
            <a:latin typeface="Times New Roman"/>
            <a:ea typeface="Calibri"/>
          </a:endParaRPr>
        </a:p>
        <a:p>
          <a:r>
            <a:rPr lang="fr-FR" sz="1000" i="1">
              <a:effectLst/>
              <a:latin typeface="Times New Roman"/>
              <a:ea typeface="Calibri"/>
            </a:rPr>
            <a:t>Sources : rapports à la CCSS 2002-2015 ; projections COR – juin 2017.</a:t>
          </a:r>
          <a:endParaRPr lang="fr-FR" sz="1000" i="1">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11</xdr:col>
      <xdr:colOff>133349</xdr:colOff>
      <xdr:row>11</xdr:row>
      <xdr:rowOff>133348</xdr:rowOff>
    </xdr:from>
    <xdr:to>
      <xdr:col>25</xdr:col>
      <xdr:colOff>238125</xdr:colOff>
      <xdr:row>33</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752475</xdr:colOff>
      <xdr:row>22</xdr:row>
      <xdr:rowOff>0</xdr:rowOff>
    </xdr:from>
    <xdr:to>
      <xdr:col>13</xdr:col>
      <xdr:colOff>238125</xdr:colOff>
      <xdr:row>26</xdr:row>
      <xdr:rowOff>104775</xdr:rowOff>
    </xdr:to>
    <xdr:sp macro="" textlink="">
      <xdr:nvSpPr>
        <xdr:cNvPr id="2" name="ZoneTexte 1"/>
        <xdr:cNvSpPr txBox="1"/>
      </xdr:nvSpPr>
      <xdr:spPr>
        <a:xfrm>
          <a:off x="752475" y="4248150"/>
          <a:ext cx="8667750"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a:effectLst/>
              <a:latin typeface="Times New Roman"/>
              <a:ea typeface="Calibri"/>
            </a:rPr>
            <a:t>Lecture : dans le scénario 1,3 %, pour assurer l’équilibre financier du système de retraite en 2070 sans remettre en cause l’évolution spontanée (à législation inchangée) du taux de prélèvement global et de la pension moyenne relative, il faudrait que l’âge moyen conjoncturel de départ à la retraite soit de 64,7 ans (graphique du haut), soit 1 an de plus que sa valeur projetée en 2070 à législation inchangée (graphique du bas).</a:t>
          </a:r>
          <a:endParaRPr lang="fr-FR" sz="1200">
            <a:effectLst/>
            <a:latin typeface="Times New Roman"/>
            <a:ea typeface="Calibri"/>
          </a:endParaRPr>
        </a:p>
        <a:p>
          <a:pPr algn="just">
            <a:spcAft>
              <a:spcPts val="0"/>
            </a:spcAft>
          </a:pPr>
          <a:r>
            <a:rPr lang="fr-FR" sz="1000" i="1">
              <a:effectLst/>
              <a:latin typeface="Times New Roman"/>
              <a:ea typeface="Calibri"/>
            </a:rPr>
            <a:t>Champ : ensemble des régimes de retraite français légalement obligatoires, y compris FSV, hors RAFP. Retraités ayant au moins un droit propre de retraite.</a:t>
          </a:r>
          <a:endParaRPr lang="fr-FR" sz="1200">
            <a:effectLst/>
            <a:latin typeface="Times New Roman"/>
            <a:ea typeface="Calibri"/>
          </a:endParaRPr>
        </a:p>
        <a:p>
          <a:r>
            <a:rPr lang="fr-FR" sz="1000" i="1">
              <a:effectLst/>
              <a:latin typeface="Times New Roman"/>
              <a:ea typeface="Calibri"/>
            </a:rPr>
            <a:t>Source : projections COR – juin 2017.</a:t>
          </a:r>
          <a:endParaRPr lang="fr-FR" sz="1000"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twoCellAnchor>
    <xdr:from>
      <xdr:col>8</xdr:col>
      <xdr:colOff>276226</xdr:colOff>
      <xdr:row>27</xdr:row>
      <xdr:rowOff>76201</xdr:rowOff>
    </xdr:from>
    <xdr:to>
      <xdr:col>12</xdr:col>
      <xdr:colOff>28576</xdr:colOff>
      <xdr:row>31</xdr:row>
      <xdr:rowOff>104775</xdr:rowOff>
    </xdr:to>
    <xdr:sp macro="" textlink="">
      <xdr:nvSpPr>
        <xdr:cNvPr id="3" name="ZoneTexte 2"/>
        <xdr:cNvSpPr txBox="1"/>
      </xdr:nvSpPr>
      <xdr:spPr>
        <a:xfrm>
          <a:off x="6838951" y="5276851"/>
          <a:ext cx="1847850" cy="7905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000" i="0">
              <a:solidFill>
                <a:schemeClr val="dk1"/>
              </a:solidFill>
              <a:latin typeface="Times New Roman" panose="02020603050405020304" pitchFamily="18" charset="0"/>
              <a:ea typeface="+mn-ea"/>
              <a:cs typeface="Times New Roman" panose="02020603050405020304" pitchFamily="18" charset="0"/>
            </a:rPr>
            <a:t>âge moyen</a:t>
          </a:r>
        </a:p>
        <a:p>
          <a:pPr algn="ctr"/>
          <a:endParaRPr lang="fr-FR" sz="1000" i="0">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twoCellAnchor>
    <xdr:from>
      <xdr:col>12</xdr:col>
      <xdr:colOff>476250</xdr:colOff>
      <xdr:row>27</xdr:row>
      <xdr:rowOff>66676</xdr:rowOff>
    </xdr:from>
    <xdr:to>
      <xdr:col>16</xdr:col>
      <xdr:colOff>266700</xdr:colOff>
      <xdr:row>31</xdr:row>
      <xdr:rowOff>123826</xdr:rowOff>
    </xdr:to>
    <xdr:sp macro="" textlink="">
      <xdr:nvSpPr>
        <xdr:cNvPr id="4" name="ZoneTexte 3"/>
        <xdr:cNvSpPr txBox="1"/>
      </xdr:nvSpPr>
      <xdr:spPr>
        <a:xfrm>
          <a:off x="9134475" y="5267326"/>
          <a:ext cx="1885950"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000" i="0">
              <a:solidFill>
                <a:schemeClr val="dk1"/>
              </a:solidFill>
              <a:latin typeface="Times New Roman" panose="02020603050405020304" pitchFamily="18" charset="0"/>
              <a:ea typeface="+mn-ea"/>
              <a:cs typeface="Times New Roman" panose="02020603050405020304" pitchFamily="18" charset="0"/>
            </a:rPr>
            <a:t>Taux de prélèvement global</a:t>
          </a:r>
        </a:p>
        <a:p>
          <a:pPr algn="ctr"/>
          <a:r>
            <a:rPr lang="fr-FR" sz="1000" i="0">
              <a:solidFill>
                <a:schemeClr val="dk1"/>
              </a:solidFill>
              <a:latin typeface="Times New Roman" panose="02020603050405020304" pitchFamily="18" charset="0"/>
              <a:ea typeface="+mn-ea"/>
              <a:cs typeface="Times New Roman" panose="02020603050405020304" pitchFamily="18" charset="0"/>
            </a:rPr>
            <a:t>(en % de la masse des revenus d’activité bruts)</a:t>
          </a:r>
        </a:p>
      </xdr:txBody>
    </xdr:sp>
    <xdr:clientData/>
  </xdr:twoCellAnchor>
  <xdr:twoCellAnchor>
    <xdr:from>
      <xdr:col>2</xdr:col>
      <xdr:colOff>781049</xdr:colOff>
      <xdr:row>27</xdr:row>
      <xdr:rowOff>57150</xdr:rowOff>
    </xdr:from>
    <xdr:to>
      <xdr:col>6</xdr:col>
      <xdr:colOff>361950</xdr:colOff>
      <xdr:row>31</xdr:row>
      <xdr:rowOff>152400</xdr:rowOff>
    </xdr:to>
    <xdr:sp macro="" textlink="">
      <xdr:nvSpPr>
        <xdr:cNvPr id="5" name="ZoneTexte 4"/>
        <xdr:cNvSpPr txBox="1"/>
      </xdr:nvSpPr>
      <xdr:spPr>
        <a:xfrm>
          <a:off x="3895724" y="5257800"/>
          <a:ext cx="1981201"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000" i="0">
              <a:solidFill>
                <a:schemeClr val="dk1"/>
              </a:solidFill>
              <a:latin typeface="Times New Roman" panose="02020603050405020304" pitchFamily="18" charset="0"/>
              <a:ea typeface="+mn-ea"/>
              <a:cs typeface="Times New Roman" panose="02020603050405020304" pitchFamily="18" charset="0"/>
            </a:rPr>
            <a:t>Pension moyenne de l’ensemble des retraités, relative au revenu d’activité moyen </a:t>
          </a:r>
        </a:p>
        <a:p>
          <a:pPr algn="ctr"/>
          <a:r>
            <a:rPr lang="fr-FR" sz="1000" i="0">
              <a:solidFill>
                <a:schemeClr val="dk1"/>
              </a:solidFill>
              <a:latin typeface="Times New Roman" panose="02020603050405020304" pitchFamily="18" charset="0"/>
              <a:ea typeface="+mn-ea"/>
              <a:cs typeface="Times New Roman" panose="02020603050405020304" pitchFamily="18" charset="0"/>
            </a:rPr>
            <a:t>(en % du revenu d’activité moyen brut)</a:t>
          </a:r>
        </a:p>
      </xdr:txBody>
    </xdr:sp>
    <xdr:clientData/>
  </xdr:twoCellAnchor>
  <xdr:twoCellAnchor>
    <xdr:from>
      <xdr:col>12</xdr:col>
      <xdr:colOff>476250</xdr:colOff>
      <xdr:row>31</xdr:row>
      <xdr:rowOff>171450</xdr:rowOff>
    </xdr:from>
    <xdr:to>
      <xdr:col>16</xdr:col>
      <xdr:colOff>252750</xdr:colOff>
      <xdr:row>45</xdr:row>
      <xdr:rowOff>96450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266702</xdr:colOff>
      <xdr:row>31</xdr:row>
      <xdr:rowOff>142875</xdr:rowOff>
    </xdr:from>
    <xdr:to>
      <xdr:col>12</xdr:col>
      <xdr:colOff>43202</xdr:colOff>
      <xdr:row>45</xdr:row>
      <xdr:rowOff>67875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819150</xdr:colOff>
      <xdr:row>31</xdr:row>
      <xdr:rowOff>171450</xdr:rowOff>
    </xdr:from>
    <xdr:to>
      <xdr:col>6</xdr:col>
      <xdr:colOff>290850</xdr:colOff>
      <xdr:row>45</xdr:row>
      <xdr:rowOff>96450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504826</xdr:colOff>
      <xdr:row>70</xdr:row>
      <xdr:rowOff>161925</xdr:rowOff>
    </xdr:from>
    <xdr:to>
      <xdr:col>13</xdr:col>
      <xdr:colOff>281326</xdr:colOff>
      <xdr:row>84</xdr:row>
      <xdr:rowOff>86925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485775</xdr:colOff>
      <xdr:row>70</xdr:row>
      <xdr:rowOff>142875</xdr:rowOff>
    </xdr:from>
    <xdr:to>
      <xdr:col>9</xdr:col>
      <xdr:colOff>262275</xdr:colOff>
      <xdr:row>84</xdr:row>
      <xdr:rowOff>67875</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447676</xdr:colOff>
      <xdr:row>70</xdr:row>
      <xdr:rowOff>171449</xdr:rowOff>
    </xdr:from>
    <xdr:to>
      <xdr:col>17</xdr:col>
      <xdr:colOff>224176</xdr:colOff>
      <xdr:row>84</xdr:row>
      <xdr:rowOff>96449</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2</xdr:colOff>
      <xdr:row>66</xdr:row>
      <xdr:rowOff>95251</xdr:rowOff>
    </xdr:from>
    <xdr:to>
      <xdr:col>13</xdr:col>
      <xdr:colOff>276227</xdr:colOff>
      <xdr:row>70</xdr:row>
      <xdr:rowOff>123825</xdr:rowOff>
    </xdr:to>
    <xdr:sp macro="" textlink="">
      <xdr:nvSpPr>
        <xdr:cNvPr id="12" name="ZoneTexte 11"/>
        <xdr:cNvSpPr txBox="1"/>
      </xdr:nvSpPr>
      <xdr:spPr>
        <a:xfrm>
          <a:off x="7610477" y="12773026"/>
          <a:ext cx="1847850" cy="7905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000" i="0">
              <a:solidFill>
                <a:schemeClr val="dk1"/>
              </a:solidFill>
              <a:latin typeface="Times New Roman" panose="02020603050405020304" pitchFamily="18" charset="0"/>
              <a:ea typeface="+mn-ea"/>
              <a:cs typeface="Times New Roman" panose="02020603050405020304" pitchFamily="18" charset="0"/>
            </a:rPr>
            <a:t>âge moyen</a:t>
          </a:r>
        </a:p>
        <a:p>
          <a:pPr algn="ctr"/>
          <a:endParaRPr lang="fr-FR" sz="1000" i="0">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twoCellAnchor>
    <xdr:from>
      <xdr:col>13</xdr:col>
      <xdr:colOff>428626</xdr:colOff>
      <xdr:row>66</xdr:row>
      <xdr:rowOff>85726</xdr:rowOff>
    </xdr:from>
    <xdr:to>
      <xdr:col>17</xdr:col>
      <xdr:colOff>219076</xdr:colOff>
      <xdr:row>70</xdr:row>
      <xdr:rowOff>142876</xdr:rowOff>
    </xdr:to>
    <xdr:sp macro="" textlink="">
      <xdr:nvSpPr>
        <xdr:cNvPr id="13" name="ZoneTexte 12"/>
        <xdr:cNvSpPr txBox="1"/>
      </xdr:nvSpPr>
      <xdr:spPr>
        <a:xfrm>
          <a:off x="9610726" y="12763501"/>
          <a:ext cx="1885950"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000" i="0">
              <a:solidFill>
                <a:schemeClr val="dk1"/>
              </a:solidFill>
              <a:latin typeface="Times New Roman" panose="02020603050405020304" pitchFamily="18" charset="0"/>
              <a:ea typeface="+mn-ea"/>
              <a:cs typeface="Times New Roman" panose="02020603050405020304" pitchFamily="18" charset="0"/>
            </a:rPr>
            <a:t>Taux de prélèvement global</a:t>
          </a:r>
        </a:p>
        <a:p>
          <a:pPr algn="ctr"/>
          <a:r>
            <a:rPr lang="fr-FR" sz="1000" i="0">
              <a:solidFill>
                <a:schemeClr val="dk1"/>
              </a:solidFill>
              <a:latin typeface="Times New Roman" panose="02020603050405020304" pitchFamily="18" charset="0"/>
              <a:ea typeface="+mn-ea"/>
              <a:cs typeface="Times New Roman" panose="02020603050405020304" pitchFamily="18" charset="0"/>
            </a:rPr>
            <a:t>(en % de la masse des revenus d’activité bruts)</a:t>
          </a:r>
        </a:p>
      </xdr:txBody>
    </xdr:sp>
    <xdr:clientData/>
  </xdr:twoCellAnchor>
  <xdr:twoCellAnchor>
    <xdr:from>
      <xdr:col>5</xdr:col>
      <xdr:colOff>504826</xdr:colOff>
      <xdr:row>66</xdr:row>
      <xdr:rowOff>19050</xdr:rowOff>
    </xdr:from>
    <xdr:to>
      <xdr:col>9</xdr:col>
      <xdr:colOff>295276</xdr:colOff>
      <xdr:row>70</xdr:row>
      <xdr:rowOff>114300</xdr:rowOff>
    </xdr:to>
    <xdr:sp macro="" textlink="">
      <xdr:nvSpPr>
        <xdr:cNvPr id="14" name="ZoneTexte 13"/>
        <xdr:cNvSpPr txBox="1"/>
      </xdr:nvSpPr>
      <xdr:spPr>
        <a:xfrm>
          <a:off x="5495926" y="12696825"/>
          <a:ext cx="1885950"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000" i="0">
              <a:solidFill>
                <a:schemeClr val="dk1"/>
              </a:solidFill>
              <a:latin typeface="Times New Roman" panose="02020603050405020304" pitchFamily="18" charset="0"/>
              <a:ea typeface="+mn-ea"/>
              <a:cs typeface="Times New Roman" panose="02020603050405020304" pitchFamily="18" charset="0"/>
            </a:rPr>
            <a:t>Pension moyenne de l’ensemble des retraités, relative au revenu d’activité moyen </a:t>
          </a:r>
        </a:p>
        <a:p>
          <a:pPr algn="ctr"/>
          <a:r>
            <a:rPr lang="fr-FR" sz="1000" i="0">
              <a:solidFill>
                <a:schemeClr val="dk1"/>
              </a:solidFill>
              <a:latin typeface="Times New Roman" panose="02020603050405020304" pitchFamily="18" charset="0"/>
              <a:ea typeface="+mn-ea"/>
              <a:cs typeface="Times New Roman" panose="02020603050405020304" pitchFamily="18" charset="0"/>
            </a:rPr>
            <a:t>(en % du revenu d’activité moyen brut)</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742951</xdr:colOff>
      <xdr:row>10</xdr:row>
      <xdr:rowOff>171447</xdr:rowOff>
    </xdr:from>
    <xdr:to>
      <xdr:col>23</xdr:col>
      <xdr:colOff>47625</xdr:colOff>
      <xdr:row>20</xdr:row>
      <xdr:rowOff>161924</xdr:rowOff>
    </xdr:to>
    <xdr:sp macro="" textlink="">
      <xdr:nvSpPr>
        <xdr:cNvPr id="2" name="ZoneTexte 1"/>
        <xdr:cNvSpPr txBox="1"/>
      </xdr:nvSpPr>
      <xdr:spPr>
        <a:xfrm>
          <a:off x="742951" y="2124072"/>
          <a:ext cx="14887574" cy="18954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2015, la pension nette moyenne de l'ensemble des retraités représentait 66,1% du revenu d'activité net moyen de l'ensemble des personnes en emploi ; en 2014, le niveau de vie moyen</a:t>
          </a:r>
          <a:r>
            <a:rPr lang="fr-FR" sz="1000" i="1" baseline="0">
              <a:solidFill>
                <a:schemeClr val="dk1"/>
              </a:solidFill>
              <a:effectLst/>
              <a:latin typeface="Times New Roman" panose="02020603050405020304" pitchFamily="18" charset="0"/>
              <a:ea typeface="+mn-ea"/>
              <a:cs typeface="Times New Roman" panose="02020603050405020304" pitchFamily="18" charset="0"/>
            </a:rPr>
            <a:t> de l'ensemble des retraités</a:t>
          </a:r>
          <a:r>
            <a:rPr lang="fr-FR" sz="1000" i="1">
              <a:solidFill>
                <a:schemeClr val="dk1"/>
              </a:solidFill>
              <a:effectLst/>
              <a:latin typeface="Times New Roman" panose="02020603050405020304" pitchFamily="18" charset="0"/>
              <a:ea typeface="+mn-ea"/>
              <a:cs typeface="Times New Roman" panose="02020603050405020304" pitchFamily="18" charset="0"/>
            </a:rPr>
            <a:t> représentait 106,0 % de celui de l’ensemble de la population. </a:t>
          </a:r>
        </a:p>
        <a:p>
          <a:r>
            <a:rPr lang="fr-FR" sz="1000" i="1">
              <a:solidFill>
                <a:schemeClr val="dk1"/>
              </a:solidFill>
              <a:effectLst/>
              <a:latin typeface="Times New Roman" panose="02020603050405020304" pitchFamily="18" charset="0"/>
              <a:ea typeface="+mn-ea"/>
              <a:cs typeface="Times New Roman" panose="02020603050405020304" pitchFamily="18" charset="0"/>
            </a:rPr>
            <a:t>Note : le niveau de vie d’une personne désigne le revenu disponible par unité de consommation, calculé en rapportant le revenu disponible du ménage auquel appartient cette personne (somme de tous les revenus du ménage, y compris prestations sociales et revenus du patrimoine, nets d’impôts directs et de prélèvements sociaux) au nombre d’unités de consommation du ménage (1 unité pour le premier adulte du ménage, 0,5 unité par adulte supplémentaire ou par enfant de 14 ans et plus, 0,3 unité par enfant de moins de 14 ans) . Les loyers imputés aux propriétaires ne sont pas pris en compte. Comme les estimations de revenus financiers (imputées d'après les enquêtes Patrimoine) sont légèrement bruitées, les niveaux de vie moyens sont lissés sur trois ans,</a:t>
          </a:r>
          <a:r>
            <a:rPr lang="fr-FR" sz="1000" i="1" baseline="0">
              <a:solidFill>
                <a:schemeClr val="dk1"/>
              </a:solidFill>
              <a:effectLst/>
              <a:latin typeface="Times New Roman" panose="02020603050405020304" pitchFamily="18" charset="0"/>
              <a:ea typeface="+mn-ea"/>
              <a:cs typeface="Times New Roman" panose="02020603050405020304" pitchFamily="18" charset="0"/>
            </a:rPr>
            <a:t> sauf  pour </a:t>
          </a:r>
          <a:r>
            <a:rPr lang="fr-FR" sz="1000" i="1">
              <a:solidFill>
                <a:schemeClr val="dk1"/>
              </a:solidFill>
              <a:effectLst/>
              <a:latin typeface="Times New Roman" panose="02020603050405020304" pitchFamily="18" charset="0"/>
              <a:ea typeface="+mn-ea"/>
              <a:cs typeface="Times New Roman" panose="02020603050405020304" pitchFamily="18" charset="0"/>
            </a:rPr>
            <a:t>la dernière valeur affichée, celle de 2014: par exemple, la valeur affichée pour 2011 correspond à la moyenne des niveaux de vie des trois années 2010, 2011 et 2012.</a:t>
          </a:r>
        </a:p>
        <a:p>
          <a:r>
            <a:rPr lang="fr-FR" sz="1000" i="1">
              <a:solidFill>
                <a:schemeClr val="dk1"/>
              </a:solidFill>
              <a:effectLst/>
              <a:latin typeface="Times New Roman" panose="02020603050405020304" pitchFamily="18" charset="0"/>
              <a:ea typeface="+mn-ea"/>
              <a:cs typeface="Times New Roman" panose="02020603050405020304" pitchFamily="18" charset="0"/>
            </a:rPr>
            <a:t>Il y a une rupture de série</a:t>
          </a:r>
          <a:r>
            <a:rPr lang="fr-FR" sz="1000" i="1" baseline="0">
              <a:solidFill>
                <a:schemeClr val="dk1"/>
              </a:solidFill>
              <a:effectLst/>
              <a:latin typeface="Times New Roman" panose="02020603050405020304" pitchFamily="18" charset="0"/>
              <a:ea typeface="+mn-ea"/>
              <a:cs typeface="Times New Roman" panose="02020603050405020304" pitchFamily="18" charset="0"/>
            </a:rPr>
            <a:t> </a:t>
          </a:r>
          <a:r>
            <a:rPr lang="fr-FR" sz="1000" i="1">
              <a:solidFill>
                <a:schemeClr val="dk1"/>
              </a:solidFill>
              <a:effectLst/>
              <a:latin typeface="Times New Roman" panose="02020603050405020304" pitchFamily="18" charset="0"/>
              <a:ea typeface="+mn-ea"/>
              <a:cs typeface="Times New Roman" panose="02020603050405020304" pitchFamily="18" charset="0"/>
            </a:rPr>
            <a:t>en 2012 : à compter de 2012, les calculs (2012*, 2013* et 2014*)  sont réalisés à partir de l'enquête ERFS rénovée. Désormais, l'impôt déduit du revenu d'une année est l'impôt payé durant cette même année (et non celui payé au titre des revenus de l'année) et les majorations de pension pour trois enfants et plus ainsi que l’avantage en nature constitué par la participation des employeurs aux contrats collectifs de complémentaire santé sont désormais comptabilisés dans le revenu disponible. Cette rénovation tend à relever le niveau de vie relatif des retraités.</a:t>
          </a:r>
        </a:p>
        <a:p>
          <a:r>
            <a:rPr lang="fr-FR" sz="1000" i="1">
              <a:solidFill>
                <a:schemeClr val="dk1"/>
              </a:solidFill>
              <a:effectLst/>
              <a:latin typeface="Times New Roman" panose="02020603050405020304" pitchFamily="18" charset="0"/>
              <a:ea typeface="+mn-ea"/>
              <a:cs typeface="Times New Roman" panose="02020603050405020304" pitchFamily="18" charset="0"/>
            </a:rPr>
            <a:t>Dans les séries 1996-2012 et 2012*-2014* , le champ des retraités inclut  </a:t>
          </a:r>
          <a:r>
            <a:rPr lang="fr-FR" sz="1000" i="1" baseline="0">
              <a:solidFill>
                <a:schemeClr val="dk1"/>
              </a:solidFill>
              <a:effectLst/>
              <a:latin typeface="Times New Roman" panose="02020603050405020304" pitchFamily="18" charset="0"/>
              <a:ea typeface="+mn-ea"/>
              <a:cs typeface="Times New Roman" panose="02020603050405020304" pitchFamily="18" charset="0"/>
            </a:rPr>
            <a:t>les bénéficiaires de pensions d'invalidité, les données fiscales ne permettant  pas de distinguer pensions d'invalidité et de retraite. Le point 2014** est calculé sur le champ exact des retraités. </a:t>
          </a:r>
          <a:endParaRPr lang="fr-FR" sz="1000" i="1">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pour la pension nette moyenne relative, personnes retraitées de droit direct résidant en France ; pour le niveau de vie moyen, personnes retraitées, inactives au sens BIT (les cumulants emploi-retraite sont hors champ)</a:t>
          </a:r>
          <a:r>
            <a:rPr lang="fr-FR" sz="1000" i="1" baseline="0">
              <a:solidFill>
                <a:schemeClr val="dk1"/>
              </a:solidFill>
              <a:effectLst/>
              <a:latin typeface="Times New Roman" panose="02020603050405020304" pitchFamily="18" charset="0"/>
              <a:ea typeface="+mn-ea"/>
              <a:cs typeface="Times New Roman" panose="02020603050405020304" pitchFamily="18" charset="0"/>
            </a:rPr>
            <a:t>, </a:t>
          </a:r>
          <a:r>
            <a:rPr lang="fr-FR" sz="1000" i="1">
              <a:solidFill>
                <a:schemeClr val="dk1"/>
              </a:solidFill>
              <a:effectLst/>
              <a:latin typeface="Times New Roman" panose="02020603050405020304" pitchFamily="18" charset="0"/>
              <a:ea typeface="+mn-ea"/>
              <a:cs typeface="Times New Roman" panose="02020603050405020304" pitchFamily="18" charset="0"/>
            </a:rPr>
            <a:t>vivant en France métropolitaine dans un ménage ordinaire </a:t>
          </a:r>
          <a:r>
            <a:rPr lang="fr-FR" sz="1000" i="1" baseline="0">
              <a:solidFill>
                <a:schemeClr val="dk1"/>
              </a:solidFill>
              <a:effectLst/>
              <a:latin typeface="Times New Roman" panose="02020603050405020304" pitchFamily="18" charset="0"/>
              <a:ea typeface="+mn-ea"/>
              <a:cs typeface="Times New Roman" panose="02020603050405020304" pitchFamily="18" charset="0"/>
            </a:rPr>
            <a:t> </a:t>
          </a:r>
          <a:r>
            <a:rPr lang="fr-FR" sz="1000" i="1">
              <a:solidFill>
                <a:schemeClr val="dk1"/>
              </a:solidFill>
              <a:effectLst/>
              <a:latin typeface="Times New Roman" panose="02020603050405020304" pitchFamily="18" charset="0"/>
              <a:ea typeface="+mn-ea"/>
              <a:cs typeface="Times New Roman" panose="02020603050405020304" pitchFamily="18" charset="0"/>
            </a:rPr>
            <a:t>(les personnes âgées vivant en institution, qui représentent environ 4% des retraités, sont hors champ).</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INSEE-DGI, enquêtes Revenus fiscaux rétropolées de 1996 à 2004 ; INSEE-DGFiP-CNAF-CNAV-CCMSA, enquêtes Revenus fiscaux et sociaux de 2005 à 2014 ; DREES, modèle ANCETRE 2008-2015; INSEE, Comptes Nationaux.</a:t>
          </a:r>
        </a:p>
      </xdr:txBody>
    </xdr:sp>
    <xdr:clientData/>
  </xdr:twoCellAnchor>
  <xdr:twoCellAnchor>
    <xdr:from>
      <xdr:col>3</xdr:col>
      <xdr:colOff>228600</xdr:colOff>
      <xdr:row>26</xdr:row>
      <xdr:rowOff>142875</xdr:rowOff>
    </xdr:from>
    <xdr:to>
      <xdr:col>7</xdr:col>
      <xdr:colOff>447675</xdr:colOff>
      <xdr:row>38</xdr:row>
      <xdr:rowOff>16875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28575</xdr:colOff>
      <xdr:row>26</xdr:row>
      <xdr:rowOff>114300</xdr:rowOff>
    </xdr:from>
    <xdr:to>
      <xdr:col>16</xdr:col>
      <xdr:colOff>17175</xdr:colOff>
      <xdr:row>37</xdr:row>
      <xdr:rowOff>178800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15</xdr:row>
      <xdr:rowOff>0</xdr:rowOff>
    </xdr:from>
    <xdr:to>
      <xdr:col>10</xdr:col>
      <xdr:colOff>381000</xdr:colOff>
      <xdr:row>19</xdr:row>
      <xdr:rowOff>19050</xdr:rowOff>
    </xdr:to>
    <xdr:sp macro="" textlink="">
      <xdr:nvSpPr>
        <xdr:cNvPr id="2" name="ZoneTexte 1"/>
        <xdr:cNvSpPr txBox="1"/>
      </xdr:nvSpPr>
      <xdr:spPr>
        <a:xfrm>
          <a:off x="762000" y="2905125"/>
          <a:ext cx="10591800" cy="78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Champ : pour la pension nette moyenne, personnes retraitées vivant en France.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DREES, modèle ANCETRE 2008-2014; INSEE, Comptes Nationaux ; projections COR – juin 2017. </a:t>
          </a:r>
        </a:p>
      </xdr:txBody>
    </xdr:sp>
    <xdr:clientData/>
  </xdr:twoCellAnchor>
  <xdr:twoCellAnchor>
    <xdr:from>
      <xdr:col>3</xdr:col>
      <xdr:colOff>57150</xdr:colOff>
      <xdr:row>24</xdr:row>
      <xdr:rowOff>57149</xdr:rowOff>
    </xdr:from>
    <xdr:to>
      <xdr:col>8</xdr:col>
      <xdr:colOff>57149</xdr:colOff>
      <xdr:row>39</xdr:row>
      <xdr:rowOff>66675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28575</xdr:colOff>
      <xdr:row>24</xdr:row>
      <xdr:rowOff>38098</xdr:rowOff>
    </xdr:from>
    <xdr:to>
      <xdr:col>15</xdr:col>
      <xdr:colOff>657225</xdr:colOff>
      <xdr:row>39</xdr:row>
      <xdr:rowOff>38100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9524</xdr:colOff>
      <xdr:row>15</xdr:row>
      <xdr:rowOff>0</xdr:rowOff>
    </xdr:from>
    <xdr:to>
      <xdr:col>12</xdr:col>
      <xdr:colOff>19049</xdr:colOff>
      <xdr:row>18</xdr:row>
      <xdr:rowOff>57150</xdr:rowOff>
    </xdr:to>
    <xdr:sp macro="" textlink="">
      <xdr:nvSpPr>
        <xdr:cNvPr id="2" name="ZoneTexte 1"/>
        <xdr:cNvSpPr txBox="1"/>
      </xdr:nvSpPr>
      <xdr:spPr>
        <a:xfrm>
          <a:off x="771524" y="2905125"/>
          <a:ext cx="11896725"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et champ : voir figure 2.20. L'évolution du niveau de vie en projection est calculée en tenant compte uniquement des évolutions de la pension nette moyenne relative et du nombre d'unité de consommation par ménages (projeté à partir du modèle DESTINIE de l'INSEE). </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INSEE-DGFiP-CNAF-CNAV-CCMSA, enquêtes Revenus fiscaux et sociaux de 2005 à 2012 ; projections COR – juin 2017 ; INSEE, modèle DESTINIE.</a:t>
          </a:r>
        </a:p>
      </xdr:txBody>
    </xdr:sp>
    <xdr:clientData/>
  </xdr:twoCellAnchor>
  <xdr:twoCellAnchor>
    <xdr:from>
      <xdr:col>3</xdr:col>
      <xdr:colOff>57150</xdr:colOff>
      <xdr:row>24</xdr:row>
      <xdr:rowOff>57150</xdr:rowOff>
    </xdr:from>
    <xdr:to>
      <xdr:col>6</xdr:col>
      <xdr:colOff>579150</xdr:colOff>
      <xdr:row>35</xdr:row>
      <xdr:rowOff>121650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152400</xdr:colOff>
      <xdr:row>24</xdr:row>
      <xdr:rowOff>66675</xdr:rowOff>
    </xdr:from>
    <xdr:to>
      <xdr:col>10</xdr:col>
      <xdr:colOff>657225</xdr:colOff>
      <xdr:row>35</xdr:row>
      <xdr:rowOff>131175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714375</xdr:colOff>
      <xdr:row>17</xdr:row>
      <xdr:rowOff>9524</xdr:rowOff>
    </xdr:from>
    <xdr:to>
      <xdr:col>6</xdr:col>
      <xdr:colOff>847724</xdr:colOff>
      <xdr:row>24</xdr:row>
      <xdr:rowOff>38100</xdr:rowOff>
    </xdr:to>
    <xdr:sp macro="" textlink="">
      <xdr:nvSpPr>
        <xdr:cNvPr id="2" name="ZoneTexte 1"/>
        <xdr:cNvSpPr txBox="1"/>
      </xdr:nvSpPr>
      <xdr:spPr>
        <a:xfrm>
          <a:off x="714375" y="4276724"/>
          <a:ext cx="5667374" cy="13620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Lecture : en 2014, 10 % des retraités ont un niveau de vie inférieur à 1 080 euros par mois et par unité de consommation (D1), et 5 % des retraités ont un niveau de vie supérieur à 4 010 euros par mois et par unité de consommation (P95).</a:t>
          </a:r>
        </a:p>
        <a:p>
          <a:r>
            <a:rPr lang="fr-FR" sz="1000" i="1">
              <a:solidFill>
                <a:schemeClr val="dk1"/>
              </a:solidFill>
              <a:latin typeface="Times New Roman" panose="02020603050405020304" pitchFamily="18" charset="0"/>
              <a:ea typeface="+mn-ea"/>
              <a:cs typeface="Times New Roman" panose="02020603050405020304" pitchFamily="18" charset="0"/>
            </a:rPr>
            <a:t>Note : voir la figure 2.20 pour la définition du niveau de vie.</a:t>
          </a:r>
        </a:p>
        <a:p>
          <a:r>
            <a:rPr lang="fr-FR" sz="1000" i="1">
              <a:solidFill>
                <a:schemeClr val="dk1"/>
              </a:solidFill>
              <a:latin typeface="Times New Roman" panose="02020603050405020304" pitchFamily="18" charset="0"/>
              <a:ea typeface="+mn-ea"/>
              <a:cs typeface="Times New Roman" panose="02020603050405020304" pitchFamily="18" charset="0"/>
            </a:rPr>
            <a:t>Champ : personnes vivant en France métropolitaine dans un ménage ordinaire dont la personne de référence n'est pas un étudiant, classées selon leur situation d’activité : personnes inactives à la retraite ; personnes actives au sens du BIT ; ensemble des personnes (retraitées, actives ou inactives non retraitées).</a:t>
          </a:r>
        </a:p>
        <a:p>
          <a:r>
            <a:rPr lang="fr-FR" sz="1000" i="1">
              <a:solidFill>
                <a:schemeClr val="dk1"/>
              </a:solidFill>
              <a:latin typeface="Times New Roman" panose="02020603050405020304" pitchFamily="18" charset="0"/>
              <a:ea typeface="+mn-ea"/>
              <a:cs typeface="Times New Roman" panose="02020603050405020304" pitchFamily="18" charset="0"/>
            </a:rPr>
            <a:t>Sources : INSEE-DGFiP-CNAF-CNAV-CCMSA, enquête Revenus fiscaux et sociaux 2014 .</a:t>
          </a:r>
        </a:p>
      </xdr:txBody>
    </xdr:sp>
    <xdr:clientData/>
  </xdr:twoCellAnchor>
  <xdr:twoCellAnchor>
    <xdr:from>
      <xdr:col>0</xdr:col>
      <xdr:colOff>752475</xdr:colOff>
      <xdr:row>32</xdr:row>
      <xdr:rowOff>152400</xdr:rowOff>
    </xdr:from>
    <xdr:to>
      <xdr:col>7</xdr:col>
      <xdr:colOff>38099</xdr:colOff>
      <xdr:row>33</xdr:row>
      <xdr:rowOff>180975</xdr:rowOff>
    </xdr:to>
    <xdr:sp macro="" textlink="">
      <xdr:nvSpPr>
        <xdr:cNvPr id="4" name="ZoneTexte 3"/>
        <xdr:cNvSpPr txBox="1"/>
      </xdr:nvSpPr>
      <xdr:spPr>
        <a:xfrm>
          <a:off x="752475" y="7324725"/>
          <a:ext cx="5667374" cy="21907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fr-FR" sz="1000" b="0" i="1"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Note : voir la figure 2.14 pour les ruptures de série en 2012 et 2014.</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2</xdr:col>
      <xdr:colOff>114300</xdr:colOff>
      <xdr:row>11</xdr:row>
      <xdr:rowOff>171451</xdr:rowOff>
    </xdr:from>
    <xdr:to>
      <xdr:col>12</xdr:col>
      <xdr:colOff>514350</xdr:colOff>
      <xdr:row>26</xdr:row>
      <xdr:rowOff>28576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742950</xdr:colOff>
      <xdr:row>27</xdr:row>
      <xdr:rowOff>19050</xdr:rowOff>
    </xdr:from>
    <xdr:to>
      <xdr:col>14</xdr:col>
      <xdr:colOff>533400</xdr:colOff>
      <xdr:row>32</xdr:row>
      <xdr:rowOff>171450</xdr:rowOff>
    </xdr:to>
    <xdr:sp macro="" textlink="">
      <xdr:nvSpPr>
        <xdr:cNvPr id="3" name="ZoneTexte 2"/>
        <xdr:cNvSpPr txBox="1"/>
      </xdr:nvSpPr>
      <xdr:spPr>
        <a:xfrm>
          <a:off x="742950" y="5505450"/>
          <a:ext cx="10829925" cy="1104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2014, le taux de pauvreté (proportion de personnes ayant un niveau de vie en dessous de 60 % du niveau de vie médian) était, selon la nouvelle enquête ERFS, de 7,2 % pour les retraités (7,6 % pour les femmes retraitées et 6,6 % pour les hommes retraités).</a:t>
          </a:r>
        </a:p>
        <a:p>
          <a:r>
            <a:rPr lang="fr-FR" sz="1000" i="1">
              <a:solidFill>
                <a:schemeClr val="dk1"/>
              </a:solidFill>
              <a:effectLst/>
              <a:latin typeface="Times New Roman" panose="02020603050405020304" pitchFamily="18" charset="0"/>
              <a:ea typeface="+mn-ea"/>
              <a:cs typeface="Times New Roman" panose="02020603050405020304" pitchFamily="18" charset="0"/>
            </a:rPr>
            <a:t>Note : pour les ruptures de séries, voir la figure 2.20.</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personnes vivant en France métropolitaine dans un ménage ordinaire dont la personne de référence n'est pas étudiante. Les personnes âgées vivant en institution (environ 4 % des retraités) sont hors champ.</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INSEE-DGI, enquêtes Revenus fiscaux rétropolées de 1996 à 2004 ; INSEE-DGFiP-CNAF-CNAV-CCMSA, enquêtes Revenus fiscaux et sociaux de 2005 à 2014.</a:t>
          </a:r>
        </a:p>
        <a:p>
          <a:r>
            <a:rPr lang="fr-FR" sz="1000" i="1">
              <a:solidFill>
                <a:schemeClr val="dk1"/>
              </a:solidFill>
              <a:effectLst/>
              <a:latin typeface="Times New Roman" panose="02020603050405020304" pitchFamily="18" charset="0"/>
              <a:ea typeface="+mn-ea"/>
              <a:cs typeface="Times New Roman" panose="02020603050405020304" pitchFamily="18" charset="0"/>
            </a:rPr>
            <a:t>.</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36</xdr:row>
      <xdr:rowOff>0</xdr:rowOff>
    </xdr:from>
    <xdr:to>
      <xdr:col>7</xdr:col>
      <xdr:colOff>590550</xdr:colOff>
      <xdr:row>48</xdr:row>
      <xdr:rowOff>133350</xdr:rowOff>
    </xdr:to>
    <xdr:sp macro="" textlink="">
      <xdr:nvSpPr>
        <xdr:cNvPr id="2" name="ZoneTexte 1"/>
        <xdr:cNvSpPr txBox="1"/>
      </xdr:nvSpPr>
      <xdr:spPr>
        <a:xfrm>
          <a:off x="762000" y="8982075"/>
          <a:ext cx="6210300" cy="2076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Note : *hors les quelques retraités percevant un droit direct dans au moins un régime complémentaire mais dans aucun régime de base. (1) FSPOEIE, SNCF, RATP, CNIEG, CRPCEN, BDF, CANSSM, ENIM, CAVIMAC, etc. (2) Pour les retraités polypensionnés, le régime indiqué correspond au régime principal, c’est-à-dire celui représentant plus de la moitié de la carrière. (3) Retraités bénéficiant d'un avantage de droit direct dans au moins 3 régimes de base différents, dont aucun ne représente plus de la moitié de la carrière. (4) Retraités percevant un droit direct dans au moins un régime complémentaire mais dans aucun régime de base. </a:t>
          </a:r>
          <a:br>
            <a:rPr lang="fr-FR" sz="1000" i="1">
              <a:latin typeface="Times New Roman" panose="02020603050405020304" pitchFamily="18" charset="0"/>
              <a:cs typeface="Times New Roman" panose="02020603050405020304" pitchFamily="18" charset="0"/>
            </a:rPr>
          </a:br>
          <a:r>
            <a:rPr lang="fr-FR" sz="1000" i="1">
              <a:latin typeface="Times New Roman" panose="02020603050405020304" pitchFamily="18" charset="0"/>
              <a:cs typeface="Times New Roman" panose="02020603050405020304" pitchFamily="18" charset="0"/>
            </a:rPr>
            <a:t>Certains résultats  peuvent varier sensiblement d’une année à l’autre, notamment pour les catégories à faibles effectifs. Le tableau vise à fournir des ordres de grandeur et non à donner une évolution annuelle. </a:t>
          </a:r>
        </a:p>
        <a:p>
          <a:r>
            <a:rPr lang="fr-FR" sz="1000" i="1">
              <a:latin typeface="Times New Roman" panose="02020603050405020304" pitchFamily="18" charset="0"/>
              <a:cs typeface="Times New Roman" panose="02020603050405020304" pitchFamily="18" charset="0"/>
            </a:rPr>
            <a:t>Champ : ensemble des retraités de droit direct d’un régime de base fin 2015, résidant en France ou à l’étranger. Sur le champ des résidents français, le montant moyen des pensions de droit direct est de 1 450 euros (1 890 pour les hommes et 1 080 pour les femmes). </a:t>
          </a:r>
        </a:p>
        <a:p>
          <a:r>
            <a:rPr lang="fr-FR" sz="1000" i="1">
              <a:latin typeface="Times New Roman" panose="02020603050405020304" pitchFamily="18" charset="0"/>
              <a:cs typeface="Times New Roman" panose="02020603050405020304" pitchFamily="18" charset="0"/>
            </a:rPr>
            <a:t>Les montants de pensions de droit direct sont calculés  y compris majorations pour enfant.</a:t>
          </a:r>
        </a:p>
        <a:p>
          <a:r>
            <a:rPr lang="fr-FR" sz="1000" i="1">
              <a:latin typeface="Times New Roman" panose="02020603050405020304" pitchFamily="18" charset="0"/>
              <a:cs typeface="Times New Roman" panose="02020603050405020304" pitchFamily="18" charset="0"/>
            </a:rPr>
            <a:t>Source : DREES, modèle ANCETRE. </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9</xdr:row>
      <xdr:rowOff>28576</xdr:rowOff>
    </xdr:from>
    <xdr:to>
      <xdr:col>30</xdr:col>
      <xdr:colOff>285750</xdr:colOff>
      <xdr:row>13</xdr:row>
      <xdr:rowOff>123826</xdr:rowOff>
    </xdr:to>
    <xdr:sp macro="" textlink="">
      <xdr:nvSpPr>
        <xdr:cNvPr id="2" name="ZoneTexte 1"/>
        <xdr:cNvSpPr txBox="1"/>
      </xdr:nvSpPr>
      <xdr:spPr>
        <a:xfrm>
          <a:off x="762000" y="1790701"/>
          <a:ext cx="15763875"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la pension moyenne relative par génération en projection est une estimation qu’il convient de regarder avec prudence ; en effet, certains régimes participant à l’actualisation des projections n’étant pas en mesure de projeter des résultats par génération, certaines informations ont été extrapolées à partir des pensions moyennes des nouveaux retraités année après année.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retraités résidant en France uniquement.</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projections COR – juin 2017.</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2</xdr:col>
      <xdr:colOff>28574</xdr:colOff>
      <xdr:row>19</xdr:row>
      <xdr:rowOff>180974</xdr:rowOff>
    </xdr:from>
    <xdr:to>
      <xdr:col>8</xdr:col>
      <xdr:colOff>64799</xdr:colOff>
      <xdr:row>32</xdr:row>
      <xdr:rowOff>95249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15</xdr:row>
      <xdr:rowOff>28576</xdr:rowOff>
    </xdr:from>
    <xdr:to>
      <xdr:col>30</xdr:col>
      <xdr:colOff>285750</xdr:colOff>
      <xdr:row>19</xdr:row>
      <xdr:rowOff>123826</xdr:rowOff>
    </xdr:to>
    <xdr:sp macro="" textlink="">
      <xdr:nvSpPr>
        <xdr:cNvPr id="2" name="ZoneTexte 1"/>
        <xdr:cNvSpPr txBox="1"/>
      </xdr:nvSpPr>
      <xdr:spPr>
        <a:xfrm>
          <a:off x="762000" y="3600451"/>
          <a:ext cx="15763875"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le taux de remplacement est calculé comme le rapport de la pension à la liquidation (pension perçue en moyenne au cours des 12 premiers mois de la retraite) sur le dernier salaire perçu, net de cotisations sociales (incluant CSG à taux normal et CRDS), sous l’hypothèse d’un départ au taux plein au régime général (sans décote ni surcote) au titre de la durée validée (pour certaines générations, ce départ a lieu dans le cadre d’une retraite anticipée pour carrière longue). Pour l’ARRCO, les cotisations sont supposées réalisées au taux moyen et le rendement supposé constant à partir de 2019.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modèle CALIPER.</a:t>
          </a:r>
        </a:p>
      </xdr:txBody>
    </xdr:sp>
    <xdr:clientData/>
  </xdr:twoCellAnchor>
  <xdr:twoCellAnchor>
    <xdr:from>
      <xdr:col>2</xdr:col>
      <xdr:colOff>409575</xdr:colOff>
      <xdr:row>25</xdr:row>
      <xdr:rowOff>171450</xdr:rowOff>
    </xdr:from>
    <xdr:to>
      <xdr:col>9</xdr:col>
      <xdr:colOff>17175</xdr:colOff>
      <xdr:row>37</xdr:row>
      <xdr:rowOff>45450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26</xdr:row>
      <xdr:rowOff>0</xdr:rowOff>
    </xdr:from>
    <xdr:to>
      <xdr:col>16</xdr:col>
      <xdr:colOff>64800</xdr:colOff>
      <xdr:row>37</xdr:row>
      <xdr:rowOff>64500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xdr:col>
      <xdr:colOff>28575</xdr:colOff>
      <xdr:row>9</xdr:row>
      <xdr:rowOff>1</xdr:rowOff>
    </xdr:from>
    <xdr:to>
      <xdr:col>30</xdr:col>
      <xdr:colOff>304800</xdr:colOff>
      <xdr:row>11</xdr:row>
      <xdr:rowOff>47625</xdr:rowOff>
    </xdr:to>
    <xdr:sp macro="" textlink="">
      <xdr:nvSpPr>
        <xdr:cNvPr id="2" name="ZoneTexte 1"/>
        <xdr:cNvSpPr txBox="1"/>
      </xdr:nvSpPr>
      <xdr:spPr>
        <a:xfrm>
          <a:off x="790575" y="1514476"/>
          <a:ext cx="15754350" cy="4286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le taux de remplacement est calculé comme le rapport de la pension à la liquidation (pension perçue en moyenne au cours des 12 premiers mois de la retraite) sur le dernier salaire perçu, net de cotisations sociales (incluant CSG à taux normal et CRDS), sous l’hypothèse d’un départ au taux plein</a:t>
          </a:r>
          <a:r>
            <a:rPr lang="fr-FR" sz="1000" i="1" baseline="0">
              <a:solidFill>
                <a:schemeClr val="dk1"/>
              </a:solidFill>
              <a:effectLst/>
              <a:latin typeface="Times New Roman" panose="02020603050405020304" pitchFamily="18" charset="0"/>
              <a:ea typeface="+mn-ea"/>
              <a:cs typeface="Times New Roman" panose="02020603050405020304" pitchFamily="18" charset="0"/>
            </a:rPr>
            <a:t>. </a:t>
          </a:r>
          <a:r>
            <a:rPr lang="fr-FR" sz="1000" i="1">
              <a:solidFill>
                <a:schemeClr val="dk1"/>
              </a:solidFill>
              <a:effectLst/>
              <a:latin typeface="Times New Roman" panose="02020603050405020304" pitchFamily="18" charset="0"/>
              <a:ea typeface="+mn-ea"/>
              <a:cs typeface="Times New Roman" panose="02020603050405020304" pitchFamily="18" charset="0"/>
            </a:rPr>
            <a:t>Source : DREES, modèle CALIPER.</a:t>
          </a:r>
        </a:p>
      </xdr:txBody>
    </xdr:sp>
    <xdr:clientData/>
  </xdr:twoCellAnchor>
  <xdr:twoCellAnchor>
    <xdr:from>
      <xdr:col>2</xdr:col>
      <xdr:colOff>409575</xdr:colOff>
      <xdr:row>27</xdr:row>
      <xdr:rowOff>171450</xdr:rowOff>
    </xdr:from>
    <xdr:to>
      <xdr:col>9</xdr:col>
      <xdr:colOff>17175</xdr:colOff>
      <xdr:row>39</xdr:row>
      <xdr:rowOff>45450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19</xdr:row>
      <xdr:rowOff>1</xdr:rowOff>
    </xdr:from>
    <xdr:to>
      <xdr:col>30</xdr:col>
      <xdr:colOff>304800</xdr:colOff>
      <xdr:row>21</xdr:row>
      <xdr:rowOff>47625</xdr:rowOff>
    </xdr:to>
    <xdr:sp macro="" textlink="">
      <xdr:nvSpPr>
        <xdr:cNvPr id="4" name="ZoneTexte 3"/>
        <xdr:cNvSpPr txBox="1"/>
      </xdr:nvSpPr>
      <xdr:spPr>
        <a:xfrm>
          <a:off x="790575" y="1895476"/>
          <a:ext cx="15754350" cy="4286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le taux de remplacement est calculé comme le rapport de la pension à la liquidation (pension perçue en moyenne au cours des 12 premiers mois de la retraite) sur le dernier salaire perçu, net de cotisations sociales (incluant CSG à taux normal et CRDS), sous l’hypothèse d’un départ au taux plein</a:t>
          </a:r>
          <a:r>
            <a:rPr lang="fr-FR" sz="1000" i="1" baseline="0">
              <a:solidFill>
                <a:schemeClr val="dk1"/>
              </a:solidFill>
              <a:effectLst/>
              <a:latin typeface="Times New Roman" panose="02020603050405020304" pitchFamily="18" charset="0"/>
              <a:ea typeface="+mn-ea"/>
              <a:cs typeface="Times New Roman" panose="02020603050405020304" pitchFamily="18" charset="0"/>
            </a:rPr>
            <a:t>. </a:t>
          </a:r>
          <a:r>
            <a:rPr lang="fr-FR" sz="1000" i="1">
              <a:solidFill>
                <a:schemeClr val="dk1"/>
              </a:solidFill>
              <a:effectLst/>
              <a:latin typeface="Times New Roman" panose="02020603050405020304" pitchFamily="18" charset="0"/>
              <a:ea typeface="+mn-ea"/>
              <a:cs typeface="Times New Roman" panose="02020603050405020304" pitchFamily="18" charset="0"/>
            </a:rPr>
            <a:t>Source : DREES, modèle CALIPER.</a:t>
          </a:r>
        </a:p>
      </xdr:txBody>
    </xdr:sp>
    <xdr:clientData/>
  </xdr:twoCellAnchor>
  <xdr:twoCellAnchor>
    <xdr:from>
      <xdr:col>12</xdr:col>
      <xdr:colOff>0</xdr:colOff>
      <xdr:row>28</xdr:row>
      <xdr:rowOff>38100</xdr:rowOff>
    </xdr:from>
    <xdr:to>
      <xdr:col>18</xdr:col>
      <xdr:colOff>64800</xdr:colOff>
      <xdr:row>39</xdr:row>
      <xdr:rowOff>102600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1019175</xdr:colOff>
      <xdr:row>20</xdr:row>
      <xdr:rowOff>180975</xdr:rowOff>
    </xdr:from>
    <xdr:to>
      <xdr:col>15</xdr:col>
      <xdr:colOff>504825</xdr:colOff>
      <xdr:row>42</xdr:row>
      <xdr:rowOff>66675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114300</xdr:colOff>
      <xdr:row>12</xdr:row>
      <xdr:rowOff>123825</xdr:rowOff>
    </xdr:from>
    <xdr:to>
      <xdr:col>11</xdr:col>
      <xdr:colOff>371475</xdr:colOff>
      <xdr:row>18</xdr:row>
      <xdr:rowOff>142874</xdr:rowOff>
    </xdr:to>
    <xdr:sp macro="" textlink="">
      <xdr:nvSpPr>
        <xdr:cNvPr id="3" name="ZoneTexte 2"/>
        <xdr:cNvSpPr txBox="1"/>
      </xdr:nvSpPr>
      <xdr:spPr>
        <a:xfrm>
          <a:off x="876300" y="2647950"/>
          <a:ext cx="7610475" cy="1162049"/>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a:effectLst/>
              <a:latin typeface="Times New Roman"/>
              <a:ea typeface="Calibri"/>
            </a:rPr>
            <a:t>Note : un solde positif correspond à un excédent, un solde négatif à un besoin de financement. Données hors produits et charges financières, hors dotations et reprises sur provisions. Les regroupements de régimes sont les suivants : salariés privé base = CNAV et MSA salariés ; salariés privé compl. = ARRCO, AGIRC, IRCANTEC ; fonctionnaires = SRE, CNRACL ; non-salariés = MSA, RSI (artisans et commerçants), CNAVPL, MSA RCO, RCI, CNAVPL RCO ; régimes spéciaux = CNIEG, SNCF, RATP, CNBF, BDF, FSPOEIE, ENIM, CANSSM, CRPCEN, CNBF RCO (voir l’annexe 6 pour la liste des sigles).</a:t>
          </a:r>
          <a:endParaRPr lang="fr-FR" sz="1200">
            <a:effectLst/>
            <a:latin typeface="Times New Roman"/>
            <a:ea typeface="Calibri"/>
          </a:endParaRPr>
        </a:p>
        <a:p>
          <a:pPr algn="just">
            <a:spcAft>
              <a:spcPts val="0"/>
            </a:spcAft>
          </a:pPr>
          <a:r>
            <a:rPr lang="fr-FR" sz="1000" i="1">
              <a:effectLst/>
              <a:latin typeface="Times New Roman"/>
              <a:ea typeface="Calibri"/>
            </a:rPr>
            <a:t>Champ : ensemble des régimes de retraite français légalement obligatoires, y compris FSV, hors RAFP.</a:t>
          </a:r>
          <a:endParaRPr lang="fr-FR" sz="1200">
            <a:effectLst/>
            <a:latin typeface="Times New Roman"/>
            <a:ea typeface="Calibri"/>
          </a:endParaRPr>
        </a:p>
        <a:p>
          <a:r>
            <a:rPr lang="fr-FR" sz="1000" i="1">
              <a:effectLst/>
              <a:latin typeface="Times New Roman"/>
              <a:ea typeface="Calibri"/>
            </a:rPr>
            <a:t>Sources : rapports à la CCSS 2002-2015 ; données des régimes pour 2016 (* lorsqu’estimées).</a:t>
          </a:r>
          <a:endParaRPr lang="fr-FR" sz="1000" i="1">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11</xdr:row>
      <xdr:rowOff>190499</xdr:rowOff>
    </xdr:from>
    <xdr:to>
      <xdr:col>10</xdr:col>
      <xdr:colOff>38099</xdr:colOff>
      <xdr:row>17</xdr:row>
      <xdr:rowOff>38100</xdr:rowOff>
    </xdr:to>
    <xdr:sp macro="" textlink="">
      <xdr:nvSpPr>
        <xdr:cNvPr id="2" name="ZoneTexte 1"/>
        <xdr:cNvSpPr txBox="1"/>
      </xdr:nvSpPr>
      <xdr:spPr>
        <a:xfrm>
          <a:off x="762000" y="4848224"/>
          <a:ext cx="6734174" cy="990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 Note : les cas types marqués en gras et en bleu correspondent aux indicateurs du décret du 20 juin 2014. L’outil CALIPER de la DREES ne permet pas, à ce jour, de simuler le cas type n° 8 du COR (cas type de policier). Le cas type n° 2 est éligible à un départ à 60 ans, au titre du dispositif de retraite anticipée pour carrière longue.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pensions de base et complémentaires (y compris RAFP pour les cas types de fonctionnaires).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modèle CALIPER.</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0</xdr:colOff>
      <xdr:row>9</xdr:row>
      <xdr:rowOff>28575</xdr:rowOff>
    </xdr:from>
    <xdr:to>
      <xdr:col>25</xdr:col>
      <xdr:colOff>0</xdr:colOff>
      <xdr:row>12</xdr:row>
      <xdr:rowOff>19050</xdr:rowOff>
    </xdr:to>
    <xdr:sp macro="" textlink="">
      <xdr:nvSpPr>
        <xdr:cNvPr id="2" name="ZoneTexte 1"/>
        <xdr:cNvSpPr txBox="1"/>
      </xdr:nvSpPr>
      <xdr:spPr>
        <a:xfrm>
          <a:off x="762000" y="3590925"/>
          <a:ext cx="13192125"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pour le cas type né en 1940, la pension moyenne perçue sur l’ensemble de la durée de retraite représente 75,5 % du salaire moyen sur l’ensemble de la carrière.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modèle CALIPER.</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2</xdr:col>
      <xdr:colOff>0</xdr:colOff>
      <xdr:row>15</xdr:row>
      <xdr:rowOff>0</xdr:rowOff>
    </xdr:from>
    <xdr:to>
      <xdr:col>8</xdr:col>
      <xdr:colOff>64800</xdr:colOff>
      <xdr:row>26</xdr:row>
      <xdr:rowOff>64500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15</xdr:row>
      <xdr:rowOff>0</xdr:rowOff>
    </xdr:from>
    <xdr:to>
      <xdr:col>15</xdr:col>
      <xdr:colOff>64800</xdr:colOff>
      <xdr:row>26</xdr:row>
      <xdr:rowOff>64500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742950</xdr:colOff>
      <xdr:row>8</xdr:row>
      <xdr:rowOff>114300</xdr:rowOff>
    </xdr:from>
    <xdr:to>
      <xdr:col>24</xdr:col>
      <xdr:colOff>428625</xdr:colOff>
      <xdr:row>11</xdr:row>
      <xdr:rowOff>47625</xdr:rowOff>
    </xdr:to>
    <xdr:sp macro="" textlink="">
      <xdr:nvSpPr>
        <xdr:cNvPr id="2" name="ZoneTexte 1"/>
        <xdr:cNvSpPr txBox="1"/>
      </xdr:nvSpPr>
      <xdr:spPr>
        <a:xfrm>
          <a:off x="742950" y="1990725"/>
          <a:ext cx="13182600"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pour le cas type né en 1940, la pension moyenne perçue sur l’ensemble de la durée de retraite représente 58,4</a:t>
          </a:r>
          <a:r>
            <a:rPr lang="fr-FR" sz="1000" i="1" baseline="0">
              <a:solidFill>
                <a:schemeClr val="dk1"/>
              </a:solidFill>
              <a:effectLst/>
              <a:latin typeface="Times New Roman" panose="02020603050405020304" pitchFamily="18" charset="0"/>
              <a:ea typeface="+mn-ea"/>
              <a:cs typeface="Times New Roman" panose="02020603050405020304" pitchFamily="18" charset="0"/>
            </a:rPr>
            <a:t> </a:t>
          </a:r>
          <a:r>
            <a:rPr lang="fr-FR" sz="1000" i="1">
              <a:solidFill>
                <a:schemeClr val="dk1"/>
              </a:solidFill>
              <a:effectLst/>
              <a:latin typeface="Times New Roman" panose="02020603050405020304" pitchFamily="18" charset="0"/>
              <a:ea typeface="+mn-ea"/>
              <a:cs typeface="Times New Roman" panose="02020603050405020304" pitchFamily="18" charset="0"/>
            </a:rPr>
            <a:t>% du salaire moyen sur l’ensemble de la carrière.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modèle CALIPER.</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2</xdr:col>
      <xdr:colOff>0</xdr:colOff>
      <xdr:row>24</xdr:row>
      <xdr:rowOff>0</xdr:rowOff>
    </xdr:from>
    <xdr:to>
      <xdr:col>8</xdr:col>
      <xdr:colOff>64800</xdr:colOff>
      <xdr:row>35</xdr:row>
      <xdr:rowOff>64500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24</xdr:row>
      <xdr:rowOff>0</xdr:rowOff>
    </xdr:from>
    <xdr:to>
      <xdr:col>15</xdr:col>
      <xdr:colOff>64800</xdr:colOff>
      <xdr:row>35</xdr:row>
      <xdr:rowOff>64500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19</xdr:row>
      <xdr:rowOff>0</xdr:rowOff>
    </xdr:from>
    <xdr:to>
      <xdr:col>24</xdr:col>
      <xdr:colOff>447675</xdr:colOff>
      <xdr:row>20</xdr:row>
      <xdr:rowOff>161925</xdr:rowOff>
    </xdr:to>
    <xdr:sp macro="" textlink="">
      <xdr:nvSpPr>
        <xdr:cNvPr id="5" name="ZoneTexte 4"/>
        <xdr:cNvSpPr txBox="1"/>
      </xdr:nvSpPr>
      <xdr:spPr>
        <a:xfrm>
          <a:off x="762000" y="4752975"/>
          <a:ext cx="13182600"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pour le cas type né en 1940, la pension moyenne perçue sur l’ensemble de la durée de retraite représente 58,4 % du salaire moyen sur l’ensemble de la carrière.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modèle CALIPER.</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17</xdr:col>
      <xdr:colOff>0</xdr:colOff>
      <xdr:row>24</xdr:row>
      <xdr:rowOff>0</xdr:rowOff>
    </xdr:from>
    <xdr:to>
      <xdr:col>23</xdr:col>
      <xdr:colOff>64800</xdr:colOff>
      <xdr:row>35</xdr:row>
      <xdr:rowOff>64500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0</xdr:colOff>
      <xdr:row>24</xdr:row>
      <xdr:rowOff>0</xdr:rowOff>
    </xdr:from>
    <xdr:to>
      <xdr:col>30</xdr:col>
      <xdr:colOff>64800</xdr:colOff>
      <xdr:row>35</xdr:row>
      <xdr:rowOff>64500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1</xdr:col>
      <xdr:colOff>0</xdr:colOff>
      <xdr:row>7</xdr:row>
      <xdr:rowOff>0</xdr:rowOff>
    </xdr:from>
    <xdr:to>
      <xdr:col>12</xdr:col>
      <xdr:colOff>571500</xdr:colOff>
      <xdr:row>11</xdr:row>
      <xdr:rowOff>152400</xdr:rowOff>
    </xdr:to>
    <xdr:sp macro="" textlink="">
      <xdr:nvSpPr>
        <xdr:cNvPr id="2" name="ZoneTexte 1"/>
        <xdr:cNvSpPr txBox="1"/>
      </xdr:nvSpPr>
      <xdr:spPr>
        <a:xfrm>
          <a:off x="762000" y="1666875"/>
          <a:ext cx="916305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parmi la génération 1946, les 10 % de retraités ayant les pensions nettes les plus faibles perçoivent une pension nette inférieure à 48,7 % de la pension nette moyenne de la génération (droit direct uniquement).</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Note : pondérations corrigées de la mortalité différentielle.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retraités de droit direct à carrière complète, résidant en France ou à l’étranger.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à partir de l’EIR 2012.</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2</xdr:col>
      <xdr:colOff>323850</xdr:colOff>
      <xdr:row>12</xdr:row>
      <xdr:rowOff>123825</xdr:rowOff>
    </xdr:from>
    <xdr:to>
      <xdr:col>6</xdr:col>
      <xdr:colOff>155850</xdr:colOff>
      <xdr:row>23</xdr:row>
      <xdr:rowOff>85725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1</xdr:col>
      <xdr:colOff>9525</xdr:colOff>
      <xdr:row>14</xdr:row>
      <xdr:rowOff>28576</xdr:rowOff>
    </xdr:from>
    <xdr:to>
      <xdr:col>30</xdr:col>
      <xdr:colOff>285750</xdr:colOff>
      <xdr:row>16</xdr:row>
      <xdr:rowOff>38100</xdr:rowOff>
    </xdr:to>
    <xdr:sp macro="" textlink="">
      <xdr:nvSpPr>
        <xdr:cNvPr id="2" name="ZoneTexte 1"/>
        <xdr:cNvSpPr txBox="1"/>
      </xdr:nvSpPr>
      <xdr:spPr>
        <a:xfrm>
          <a:off x="771525" y="3333751"/>
          <a:ext cx="15754350" cy="390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voir figure 2.19. Au taux réduit de CSG.</a:t>
          </a:r>
          <a:endParaRPr lang="fr-FR" sz="1000">
            <a:effectLst/>
            <a:latin typeface="Times New Roman" panose="02020603050405020304" pitchFamily="18" charset="0"/>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modèle CALIPER.</a:t>
          </a:r>
          <a:endParaRPr lang="fr-FR" sz="1000">
            <a:effectLst/>
            <a:latin typeface="Times New Roman" panose="02020603050405020304" pitchFamily="18" charset="0"/>
            <a:cs typeface="Times New Roman" panose="02020603050405020304" pitchFamily="18" charset="0"/>
          </a:endParaRPr>
        </a:p>
      </xdr:txBody>
    </xdr:sp>
    <xdr:clientData/>
  </xdr:twoCellAnchor>
  <xdr:twoCellAnchor>
    <xdr:from>
      <xdr:col>11</xdr:col>
      <xdr:colOff>390525</xdr:colOff>
      <xdr:row>22</xdr:row>
      <xdr:rowOff>9525</xdr:rowOff>
    </xdr:from>
    <xdr:to>
      <xdr:col>19</xdr:col>
      <xdr:colOff>0</xdr:colOff>
      <xdr:row>30</xdr:row>
      <xdr:rowOff>114301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114300</xdr:colOff>
      <xdr:row>21</xdr:row>
      <xdr:rowOff>180976</xdr:rowOff>
    </xdr:from>
    <xdr:to>
      <xdr:col>10</xdr:col>
      <xdr:colOff>180975</xdr:colOff>
      <xdr:row>30</xdr:row>
      <xdr:rowOff>123827</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1</xdr:col>
      <xdr:colOff>0</xdr:colOff>
      <xdr:row>11</xdr:row>
      <xdr:rowOff>28574</xdr:rowOff>
    </xdr:from>
    <xdr:to>
      <xdr:col>11</xdr:col>
      <xdr:colOff>190500</xdr:colOff>
      <xdr:row>16</xdr:row>
      <xdr:rowOff>76199</xdr:rowOff>
    </xdr:to>
    <xdr:sp macro="" textlink="">
      <xdr:nvSpPr>
        <xdr:cNvPr id="2" name="ZoneTexte 1"/>
        <xdr:cNvSpPr txBox="1"/>
      </xdr:nvSpPr>
      <xdr:spPr>
        <a:xfrm>
          <a:off x="762000" y="2257424"/>
          <a:ext cx="9725025"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l’espérance de vie est calculée par génération, comme : 60 + espérance de vie à 60 ans (selon l’hypothèse que l’assuré atteint l’âge de la retraite, et ne décède donc pas avant 60 ans). Les scénarios de mortalité des projections démographiques de l’INSEE sont extrapolés sous l’hypothèse d’une poursuite de la baisse de la mortalité au-delà de 2070. Pour le cas type, l’âge de départ à la retraite correspond à un départ au taux plein au régime général sans décote ni surcote, éventuellement dans le cadre du dispositif de retraite anticipée pour carrière longue (générations 1952 à 1967).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retraités de droit direct, résidant en France.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DREES, modèle CALIPER (cas type) et modèle ANCETRE (moyenne par génération) ; INSEE, projections de population 2013-2070 ; projections COR – juin 2017.</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5</xdr:col>
      <xdr:colOff>66675</xdr:colOff>
      <xdr:row>21</xdr:row>
      <xdr:rowOff>142875</xdr:rowOff>
    </xdr:from>
    <xdr:to>
      <xdr:col>8</xdr:col>
      <xdr:colOff>624675</xdr:colOff>
      <xdr:row>33</xdr:row>
      <xdr:rowOff>16875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1685925</xdr:colOff>
      <xdr:row>21</xdr:row>
      <xdr:rowOff>123825</xdr:rowOff>
    </xdr:from>
    <xdr:to>
      <xdr:col>4</xdr:col>
      <xdr:colOff>424650</xdr:colOff>
      <xdr:row>33</xdr:row>
      <xdr:rowOff>38100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1</xdr:col>
      <xdr:colOff>1857374</xdr:colOff>
      <xdr:row>11</xdr:row>
      <xdr:rowOff>19050</xdr:rowOff>
    </xdr:from>
    <xdr:to>
      <xdr:col>15</xdr:col>
      <xdr:colOff>361949</xdr:colOff>
      <xdr:row>14</xdr:row>
      <xdr:rowOff>47625</xdr:rowOff>
    </xdr:to>
    <xdr:sp macro="" textlink="">
      <xdr:nvSpPr>
        <xdr:cNvPr id="2" name="ZoneTexte 1"/>
        <xdr:cNvSpPr txBox="1"/>
      </xdr:nvSpPr>
      <xdr:spPr>
        <a:xfrm>
          <a:off x="2619374" y="2247900"/>
          <a:ext cx="10277475"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voir figure 2.24.</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retraités de droit direct, résidant en France.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DREES, modèle CALIPER (cas type) et modèle ANCETRE (moyenne par génération) ; INSEE, projections de population 2013-2070 ; projections COR – juin 2017.</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6</xdr:col>
      <xdr:colOff>47625</xdr:colOff>
      <xdr:row>20</xdr:row>
      <xdr:rowOff>0</xdr:rowOff>
    </xdr:from>
    <xdr:to>
      <xdr:col>9</xdr:col>
      <xdr:colOff>605625</xdr:colOff>
      <xdr:row>31</xdr:row>
      <xdr:rowOff>64500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19050</xdr:colOff>
      <xdr:row>20</xdr:row>
      <xdr:rowOff>9525</xdr:rowOff>
    </xdr:from>
    <xdr:to>
      <xdr:col>5</xdr:col>
      <xdr:colOff>577050</xdr:colOff>
      <xdr:row>31</xdr:row>
      <xdr:rowOff>74025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1</xdr:col>
      <xdr:colOff>0</xdr:colOff>
      <xdr:row>8</xdr:row>
      <xdr:rowOff>1</xdr:rowOff>
    </xdr:from>
    <xdr:to>
      <xdr:col>15</xdr:col>
      <xdr:colOff>123824</xdr:colOff>
      <xdr:row>11</xdr:row>
      <xdr:rowOff>114300</xdr:rowOff>
    </xdr:to>
    <xdr:sp macro="" textlink="">
      <xdr:nvSpPr>
        <xdr:cNvPr id="2" name="ZoneTexte 1"/>
        <xdr:cNvSpPr txBox="1"/>
      </xdr:nvSpPr>
      <xdr:spPr>
        <a:xfrm>
          <a:off x="762000" y="1562101"/>
          <a:ext cx="8743949" cy="6857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pour la génération 1955, le taux de cotisation est, en moyenne sur l’ensemble de la carrière, de 24,4 %.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Note : parts salariale et patronale. La cotisation à l’ARRCO est calculée  au taux moyen.</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modèle CALIPER.</a:t>
          </a:r>
        </a:p>
      </xdr:txBody>
    </xdr:sp>
    <xdr:clientData/>
  </xdr:twoCellAnchor>
  <xdr:twoCellAnchor>
    <xdr:from>
      <xdr:col>2</xdr:col>
      <xdr:colOff>0</xdr:colOff>
      <xdr:row>14</xdr:row>
      <xdr:rowOff>0</xdr:rowOff>
    </xdr:from>
    <xdr:to>
      <xdr:col>8</xdr:col>
      <xdr:colOff>64800</xdr:colOff>
      <xdr:row>25</xdr:row>
      <xdr:rowOff>64500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xdr:col>
      <xdr:colOff>1847850</xdr:colOff>
      <xdr:row>10</xdr:row>
      <xdr:rowOff>171449</xdr:rowOff>
    </xdr:from>
    <xdr:to>
      <xdr:col>12</xdr:col>
      <xdr:colOff>514350</xdr:colOff>
      <xdr:row>15</xdr:row>
      <xdr:rowOff>85724</xdr:rowOff>
    </xdr:to>
    <xdr:sp macro="" textlink="">
      <xdr:nvSpPr>
        <xdr:cNvPr id="2" name="ZoneTexte 1"/>
        <xdr:cNvSpPr txBox="1"/>
      </xdr:nvSpPr>
      <xdr:spPr>
        <a:xfrm>
          <a:off x="2609850" y="2209799"/>
          <a:ext cx="8153400"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voir figure 2.24 pour le calcul de la durée de vie totale. Les durées de carrière moyennes par génération correspondent à la durée d'assurance validée tous régimes, calculée sur le champ de l'ensemble des retraités jusqu'à la génération 1946 et sur le champ des retraités de la CNAV à partir de la génération 1948.</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DREES, modèle CALIPER (cas type) et EIR 2012 (moyenne par génération, jusqu'à la génération 1946) ; INSEE, projections de population 2013-2070 ; projections CNAV (moyenne par génération à partir de la génération 1948).</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6</xdr:col>
      <xdr:colOff>228600</xdr:colOff>
      <xdr:row>20</xdr:row>
      <xdr:rowOff>161925</xdr:rowOff>
    </xdr:from>
    <xdr:to>
      <xdr:col>10</xdr:col>
      <xdr:colOff>24600</xdr:colOff>
      <xdr:row>32</xdr:row>
      <xdr:rowOff>35925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1866899</xdr:colOff>
      <xdr:row>20</xdr:row>
      <xdr:rowOff>133350</xdr:rowOff>
    </xdr:from>
    <xdr:to>
      <xdr:col>5</xdr:col>
      <xdr:colOff>752474</xdr:colOff>
      <xdr:row>32</xdr:row>
      <xdr:rowOff>7350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0.29219</cdr:x>
      <cdr:y>0.05292</cdr:y>
    </cdr:from>
    <cdr:to>
      <cdr:x>0.29219</cdr:x>
      <cdr:y>0.63059</cdr:y>
    </cdr:to>
    <cdr:cxnSp macro="">
      <cdr:nvCxnSpPr>
        <cdr:cNvPr id="3" name="Connecteur droit 2"/>
        <cdr:cNvCxnSpPr/>
      </cdr:nvCxnSpPr>
      <cdr:spPr>
        <a:xfrm xmlns:a="http://schemas.openxmlformats.org/drawingml/2006/main" flipH="1" flipV="1">
          <a:off x="887801" y="114307"/>
          <a:ext cx="0" cy="1247767"/>
        </a:xfrm>
        <a:prstGeom xmlns:a="http://schemas.openxmlformats.org/drawingml/2006/main" prst="line">
          <a:avLst/>
        </a:prstGeom>
        <a:ln xmlns:a="http://schemas.openxmlformats.org/drawingml/2006/main" w="22225" cmpd="dbl">
          <a:solidFill>
            <a:schemeClr val="tx1"/>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xdr:wsDr xmlns:xdr="http://schemas.openxmlformats.org/drawingml/2006/spreadsheetDrawing" xmlns:a="http://schemas.openxmlformats.org/drawingml/2006/main">
  <xdr:twoCellAnchor>
    <xdr:from>
      <xdr:col>2</xdr:col>
      <xdr:colOff>1095375</xdr:colOff>
      <xdr:row>15</xdr:row>
      <xdr:rowOff>171448</xdr:rowOff>
    </xdr:from>
    <xdr:to>
      <xdr:col>10</xdr:col>
      <xdr:colOff>85724</xdr:colOff>
      <xdr:row>35</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9</xdr:row>
      <xdr:rowOff>76200</xdr:rowOff>
    </xdr:from>
    <xdr:to>
      <xdr:col>9</xdr:col>
      <xdr:colOff>323850</xdr:colOff>
      <xdr:row>13</xdr:row>
      <xdr:rowOff>76200</xdr:rowOff>
    </xdr:to>
    <xdr:sp macro="" textlink="">
      <xdr:nvSpPr>
        <xdr:cNvPr id="3" name="ZoneTexte 2"/>
        <xdr:cNvSpPr txBox="1"/>
      </xdr:nvSpPr>
      <xdr:spPr>
        <a:xfrm>
          <a:off x="771525" y="1838325"/>
          <a:ext cx="7610475" cy="77152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a:effectLst/>
              <a:latin typeface="Times New Roman"/>
              <a:ea typeface="Calibri"/>
            </a:rPr>
            <a:t>Note : données hors produits et charges financières, hors dotations et reprises sur provisions. Convention COR = cotisations des employeurs de fonctionnaires d’État et subvention d’équilibre aux régimes spéciaux concernés évoluant comme la masse salariale de ces régimes.</a:t>
          </a:r>
          <a:endParaRPr lang="fr-FR" sz="1200">
            <a:effectLst/>
            <a:latin typeface="Times New Roman"/>
            <a:ea typeface="Calibri"/>
          </a:endParaRPr>
        </a:p>
        <a:p>
          <a:pPr algn="just">
            <a:spcAft>
              <a:spcPts val="0"/>
            </a:spcAft>
          </a:pPr>
          <a:r>
            <a:rPr lang="fr-FR" sz="1000" i="1">
              <a:effectLst/>
              <a:latin typeface="Times New Roman"/>
              <a:ea typeface="Calibri"/>
            </a:rPr>
            <a:t>Champ : ensemble des régimes de retraite français légalement obligatoires, y compris FSV, hors RAFP.</a:t>
          </a:r>
          <a:endParaRPr lang="fr-FR" sz="1200">
            <a:effectLst/>
            <a:latin typeface="Times New Roman"/>
            <a:ea typeface="Calibri"/>
          </a:endParaRPr>
        </a:p>
        <a:p>
          <a:r>
            <a:rPr lang="fr-FR" sz="1000" i="1">
              <a:effectLst/>
              <a:latin typeface="Times New Roman"/>
              <a:ea typeface="Calibri"/>
            </a:rPr>
            <a:t>Sources : rapports à la CCSS 2002-2015 ; projections COR - juin 2017.</a:t>
          </a:r>
          <a:endParaRPr lang="fr-FR" sz="1000" i="1">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733426</xdr:colOff>
      <xdr:row>10</xdr:row>
      <xdr:rowOff>133350</xdr:rowOff>
    </xdr:from>
    <xdr:to>
      <xdr:col>8</xdr:col>
      <xdr:colOff>438150</xdr:colOff>
      <xdr:row>14</xdr:row>
      <xdr:rowOff>76199</xdr:rowOff>
    </xdr:to>
    <xdr:sp macro="" textlink="">
      <xdr:nvSpPr>
        <xdr:cNvPr id="2" name="ZoneTexte 1"/>
        <xdr:cNvSpPr txBox="1"/>
      </xdr:nvSpPr>
      <xdr:spPr>
        <a:xfrm>
          <a:off x="733426" y="2076450"/>
          <a:ext cx="5886449" cy="7048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pour la génération 1990, 31</a:t>
          </a:r>
          <a:r>
            <a:rPr lang="fr-FR" sz="1000" i="1" baseline="0">
              <a:solidFill>
                <a:schemeClr val="dk1"/>
              </a:solidFill>
              <a:effectLst/>
              <a:latin typeface="Times New Roman" panose="02020603050405020304" pitchFamily="18" charset="0"/>
              <a:ea typeface="+mn-ea"/>
              <a:cs typeface="Times New Roman" panose="02020603050405020304" pitchFamily="18" charset="0"/>
            </a:rPr>
            <a:t> % de la vie est passée à la retraite, 24 % à l'insertion dans la vie active et la formation initiale, 34 % en emploi, 6 % au titre d'autres périodes validées, 6 % d'inactivité.</a:t>
          </a:r>
          <a:r>
            <a:rPr lang="fr-FR" sz="1000" i="1">
              <a:solidFill>
                <a:schemeClr val="dk1"/>
              </a:solidFill>
              <a:effectLst/>
              <a:latin typeface="Times New Roman" panose="02020603050405020304" pitchFamily="18" charset="0"/>
              <a:ea typeface="+mn-ea"/>
              <a:cs typeface="Times New Roman" panose="02020603050405020304" pitchFamily="18" charset="0"/>
            </a:rPr>
            <a:t> </a:t>
          </a:r>
          <a:endParaRPr lang="fr-FR" sz="1000">
            <a:effectLst/>
            <a:latin typeface="Times New Roman" panose="02020603050405020304" pitchFamily="18" charset="0"/>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CNAV, calculs SG-COR.</a:t>
          </a:r>
          <a:endParaRPr lang="fr-FR" sz="1000">
            <a:effectLst/>
            <a:latin typeface="Times New Roman" panose="02020603050405020304" pitchFamily="18" charset="0"/>
            <a:cs typeface="Times New Roman" panose="02020603050405020304" pitchFamily="18" charset="0"/>
          </a:endParaRPr>
        </a:p>
      </xdr:txBody>
    </xdr:sp>
    <xdr:clientData/>
  </xdr:twoCellAnchor>
  <xdr:twoCellAnchor>
    <xdr:from>
      <xdr:col>1</xdr:col>
      <xdr:colOff>304800</xdr:colOff>
      <xdr:row>16</xdr:row>
      <xdr:rowOff>42862</xdr:rowOff>
    </xdr:from>
    <xdr:to>
      <xdr:col>6</xdr:col>
      <xdr:colOff>371475</xdr:colOff>
      <xdr:row>30</xdr:row>
      <xdr:rowOff>119062</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0</xdr:col>
      <xdr:colOff>752476</xdr:colOff>
      <xdr:row>9</xdr:row>
      <xdr:rowOff>28576</xdr:rowOff>
    </xdr:from>
    <xdr:to>
      <xdr:col>30</xdr:col>
      <xdr:colOff>285751</xdr:colOff>
      <xdr:row>11</xdr:row>
      <xdr:rowOff>152400</xdr:rowOff>
    </xdr:to>
    <xdr:sp macro="" textlink="">
      <xdr:nvSpPr>
        <xdr:cNvPr id="2" name="ZoneTexte 1"/>
        <xdr:cNvSpPr txBox="1"/>
      </xdr:nvSpPr>
      <xdr:spPr>
        <a:xfrm>
          <a:off x="752476" y="1790701"/>
          <a:ext cx="15773400" cy="504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le taux de rendement interne est calculé en considérant</a:t>
          </a:r>
          <a:r>
            <a:rPr lang="fr-FR" sz="1000" i="1" baseline="0">
              <a:solidFill>
                <a:schemeClr val="dk1"/>
              </a:solidFill>
              <a:effectLst/>
              <a:latin typeface="Times New Roman" panose="02020603050405020304" pitchFamily="18" charset="0"/>
              <a:ea typeface="+mn-ea"/>
              <a:cs typeface="Times New Roman" panose="02020603050405020304" pitchFamily="18" charset="0"/>
            </a:rPr>
            <a:t> des flux réels, non actualisés</a:t>
          </a:r>
          <a:r>
            <a:rPr lang="fr-FR" sz="1000" i="1">
              <a:solidFill>
                <a:schemeClr val="dk1"/>
              </a:solidFill>
              <a:effectLst/>
              <a:latin typeface="Times New Roman" panose="02020603050405020304" pitchFamily="18" charset="0"/>
              <a:ea typeface="+mn-ea"/>
              <a:cs typeface="Times New Roman" panose="02020603050405020304" pitchFamily="18" charset="0"/>
            </a:rPr>
            <a:t>. Pour l’ARRCO, les cotisations sont supposées réalisées au taux moyen et le rendement supposé constant à partir de 2019.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calculs SG COR.</a:t>
          </a:r>
        </a:p>
      </xdr:txBody>
    </xdr:sp>
    <xdr:clientData/>
  </xdr:twoCellAnchor>
  <xdr:twoCellAnchor>
    <xdr:from>
      <xdr:col>3</xdr:col>
      <xdr:colOff>0</xdr:colOff>
      <xdr:row>19</xdr:row>
      <xdr:rowOff>0</xdr:rowOff>
    </xdr:from>
    <xdr:to>
      <xdr:col>10</xdr:col>
      <xdr:colOff>66675</xdr:colOff>
      <xdr:row>30</xdr:row>
      <xdr:rowOff>47626</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0</xdr:col>
      <xdr:colOff>781050</xdr:colOff>
      <xdr:row>101</xdr:row>
      <xdr:rowOff>19050</xdr:rowOff>
    </xdr:from>
    <xdr:to>
      <xdr:col>7</xdr:col>
      <xdr:colOff>267750</xdr:colOff>
      <xdr:row>117</xdr:row>
      <xdr:rowOff>142875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101</xdr:row>
      <xdr:rowOff>19050</xdr:rowOff>
    </xdr:from>
    <xdr:to>
      <xdr:col>15</xdr:col>
      <xdr:colOff>209551</xdr:colOff>
      <xdr:row>117</xdr:row>
      <xdr:rowOff>133350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88</xdr:row>
      <xdr:rowOff>0</xdr:rowOff>
    </xdr:from>
    <xdr:to>
      <xdr:col>9</xdr:col>
      <xdr:colOff>523875</xdr:colOff>
      <xdr:row>94</xdr:row>
      <xdr:rowOff>66675</xdr:rowOff>
    </xdr:to>
    <xdr:sp macro="" textlink="">
      <xdr:nvSpPr>
        <xdr:cNvPr id="9" name="ZoneTexte 8"/>
        <xdr:cNvSpPr txBox="1"/>
      </xdr:nvSpPr>
      <xdr:spPr>
        <a:xfrm>
          <a:off x="800100" y="17630775"/>
          <a:ext cx="7877175"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2015, le montant moyen des pensions (y compris majorations et réversions) parmi l’ensemble des femmes retraitées de droit direct représente 74,8 % du montant moyen des pensions parmi l’ensemble des hommes retraités. Selon les projections du COR, ce rapport augmenterait pour atteindre 89,8 % en 2070 sous l'hypothèse de gains de productivité tendanciels de 1,3 %.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retraités percevant un droit direct (résidant en France ou à l’étranger).</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pour les générations 1940 à 1950 et les années 2005 à 2015, DREES, modèle ANCETRE ; pour les générations 1924 à 1938, Aubert P., « Les écarts de niveaux de pension de retraite entre générations », dossier Solidarité et Santé, n° 33, DREES 2012 (graphique 1, p. 5) ; pour les années 2016 à 2070 : INSEE, modèle DESTINIE, projections COR – juin 2017.</a:t>
          </a:r>
          <a:endParaRPr lang="fr-FR" sz="1000" i="1">
            <a:latin typeface="Times New Roman" panose="02020603050405020304" pitchFamily="18" charset="0"/>
            <a:cs typeface="Times New Roman" panose="02020603050405020304" pitchFamily="18" charset="0"/>
          </a:endParaRPr>
        </a:p>
      </xdr:txBody>
    </xdr:sp>
    <xdr:clientData/>
  </xdr:twoCellAnchor>
</xdr:wsDr>
</file>

<file path=xl/drawings/drawing43.xml><?xml version="1.0" encoding="utf-8"?>
<c:userShapes xmlns:c="http://schemas.openxmlformats.org/drawingml/2006/chart">
  <cdr:relSizeAnchor xmlns:cdr="http://schemas.openxmlformats.org/drawingml/2006/chartDrawing">
    <cdr:from>
      <cdr:x>0.86821</cdr:x>
      <cdr:y>0.47326</cdr:y>
    </cdr:from>
    <cdr:to>
      <cdr:x>1</cdr:x>
      <cdr:y>0.57203</cdr:y>
    </cdr:to>
    <cdr:sp macro="" textlink="">
      <cdr:nvSpPr>
        <cdr:cNvPr id="2" name="ZoneTexte 1"/>
        <cdr:cNvSpPr txBox="1"/>
      </cdr:nvSpPr>
      <cdr:spPr>
        <a:xfrm xmlns:a="http://schemas.openxmlformats.org/drawingml/2006/main">
          <a:off x="5938556" y="1362996"/>
          <a:ext cx="901444" cy="2844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b="1"/>
            <a:t>génération</a:t>
          </a:r>
        </a:p>
      </cdr:txBody>
    </cdr:sp>
  </cdr:relSizeAnchor>
  <cdr:relSizeAnchor xmlns:cdr="http://schemas.openxmlformats.org/drawingml/2006/chartDrawing">
    <cdr:from>
      <cdr:x>0.87478</cdr:x>
      <cdr:y>0.7914</cdr:y>
    </cdr:from>
    <cdr:to>
      <cdr:x>1</cdr:x>
      <cdr:y>0.89018</cdr:y>
    </cdr:to>
    <cdr:sp macro="" textlink="">
      <cdr:nvSpPr>
        <cdr:cNvPr id="3" name="ZoneTexte 1"/>
        <cdr:cNvSpPr txBox="1"/>
      </cdr:nvSpPr>
      <cdr:spPr>
        <a:xfrm xmlns:a="http://schemas.openxmlformats.org/drawingml/2006/main">
          <a:off x="5038725" y="2136774"/>
          <a:ext cx="721275" cy="2667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t>année</a:t>
          </a:r>
        </a:p>
      </cdr:txBody>
    </cdr:sp>
  </cdr:relSizeAnchor>
  <cdr:relSizeAnchor xmlns:cdr="http://schemas.openxmlformats.org/drawingml/2006/chartDrawing">
    <cdr:from>
      <cdr:x>0.86981</cdr:x>
      <cdr:y>0.54076</cdr:y>
    </cdr:from>
    <cdr:to>
      <cdr:x>0.9037</cdr:x>
      <cdr:y>0.60116</cdr:y>
    </cdr:to>
    <cdr:cxnSp macro="">
      <cdr:nvCxnSpPr>
        <cdr:cNvPr id="5" name="Connecteur droit avec flèche 4"/>
        <cdr:cNvCxnSpPr/>
      </cdr:nvCxnSpPr>
      <cdr:spPr>
        <a:xfrm xmlns:a="http://schemas.openxmlformats.org/drawingml/2006/main" flipH="1">
          <a:off x="5949485" y="1557380"/>
          <a:ext cx="231808" cy="173952"/>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0.87974</cdr:x>
      <cdr:y>0.74436</cdr:y>
    </cdr:from>
    <cdr:to>
      <cdr:x>0.90454</cdr:x>
      <cdr:y>0.80433</cdr:y>
    </cdr:to>
    <cdr:cxnSp macro="">
      <cdr:nvCxnSpPr>
        <cdr:cNvPr id="7" name="Connecteur droit avec flèche 6"/>
        <cdr:cNvCxnSpPr/>
      </cdr:nvCxnSpPr>
      <cdr:spPr>
        <a:xfrm xmlns:a="http://schemas.openxmlformats.org/drawingml/2006/main" flipH="1" flipV="1">
          <a:off x="5067300" y="2009775"/>
          <a:ext cx="142875" cy="161925"/>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0.12615</cdr:x>
      <cdr:y>0.06025</cdr:y>
    </cdr:from>
    <cdr:to>
      <cdr:x>0.62918</cdr:x>
      <cdr:y>0.58279</cdr:y>
    </cdr:to>
    <cdr:sp macro="" textlink="">
      <cdr:nvSpPr>
        <cdr:cNvPr id="11" name="Rectangle 10"/>
        <cdr:cNvSpPr/>
      </cdr:nvSpPr>
      <cdr:spPr>
        <a:xfrm xmlns:a="http://schemas.openxmlformats.org/drawingml/2006/main">
          <a:off x="771546" y="180976"/>
          <a:ext cx="3076554" cy="1569624"/>
        </a:xfrm>
        <a:prstGeom xmlns:a="http://schemas.openxmlformats.org/drawingml/2006/main" prst="rect">
          <a:avLst/>
        </a:prstGeom>
        <a:solidFill xmlns:a="http://schemas.openxmlformats.org/drawingml/2006/main">
          <a:schemeClr val="bg1">
            <a:lumMod val="65000"/>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0.10597</cdr:x>
      <cdr:y>0.04204</cdr:y>
    </cdr:from>
    <cdr:to>
      <cdr:x>0.64786</cdr:x>
      <cdr:y>0.11111</cdr:y>
    </cdr:to>
    <cdr:sp macro="" textlink="">
      <cdr:nvSpPr>
        <cdr:cNvPr id="12" name="ZoneTexte 5"/>
        <cdr:cNvSpPr txBox="1"/>
      </cdr:nvSpPr>
      <cdr:spPr>
        <a:xfrm xmlns:a="http://schemas.openxmlformats.org/drawingml/2006/main">
          <a:off x="648123" y="133350"/>
          <a:ext cx="3314277" cy="219074"/>
        </a:xfrm>
        <a:prstGeom xmlns:a="http://schemas.openxmlformats.org/drawingml/2006/main" prst="rect">
          <a:avLst/>
        </a:prstGeom>
        <a:solidFill xmlns:a="http://schemas.openxmlformats.org/drawingml/2006/main">
          <a:schemeClr val="bg1">
            <a:lumMod val="50000"/>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100" b="1">
              <a:solidFill>
                <a:schemeClr val="bg1">
                  <a:lumMod val="65000"/>
                </a:schemeClr>
              </a:solidFill>
            </a:rPr>
            <a:t>données rétropolées</a:t>
          </a:r>
        </a:p>
      </cdr:txBody>
    </cdr:sp>
  </cdr:relSizeAnchor>
</c:userShapes>
</file>

<file path=xl/drawings/drawing44.xml><?xml version="1.0" encoding="utf-8"?>
<c:userShapes xmlns:c="http://schemas.openxmlformats.org/drawingml/2006/chart">
  <cdr:relSizeAnchor xmlns:cdr="http://schemas.openxmlformats.org/drawingml/2006/chartDrawing">
    <cdr:from>
      <cdr:x>0.86982</cdr:x>
      <cdr:y>0.57437</cdr:y>
    </cdr:from>
    <cdr:to>
      <cdr:x>0.96904</cdr:x>
      <cdr:y>0.66366</cdr:y>
    </cdr:to>
    <cdr:sp macro="" textlink="">
      <cdr:nvSpPr>
        <cdr:cNvPr id="2" name="ZoneTexte 1"/>
        <cdr:cNvSpPr txBox="1"/>
      </cdr:nvSpPr>
      <cdr:spPr>
        <a:xfrm xmlns:a="http://schemas.openxmlformats.org/drawingml/2006/main">
          <a:off x="5010150" y="1240631"/>
          <a:ext cx="571501" cy="1928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fr-FR" sz="1000" b="1"/>
            <a:t>année</a:t>
          </a:r>
        </a:p>
      </cdr:txBody>
    </cdr:sp>
  </cdr:relSizeAnchor>
  <cdr:relSizeAnchor xmlns:cdr="http://schemas.openxmlformats.org/drawingml/2006/chartDrawing">
    <cdr:from>
      <cdr:x>0.22324</cdr:x>
      <cdr:y>0</cdr:y>
    </cdr:from>
    <cdr:to>
      <cdr:x>0.92467</cdr:x>
      <cdr:y>0.09343</cdr:y>
    </cdr:to>
    <cdr:sp macro="" textlink="">
      <cdr:nvSpPr>
        <cdr:cNvPr id="7" name="ZoneTexte 5"/>
        <cdr:cNvSpPr txBox="1"/>
      </cdr:nvSpPr>
      <cdr:spPr>
        <a:xfrm xmlns:a="http://schemas.openxmlformats.org/drawingml/2006/main">
          <a:off x="1285875" y="0"/>
          <a:ext cx="4040208" cy="201802"/>
        </a:xfrm>
        <a:prstGeom xmlns:a="http://schemas.openxmlformats.org/drawingml/2006/main" prst="rect">
          <a:avLst/>
        </a:prstGeom>
        <a:solidFill xmlns:a="http://schemas.openxmlformats.org/drawingml/2006/main">
          <a:sysClr val="window" lastClr="FFFFFF">
            <a:lumMod val="50000"/>
            <a:alpha val="0"/>
          </a:sysClr>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fr-FR" sz="1100" b="1">
              <a:solidFill>
                <a:sysClr val="window" lastClr="FFFFFF">
                  <a:lumMod val="65000"/>
                </a:sysClr>
              </a:solidFill>
            </a:rPr>
            <a:t>données projetées</a:t>
          </a:r>
        </a:p>
      </cdr:txBody>
    </cdr:sp>
  </cdr:relSizeAnchor>
  <cdr:relSizeAnchor xmlns:cdr="http://schemas.openxmlformats.org/drawingml/2006/chartDrawing">
    <cdr:from>
      <cdr:x>0.25875</cdr:x>
      <cdr:y>0.13138</cdr:y>
    </cdr:from>
    <cdr:to>
      <cdr:x>0.96907</cdr:x>
      <cdr:y>0.66124</cdr:y>
    </cdr:to>
    <cdr:sp macro="" textlink="">
      <cdr:nvSpPr>
        <cdr:cNvPr id="5" name="Rectangle 4"/>
        <cdr:cNvSpPr/>
      </cdr:nvSpPr>
      <cdr:spPr>
        <a:xfrm xmlns:a="http://schemas.openxmlformats.org/drawingml/2006/main">
          <a:off x="1434406" y="384172"/>
          <a:ext cx="3937695" cy="1549404"/>
        </a:xfrm>
        <a:prstGeom xmlns:a="http://schemas.openxmlformats.org/drawingml/2006/main" prst="rect">
          <a:avLst/>
        </a:prstGeom>
        <a:solidFill xmlns:a="http://schemas.openxmlformats.org/drawingml/2006/main">
          <a:schemeClr val="bg1">
            <a:lumMod val="65000"/>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FR" sz="1100"/>
        </a:p>
      </cdr:txBody>
    </cdr:sp>
  </cdr:relSizeAnchor>
</c:userShapes>
</file>

<file path=xl/drawings/drawing45.xml><?xml version="1.0" encoding="utf-8"?>
<xdr:wsDr xmlns:xdr="http://schemas.openxmlformats.org/drawingml/2006/spreadsheetDrawing" xmlns:a="http://schemas.openxmlformats.org/drawingml/2006/main">
  <xdr:twoCellAnchor>
    <xdr:from>
      <xdr:col>2</xdr:col>
      <xdr:colOff>152400</xdr:colOff>
      <xdr:row>25</xdr:row>
      <xdr:rowOff>142875</xdr:rowOff>
    </xdr:from>
    <xdr:to>
      <xdr:col>5</xdr:col>
      <xdr:colOff>714375</xdr:colOff>
      <xdr:row>39</xdr:row>
      <xdr:rowOff>19050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285750</xdr:colOff>
      <xdr:row>25</xdr:row>
      <xdr:rowOff>152400</xdr:rowOff>
    </xdr:from>
    <xdr:to>
      <xdr:col>10</xdr:col>
      <xdr:colOff>85725</xdr:colOff>
      <xdr:row>39</xdr:row>
      <xdr:rowOff>28575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85725</xdr:colOff>
      <xdr:row>11</xdr:row>
      <xdr:rowOff>0</xdr:rowOff>
    </xdr:from>
    <xdr:to>
      <xdr:col>13</xdr:col>
      <xdr:colOff>333374</xdr:colOff>
      <xdr:row>22</xdr:row>
      <xdr:rowOff>104775</xdr:rowOff>
    </xdr:to>
    <xdr:sp macro="" textlink="">
      <xdr:nvSpPr>
        <xdr:cNvPr id="7" name="ZoneTexte 6"/>
        <xdr:cNvSpPr txBox="1"/>
      </xdr:nvSpPr>
      <xdr:spPr>
        <a:xfrm>
          <a:off x="3000375" y="2857500"/>
          <a:ext cx="8629649" cy="2200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en 2014, le rapport entre le niveau de vie moyen des femmes retraitées et celui des hommes retraités était de 94,7 %, autrement dit le niveau de vie moyen des femmes était inférieur de 5,3 % à celui des hommes parmi les retraités ; le taux de pauvreté des femmes retraitées était supérieur de 1 point à celui des hommes retraités.</a:t>
          </a:r>
        </a:p>
        <a:p>
          <a:r>
            <a:rPr lang="fr-FR" sz="1000" i="1">
              <a:latin typeface="Times New Roman" panose="02020603050405020304" pitchFamily="18" charset="0"/>
              <a:cs typeface="Times New Roman" panose="02020603050405020304" pitchFamily="18" charset="0"/>
            </a:rPr>
            <a:t>Note : le niveau de vie d’une personne désigne le revenu disponible par unité de consommation du ménage auquel appartient cette personne. Les revenus du patrimoine financier sont estimés par l’INSEE à partir des enquêtes Patrimoine successives depuis</a:t>
          </a:r>
          <a:r>
            <a:rPr lang="fr-FR" sz="1000" i="1" baseline="0">
              <a:latin typeface="Times New Roman" panose="02020603050405020304" pitchFamily="18" charset="0"/>
              <a:cs typeface="Times New Roman" panose="02020603050405020304" pitchFamily="18" charset="0"/>
            </a:rPr>
            <a:t> 2010</a:t>
          </a:r>
          <a:r>
            <a:rPr lang="fr-FR" sz="1000" i="1">
              <a:latin typeface="Times New Roman" panose="02020603050405020304" pitchFamily="18" charset="0"/>
              <a:cs typeface="Times New Roman" panose="02020603050405020304" pitchFamily="18" charset="0"/>
            </a:rPr>
            <a:t>. Les loyers imputés aux propriétaires ne sont pas pris en compte ici. </a:t>
          </a:r>
          <a:r>
            <a:rPr lang="fr-FR" sz="1000" i="1">
              <a:solidFill>
                <a:schemeClr val="dk1"/>
              </a:solidFill>
              <a:effectLst/>
              <a:latin typeface="Times New Roman" panose="02020603050405020304" pitchFamily="18" charset="0"/>
              <a:ea typeface="+mn-ea"/>
              <a:cs typeface="Times New Roman" panose="02020603050405020304" pitchFamily="18" charset="0"/>
            </a:rPr>
            <a:t>A compter de</a:t>
          </a:r>
          <a:r>
            <a:rPr lang="fr-FR" sz="1000" i="1" baseline="0">
              <a:solidFill>
                <a:schemeClr val="dk1"/>
              </a:solidFill>
              <a:effectLst/>
              <a:latin typeface="Times New Roman" panose="02020603050405020304" pitchFamily="18" charset="0"/>
              <a:ea typeface="+mn-ea"/>
              <a:cs typeface="Times New Roman" panose="02020603050405020304" pitchFamily="18" charset="0"/>
            </a:rPr>
            <a:t> 2012, l</a:t>
          </a:r>
          <a:r>
            <a:rPr lang="fr-FR" sz="1000" i="1">
              <a:solidFill>
                <a:schemeClr val="dk1"/>
              </a:solidFill>
              <a:effectLst/>
              <a:latin typeface="Times New Roman" panose="02020603050405020304" pitchFamily="18" charset="0"/>
              <a:ea typeface="+mn-ea"/>
              <a:cs typeface="Times New Roman" panose="02020603050405020304" pitchFamily="18" charset="0"/>
            </a:rPr>
            <a:t>es calculs (2012*, 2013* et 2014*) sont </a:t>
          </a:r>
          <a:r>
            <a:rPr lang="fr-FR" sz="1000" i="1" baseline="0">
              <a:solidFill>
                <a:schemeClr val="dk1"/>
              </a:solidFill>
              <a:effectLst/>
              <a:latin typeface="Times New Roman" panose="02020603050405020304" pitchFamily="18" charset="0"/>
              <a:ea typeface="+mn-ea"/>
              <a:cs typeface="Times New Roman" panose="02020603050405020304" pitchFamily="18" charset="0"/>
            </a:rPr>
            <a:t>réalisés à partir de la nouvelle enquête ERFS de l'INSEE, rénovée en 2012. Désormais, l'impôt  </a:t>
          </a:r>
          <a:r>
            <a:rPr lang="fr-FR" sz="1000" i="1">
              <a:solidFill>
                <a:schemeClr val="dk1"/>
              </a:solidFill>
              <a:effectLst/>
              <a:latin typeface="Times New Roman" panose="02020603050405020304" pitchFamily="18" charset="0"/>
              <a:ea typeface="+mn-ea"/>
              <a:cs typeface="Times New Roman" panose="02020603050405020304" pitchFamily="18" charset="0"/>
            </a:rPr>
            <a:t>déduit du revenu d'une année est l'impôt payé durant cette même année (et non celui payé au titre des revenus de l'année) et les majorations de pension pour trois enfants et plus ainsi que l’avantage en nature constitué par la participation des employeurs aux contrats collectifs de complémentaire santé sont désormais comptabilisés dans le revenu disponible. </a:t>
          </a:r>
          <a:r>
            <a:rPr lang="fr-FR" sz="1000" i="1" baseline="0">
              <a:solidFill>
                <a:schemeClr val="dk1"/>
              </a:solidFill>
              <a:effectLst/>
              <a:latin typeface="Times New Roman" panose="02020603050405020304" pitchFamily="18" charset="0"/>
              <a:ea typeface="+mn-ea"/>
              <a:cs typeface="Times New Roman" panose="02020603050405020304" pitchFamily="18" charset="0"/>
            </a:rPr>
            <a:t>Depuis 2014, les bénéficiaires d'une pension d'invalidité sont exclus du champ des retraités (donnée 2014**) .</a:t>
          </a:r>
          <a:endParaRPr lang="fr-FR" sz="1000" i="1">
            <a:effectLst/>
            <a:latin typeface="Times New Roman" panose="02020603050405020304" pitchFamily="18" charset="0"/>
            <a:cs typeface="Times New Roman" panose="02020603050405020304" pitchFamily="18" charset="0"/>
          </a:endParaRPr>
        </a:p>
        <a:p>
          <a:r>
            <a:rPr lang="fr-FR" sz="1000" i="1">
              <a:latin typeface="Times New Roman" panose="02020603050405020304" pitchFamily="18" charset="0"/>
              <a:cs typeface="Times New Roman" panose="02020603050405020304" pitchFamily="18" charset="0"/>
            </a:rPr>
            <a:t>Champ : personnes retraitées vivant en France métropolitaine dans un ménage ordinaire dont le revenu déclaré au fisc est positif ou nul et dont la personne de référence n'est pas étudiante. Les personnes âgées vivant en institution sont hors champ.</a:t>
          </a:r>
        </a:p>
        <a:p>
          <a:r>
            <a:rPr lang="fr-FR" sz="1000" i="1">
              <a:latin typeface="Times New Roman" panose="02020603050405020304" pitchFamily="18" charset="0"/>
              <a:cs typeface="Times New Roman" panose="02020603050405020304" pitchFamily="18" charset="0"/>
            </a:rPr>
            <a:t>Sources : INSEE-DGI, enquêtes Revenus fiscaux rétropolées de 1996 à 2004 ; INSEE-DGFiP-CNAF-CNAV-CCMSA, enquêtes Revenus fiscaux et sociaux de 2005 à 2014.</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1</xdr:col>
      <xdr:colOff>28575</xdr:colOff>
      <xdr:row>18</xdr:row>
      <xdr:rowOff>9524</xdr:rowOff>
    </xdr:from>
    <xdr:to>
      <xdr:col>10</xdr:col>
      <xdr:colOff>695325</xdr:colOff>
      <xdr:row>24</xdr:row>
      <xdr:rowOff>180975</xdr:rowOff>
    </xdr:to>
    <xdr:sp macro="" textlink="">
      <xdr:nvSpPr>
        <xdr:cNvPr id="2" name="ZoneTexte 1"/>
        <xdr:cNvSpPr txBox="1"/>
      </xdr:nvSpPr>
      <xdr:spPr>
        <a:xfrm>
          <a:off x="790575" y="3609974"/>
          <a:ext cx="8553450" cy="1314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itchFamily="18" charset="0"/>
              <a:cs typeface="Times New Roman" pitchFamily="18" charset="0"/>
            </a:rPr>
            <a:t>Lecture : en 2014, le niveau de vie moyen des veuves retraitées vivant seules était égal à 1 750</a:t>
          </a:r>
          <a:r>
            <a:rPr lang="fr-FR" sz="1000" i="1" baseline="0">
              <a:latin typeface="Times New Roman" pitchFamily="18" charset="0"/>
              <a:cs typeface="Times New Roman" pitchFamily="18" charset="0"/>
            </a:rPr>
            <a:t> </a:t>
          </a:r>
          <a:r>
            <a:rPr lang="fr-FR" sz="1000" i="1">
              <a:latin typeface="Times New Roman" pitchFamily="18" charset="0"/>
              <a:cs typeface="Times New Roman" pitchFamily="18" charset="0"/>
            </a:rPr>
            <a:t>euros par mois et par unité de consommation (en euros 2014),  ce qui représentait 79 % du niveau de vie moyen de l'ensemble des retraités (hommes ou femmes) vivant en couple ; leur taux de pauvreté était de 11,2 %.</a:t>
          </a:r>
        </a:p>
        <a:p>
          <a:r>
            <a:rPr lang="fr-FR" sz="1000" i="1">
              <a:latin typeface="Times New Roman" pitchFamily="18" charset="0"/>
              <a:cs typeface="Times New Roman" pitchFamily="18" charset="0"/>
            </a:rPr>
            <a:t>Note : les personnes divorcées incluent les personnes mariées qui</a:t>
          </a:r>
          <a:r>
            <a:rPr lang="fr-FR" sz="1000" i="1" baseline="0">
              <a:latin typeface="Times New Roman" pitchFamily="18" charset="0"/>
              <a:cs typeface="Times New Roman" pitchFamily="18" charset="0"/>
            </a:rPr>
            <a:t> ne sont pas civilement divorcées </a:t>
          </a:r>
          <a:r>
            <a:rPr lang="fr-FR" sz="1000" i="1">
              <a:latin typeface="Times New Roman" pitchFamily="18" charset="0"/>
              <a:cs typeface="Times New Roman" pitchFamily="18" charset="0"/>
            </a:rPr>
            <a:t>mais séparées de leur conjoint. Le niveau de vie d’une personne désigne le revenu disponible par unité de consommation du ménage auquel appartient cette personne. Les loyers imputés aux propriétaires ne sont pas pris en compte ici.</a:t>
          </a:r>
        </a:p>
        <a:p>
          <a:r>
            <a:rPr lang="fr-FR" sz="1000" i="1">
              <a:latin typeface="Times New Roman" pitchFamily="18" charset="0"/>
              <a:cs typeface="Times New Roman" pitchFamily="18" charset="0"/>
            </a:rPr>
            <a:t>Champ : personnes retraitées vivant en France métropolitaine dans un ménage ordinaire. Les personnes âgées vivant en institution sont hors champ.</a:t>
          </a:r>
        </a:p>
        <a:p>
          <a:r>
            <a:rPr lang="fr-FR" sz="1000" i="1">
              <a:latin typeface="Times New Roman" pitchFamily="18" charset="0"/>
              <a:cs typeface="Times New Roman" pitchFamily="18" charset="0"/>
            </a:rPr>
            <a:t>Sources : INSEE-DGFiP-CNAF-CNAV-CCMSA, enquête Revenus fiscaux et sociaux </a:t>
          </a:r>
          <a:r>
            <a:rPr lang="fr-FR" sz="1000" i="1" baseline="0">
              <a:latin typeface="Times New Roman" pitchFamily="18" charset="0"/>
              <a:cs typeface="Times New Roman" pitchFamily="18" charset="0"/>
            </a:rPr>
            <a:t>2014</a:t>
          </a:r>
          <a:r>
            <a:rPr lang="fr-FR" sz="1000" i="1">
              <a:latin typeface="Times New Roman" pitchFamily="18" charset="0"/>
              <a:cs typeface="Times New Roman" pitchFamily="18" charset="0"/>
            </a:rPr>
            <a:t>.</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445983</xdr:colOff>
      <xdr:row>89</xdr:row>
      <xdr:rowOff>39780</xdr:rowOff>
    </xdr:from>
    <xdr:to>
      <xdr:col>4</xdr:col>
      <xdr:colOff>0</xdr:colOff>
      <xdr:row>105</xdr:row>
      <xdr:rowOff>182655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474820</xdr:colOff>
      <xdr:row>75</xdr:row>
      <xdr:rowOff>190499</xdr:rowOff>
    </xdr:from>
    <xdr:to>
      <xdr:col>4</xdr:col>
      <xdr:colOff>0</xdr:colOff>
      <xdr:row>88</xdr:row>
      <xdr:rowOff>171450</xdr:rowOff>
    </xdr:to>
    <xdr:sp macro="" textlink="">
      <xdr:nvSpPr>
        <xdr:cNvPr id="7" name="ZoneTexte 6"/>
        <xdr:cNvSpPr txBox="1"/>
      </xdr:nvSpPr>
      <xdr:spPr>
        <a:xfrm>
          <a:off x="474820" y="14878049"/>
          <a:ext cx="5144930" cy="2457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la durée de retraite relative (rapport entre la durée moyenne espérée de retraite et l'espérance de vie) des femmes nées en 1946 représente 96,7 % de celle des hommes de la même génération, si on considère une même espérance de vie (moyenne) pour les deux sexes, ou bien 111,5 % de celle des hommes de la même génération, si on calcule les espérances de vie séparément pour les femmes et pour les hommes.</a:t>
          </a:r>
        </a:p>
        <a:p>
          <a:r>
            <a:rPr lang="fr-FR" sz="1000" i="1">
              <a:solidFill>
                <a:schemeClr val="dk1"/>
              </a:solidFill>
              <a:effectLst/>
              <a:latin typeface="Times New Roman" panose="02020603050405020304" pitchFamily="18" charset="0"/>
              <a:ea typeface="+mn-ea"/>
              <a:cs typeface="Times New Roman" panose="02020603050405020304" pitchFamily="18" charset="0"/>
            </a:rPr>
            <a:t>Note : la durée espérée de retraite est calculée à partir de l'âge de départ à la retraite et de l'espérance de vie de la génération. L'âge de départ à la retraite est observé pour les générations</a:t>
          </a:r>
          <a:r>
            <a:rPr lang="fr-FR" sz="1000" i="1" baseline="0">
              <a:solidFill>
                <a:schemeClr val="dk1"/>
              </a:solidFill>
              <a:effectLst/>
              <a:latin typeface="Times New Roman" panose="02020603050405020304" pitchFamily="18" charset="0"/>
              <a:ea typeface="+mn-ea"/>
              <a:cs typeface="Times New Roman" panose="02020603050405020304" pitchFamily="18" charset="0"/>
            </a:rPr>
            <a:t> entièrement parties à la retraite en 2015,</a:t>
          </a:r>
          <a:r>
            <a:rPr lang="fr-FR" sz="1000" i="1">
              <a:solidFill>
                <a:schemeClr val="dk1"/>
              </a:solidFill>
              <a:effectLst/>
              <a:latin typeface="Times New Roman" panose="02020603050405020304" pitchFamily="18" charset="0"/>
              <a:ea typeface="+mn-ea"/>
              <a:cs typeface="Times New Roman" panose="02020603050405020304" pitchFamily="18" charset="0"/>
            </a:rPr>
            <a:t> partiellement projeté pour les générations partiellement parties à la retraite en 2015 (voir plage en gris clair</a:t>
          </a:r>
          <a:r>
            <a:rPr lang="fr-FR" sz="1000" i="1" baseline="0">
              <a:solidFill>
                <a:schemeClr val="dk1"/>
              </a:solidFill>
              <a:effectLst/>
              <a:latin typeface="Times New Roman" panose="02020603050405020304" pitchFamily="18" charset="0"/>
              <a:ea typeface="+mn-ea"/>
              <a:cs typeface="Times New Roman" panose="02020603050405020304" pitchFamily="18" charset="0"/>
            </a:rPr>
            <a:t> sur le graphique, pour les générations qui auront atteint leurs 70 ans entre 2016 et 2035) et totalement projeté pour les générations </a:t>
          </a:r>
          <a:r>
            <a:rPr lang="fr-FR" sz="1000" i="1">
              <a:solidFill>
                <a:schemeClr val="dk1"/>
              </a:solidFill>
              <a:effectLst/>
              <a:latin typeface="Times New Roman" panose="02020603050405020304" pitchFamily="18" charset="0"/>
              <a:ea typeface="+mn-ea"/>
              <a:cs typeface="Times New Roman" panose="02020603050405020304" pitchFamily="18" charset="0"/>
            </a:rPr>
            <a:t>non encore parties (plage en gris foncé sur le graphique). Les espérances de vie à 60 ans par génération sont projetées sous les hypothèses du scénario démographique central de l’INSEE, et ce quelle que soit la génération .</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retraités résidant en France.</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DREES, modèle ANCETRE ;INSEE, projections de population 2013-2070 ; projections</a:t>
          </a:r>
          <a:r>
            <a:rPr lang="fr-FR" sz="1000" i="1" baseline="0">
              <a:solidFill>
                <a:schemeClr val="dk1"/>
              </a:solidFill>
              <a:effectLst/>
              <a:latin typeface="Times New Roman" panose="02020603050405020304" pitchFamily="18" charset="0"/>
              <a:ea typeface="+mn-ea"/>
              <a:cs typeface="Times New Roman" panose="02020603050405020304" pitchFamily="18" charset="0"/>
            </a:rPr>
            <a:t> </a:t>
          </a:r>
          <a:r>
            <a:rPr lang="fr-FR" sz="1000" i="1">
              <a:solidFill>
                <a:schemeClr val="dk1"/>
              </a:solidFill>
              <a:effectLst/>
              <a:latin typeface="Times New Roman" panose="02020603050405020304" pitchFamily="18" charset="0"/>
              <a:ea typeface="+mn-ea"/>
              <a:cs typeface="Times New Roman" panose="02020603050405020304" pitchFamily="18" charset="0"/>
            </a:rPr>
            <a:t>COR – juin 2017.</a:t>
          </a:r>
        </a:p>
      </xdr:txBody>
    </xdr:sp>
    <xdr:clientData/>
  </xdr:twoCellAnchor>
</xdr:wsDr>
</file>

<file path=xl/drawings/drawing48.xml><?xml version="1.0" encoding="utf-8"?>
<c:userShapes xmlns:c="http://schemas.openxmlformats.org/drawingml/2006/chart">
  <cdr:relSizeAnchor xmlns:cdr="http://schemas.openxmlformats.org/drawingml/2006/chartDrawing">
    <cdr:from>
      <cdr:x>0.51213</cdr:x>
      <cdr:y>0.08007</cdr:y>
    </cdr:from>
    <cdr:to>
      <cdr:x>0.98159</cdr:x>
      <cdr:y>0.75768</cdr:y>
    </cdr:to>
    <cdr:sp macro="" textlink="">
      <cdr:nvSpPr>
        <cdr:cNvPr id="14" name="Rectangle 7"/>
        <cdr:cNvSpPr/>
      </cdr:nvSpPr>
      <cdr:spPr>
        <a:xfrm xmlns:a="http://schemas.openxmlformats.org/drawingml/2006/main">
          <a:off x="2649642" y="255495"/>
          <a:ext cx="2428875" cy="2162175"/>
        </a:xfrm>
        <a:prstGeom xmlns:a="http://schemas.openxmlformats.org/drawingml/2006/main" prst="rect">
          <a:avLst/>
        </a:prstGeom>
        <a:solidFill xmlns:a="http://schemas.openxmlformats.org/drawingml/2006/main">
          <a:schemeClr val="bg1">
            <a:lumMod val="65000"/>
            <a:alpha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0.24334</cdr:x>
      <cdr:y>0.07823</cdr:y>
    </cdr:from>
    <cdr:to>
      <cdr:x>0.51213</cdr:x>
      <cdr:y>0.75602</cdr:y>
    </cdr:to>
    <cdr:sp macro="" textlink="">
      <cdr:nvSpPr>
        <cdr:cNvPr id="4" name="Rectangle 3"/>
        <cdr:cNvSpPr/>
      </cdr:nvSpPr>
      <cdr:spPr>
        <a:xfrm xmlns:a="http://schemas.openxmlformats.org/drawingml/2006/main">
          <a:off x="1258984" y="249622"/>
          <a:ext cx="1390657" cy="2162743"/>
        </a:xfrm>
        <a:prstGeom xmlns:a="http://schemas.openxmlformats.org/drawingml/2006/main" prst="rect">
          <a:avLst/>
        </a:prstGeom>
        <a:solidFill xmlns:a="http://schemas.openxmlformats.org/drawingml/2006/main">
          <a:schemeClr val="bg1">
            <a:lumMod val="65000"/>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0.60878</cdr:x>
      <cdr:y>0.64425</cdr:y>
    </cdr:from>
    <cdr:to>
      <cdr:x>0.84078</cdr:x>
      <cdr:y>0.69552</cdr:y>
    </cdr:to>
    <cdr:sp macro="" textlink="">
      <cdr:nvSpPr>
        <cdr:cNvPr id="6" name="ZoneTexte 5"/>
        <cdr:cNvSpPr txBox="1"/>
      </cdr:nvSpPr>
      <cdr:spPr>
        <a:xfrm xmlns:a="http://schemas.openxmlformats.org/drawingml/2006/main">
          <a:off x="3149661" y="2055720"/>
          <a:ext cx="1200314" cy="1635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900">
              <a:solidFill>
                <a:schemeClr val="bg1">
                  <a:lumMod val="50000"/>
                </a:schemeClr>
              </a:solidFill>
            </a:rPr>
            <a:t>Données projetées</a:t>
          </a:r>
        </a:p>
      </cdr:txBody>
    </cdr:sp>
  </cdr:relSizeAnchor>
  <cdr:relSizeAnchor xmlns:cdr="http://schemas.openxmlformats.org/drawingml/2006/chartDrawing">
    <cdr:from>
      <cdr:x>0.15497</cdr:x>
      <cdr:y>0.21738</cdr:y>
    </cdr:from>
    <cdr:to>
      <cdr:x>0.23782</cdr:x>
      <cdr:y>0.75171</cdr:y>
    </cdr:to>
    <cdr:sp macro="" textlink="">
      <cdr:nvSpPr>
        <cdr:cNvPr id="18" name="ZoneTexte 5"/>
        <cdr:cNvSpPr txBox="1"/>
      </cdr:nvSpPr>
      <cdr:spPr>
        <a:xfrm xmlns:a="http://schemas.openxmlformats.org/drawingml/2006/main">
          <a:off x="801793" y="693645"/>
          <a:ext cx="428624" cy="1704975"/>
        </a:xfrm>
        <a:prstGeom xmlns:a="http://schemas.openxmlformats.org/drawingml/2006/main" prst="rect">
          <a:avLst/>
        </a:prstGeom>
      </cdr:spPr>
      <cdr:txBody>
        <a:bodyPr xmlns:a="http://schemas.openxmlformats.org/drawingml/2006/main" rot="0" vert="wordArtVert"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fr-FR" sz="900" b="0">
              <a:solidFill>
                <a:schemeClr val="bg1">
                  <a:lumMod val="50000"/>
                </a:schemeClr>
              </a:solidFill>
            </a:rPr>
            <a:t>Données </a:t>
          </a:r>
        </a:p>
        <a:p xmlns:a="http://schemas.openxmlformats.org/drawingml/2006/main">
          <a:pPr algn="ctr"/>
          <a:r>
            <a:rPr lang="fr-FR" sz="900" b="0">
              <a:solidFill>
                <a:schemeClr val="bg1">
                  <a:lumMod val="50000"/>
                </a:schemeClr>
              </a:solidFill>
            </a:rPr>
            <a:t>observées</a:t>
          </a:r>
        </a:p>
      </cdr:txBody>
    </cdr:sp>
  </cdr:relSizeAnchor>
  <cdr:relSizeAnchor xmlns:cdr="http://schemas.openxmlformats.org/drawingml/2006/chartDrawing">
    <cdr:from>
      <cdr:x>0.21941</cdr:x>
      <cdr:y>0.64918</cdr:y>
    </cdr:from>
    <cdr:to>
      <cdr:x>0.54527</cdr:x>
      <cdr:y>0.71888</cdr:y>
    </cdr:to>
    <cdr:sp macro="" textlink="">
      <cdr:nvSpPr>
        <cdr:cNvPr id="20" name="ZoneTexte 5"/>
        <cdr:cNvSpPr txBox="1"/>
      </cdr:nvSpPr>
      <cdr:spPr>
        <a:xfrm xmlns:a="http://schemas.openxmlformats.org/drawingml/2006/main">
          <a:off x="1135167" y="2071439"/>
          <a:ext cx="1685924" cy="2224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fr-FR" sz="900" b="0">
              <a:solidFill>
                <a:schemeClr val="bg1">
                  <a:lumMod val="50000"/>
                </a:schemeClr>
              </a:solidFill>
            </a:rPr>
            <a:t>Données partiellement</a:t>
          </a:r>
          <a:r>
            <a:rPr lang="fr-FR" sz="900" b="0" baseline="0">
              <a:solidFill>
                <a:schemeClr val="bg1">
                  <a:lumMod val="50000"/>
                </a:schemeClr>
              </a:solidFill>
            </a:rPr>
            <a:t> </a:t>
          </a:r>
          <a:r>
            <a:rPr lang="fr-FR" sz="900" b="0">
              <a:solidFill>
                <a:schemeClr val="bg1">
                  <a:lumMod val="50000"/>
                </a:schemeClr>
              </a:solidFill>
            </a:rPr>
            <a:t>projetées</a:t>
          </a:r>
        </a:p>
      </cdr:txBody>
    </cdr:sp>
  </cdr:relSizeAnchor>
</c:userShapes>
</file>

<file path=xl/drawings/drawing49.xml><?xml version="1.0" encoding="utf-8"?>
<xdr:wsDr xmlns:xdr="http://schemas.openxmlformats.org/drawingml/2006/spreadsheetDrawing" xmlns:a="http://schemas.openxmlformats.org/drawingml/2006/main">
  <xdr:twoCellAnchor>
    <xdr:from>
      <xdr:col>0</xdr:col>
      <xdr:colOff>704850</xdr:colOff>
      <xdr:row>23</xdr:row>
      <xdr:rowOff>76200</xdr:rowOff>
    </xdr:from>
    <xdr:to>
      <xdr:col>6</xdr:col>
      <xdr:colOff>35475</xdr:colOff>
      <xdr:row>36</xdr:row>
      <xdr:rowOff>159750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685800</xdr:colOff>
      <xdr:row>38</xdr:row>
      <xdr:rowOff>0</xdr:rowOff>
    </xdr:from>
    <xdr:to>
      <xdr:col>9</xdr:col>
      <xdr:colOff>9525</xdr:colOff>
      <xdr:row>42</xdr:row>
      <xdr:rowOff>19050</xdr:rowOff>
    </xdr:to>
    <xdr:sp macro="" textlink="">
      <xdr:nvSpPr>
        <xdr:cNvPr id="3" name="ZoneTexte 2"/>
        <xdr:cNvSpPr txBox="1"/>
      </xdr:nvSpPr>
      <xdr:spPr>
        <a:xfrm>
          <a:off x="685800" y="7848600"/>
          <a:ext cx="9229725" cy="78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en 2014, l'écart d'espérance de vie à 65 ans entre les femmes et les hommes était</a:t>
          </a:r>
          <a:r>
            <a:rPr lang="fr-FR" sz="1000" i="1" baseline="0">
              <a:latin typeface="Times New Roman" panose="02020603050405020304" pitchFamily="18" charset="0"/>
              <a:cs typeface="Times New Roman" panose="02020603050405020304" pitchFamily="18" charset="0"/>
            </a:rPr>
            <a:t> de 4,1 ans et se décomposait en 2 ans d'écart d'espérance de vie avac limitation sévère d'activité, 1,8 an avec limitation modérée et 0,3 an sans limitation d'activité.</a:t>
          </a:r>
          <a:endParaRPr lang="fr-FR" sz="1000" i="1">
            <a:latin typeface="Times New Roman" panose="02020603050405020304" pitchFamily="18" charset="0"/>
            <a:cs typeface="Times New Roman" panose="02020603050405020304" pitchFamily="18" charset="0"/>
          </a:endParaRPr>
        </a:p>
        <a:p>
          <a:r>
            <a:rPr lang="fr-FR" sz="1000" i="1">
              <a:latin typeface="Times New Roman" panose="02020603050405020304" pitchFamily="18" charset="0"/>
              <a:cs typeface="Times New Roman" panose="02020603050405020304" pitchFamily="18" charset="0"/>
            </a:rPr>
            <a:t>Note : voir les documents n° 11 et 11bis de la séance du COR du 26 mars 2014.</a:t>
          </a:r>
        </a:p>
        <a:p>
          <a:r>
            <a:rPr lang="fr-FR" sz="1000" i="1">
              <a:latin typeface="Times New Roman" panose="02020603050405020304" pitchFamily="18" charset="0"/>
              <a:cs typeface="Times New Roman" panose="02020603050405020304" pitchFamily="18" charset="0"/>
            </a:rPr>
            <a:t>Source : action conjointe européenne EHLEIS (données des enquêtes SRCV de l’INSEE).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38100</xdr:colOff>
      <xdr:row>22</xdr:row>
      <xdr:rowOff>142876</xdr:rowOff>
    </xdr:from>
    <xdr:to>
      <xdr:col>10</xdr:col>
      <xdr:colOff>800100</xdr:colOff>
      <xdr:row>25</xdr:row>
      <xdr:rowOff>57151</xdr:rowOff>
    </xdr:to>
    <xdr:sp macro="" textlink="">
      <xdr:nvSpPr>
        <xdr:cNvPr id="2" name="ZoneTexte 1"/>
        <xdr:cNvSpPr txBox="1"/>
      </xdr:nvSpPr>
      <xdr:spPr>
        <a:xfrm>
          <a:off x="190500" y="4629151"/>
          <a:ext cx="7610475" cy="51435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a:effectLst/>
              <a:latin typeface="Times New Roman"/>
              <a:ea typeface="Calibri"/>
            </a:rPr>
            <a:t>Lecture : en 2060, les dépenses en part de PIB seraient moins élevées de 0,1 point que ce qui était projeté en 2016 pour le scénario 1,8 %.</a:t>
          </a:r>
          <a:endParaRPr lang="fr-FR" sz="1200">
            <a:effectLst/>
            <a:latin typeface="Times New Roman"/>
            <a:ea typeface="Calibri"/>
          </a:endParaRPr>
        </a:p>
        <a:p>
          <a:r>
            <a:rPr lang="fr-FR" sz="1000" i="1">
              <a:effectLst/>
              <a:latin typeface="Times New Roman"/>
              <a:ea typeface="Calibri"/>
            </a:rPr>
            <a:t>Source : projections COR </a:t>
          </a:r>
          <a:r>
            <a:rPr lang="fr-FR" sz="1000">
              <a:effectLst/>
              <a:latin typeface="Times New Roman"/>
              <a:ea typeface="Calibri"/>
            </a:rPr>
            <a:t>– </a:t>
          </a:r>
          <a:r>
            <a:rPr lang="fr-FR" sz="1000" i="1">
              <a:effectLst/>
              <a:latin typeface="Times New Roman"/>
              <a:ea typeface="Calibri"/>
            </a:rPr>
            <a:t>juin 2016 et juin 2017.</a:t>
          </a:r>
          <a:endParaRPr lang="fr-FR" sz="1000" i="1">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1</xdr:col>
      <xdr:colOff>104774</xdr:colOff>
      <xdr:row>18</xdr:row>
      <xdr:rowOff>38100</xdr:rowOff>
    </xdr:from>
    <xdr:to>
      <xdr:col>9</xdr:col>
      <xdr:colOff>447676</xdr:colOff>
      <xdr:row>38</xdr:row>
      <xdr:rowOff>170136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104775</xdr:colOff>
      <xdr:row>39</xdr:row>
      <xdr:rowOff>123825</xdr:rowOff>
    </xdr:from>
    <xdr:to>
      <xdr:col>10</xdr:col>
      <xdr:colOff>333375</xdr:colOff>
      <xdr:row>46</xdr:row>
      <xdr:rowOff>114301</xdr:rowOff>
    </xdr:to>
    <xdr:sp macro="" textlink="">
      <xdr:nvSpPr>
        <xdr:cNvPr id="3" name="ZoneTexte 2"/>
        <xdr:cNvSpPr txBox="1"/>
      </xdr:nvSpPr>
      <xdr:spPr>
        <a:xfrm>
          <a:off x="866775" y="8686800"/>
          <a:ext cx="8039100" cy="1323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parmi les retraités résidant en France nés en 1940, l’âge moyen de départ à la retraite des femmes est plus élevé de 1,1 an que celui des hommes, dont 0,3 an expliqué par les départs avant l'âge de 60 ans (les départs anticipés concernent davantage les hommes) ; l'écart total de 1,1 an est entièrement expliqué par les départs à 65 ans ou avant (les départs après 65 ans ont été rares dans cette génération). </a:t>
          </a:r>
          <a:br>
            <a:rPr lang="fr-FR" sz="1000" i="1">
              <a:latin typeface="Times New Roman" panose="02020603050405020304" pitchFamily="18" charset="0"/>
              <a:cs typeface="Times New Roman" panose="02020603050405020304" pitchFamily="18" charset="0"/>
            </a:rPr>
          </a:br>
          <a:r>
            <a:rPr lang="fr-FR" sz="1000" i="1">
              <a:latin typeface="Times New Roman" panose="02020603050405020304" pitchFamily="18" charset="0"/>
              <a:cs typeface="Times New Roman" panose="02020603050405020304" pitchFamily="18" charset="0"/>
            </a:rPr>
            <a:t>En projection, pour la génération 2000, l’âge moyen de départ à la retraite des femmes serait moins élevé de 0,2 an que celui des hommes</a:t>
          </a:r>
          <a:r>
            <a:rPr lang="fr-FR" sz="1000" i="1" baseline="0">
              <a:latin typeface="Times New Roman" panose="02020603050405020304" pitchFamily="18" charset="0"/>
              <a:cs typeface="Times New Roman" panose="02020603050405020304" pitchFamily="18" charset="0"/>
            </a:rPr>
            <a:t>, entièrement expliqué par les départs à 65 ans ou avant ; en revanche, l'écart lié aux départs avant 60 ans resterait positif (+0,2 an)</a:t>
          </a:r>
          <a:r>
            <a:rPr lang="fr-FR" sz="1000" i="1">
              <a:latin typeface="Times New Roman" panose="02020603050405020304" pitchFamily="18" charset="0"/>
              <a:cs typeface="Times New Roman" panose="02020603050405020304" pitchFamily="18" charset="0"/>
            </a:rPr>
            <a:t>.</a:t>
          </a:r>
        </a:p>
        <a:p>
          <a:r>
            <a:rPr lang="fr-FR" sz="1000" i="1">
              <a:latin typeface="Times New Roman" panose="02020603050405020304" pitchFamily="18" charset="0"/>
              <a:cs typeface="Times New Roman" panose="02020603050405020304" pitchFamily="18" charset="0"/>
            </a:rPr>
            <a:t>Champ : retraités de droit direct, tous régimes confondus, résidant en France.</a:t>
          </a:r>
        </a:p>
        <a:p>
          <a:r>
            <a:rPr lang="fr-FR" sz="1000" i="1">
              <a:latin typeface="Times New Roman" panose="02020603050405020304" pitchFamily="18" charset="0"/>
              <a:cs typeface="Times New Roman" panose="02020603050405020304" pitchFamily="18" charset="0"/>
            </a:rPr>
            <a:t>Sources : DREES, modèle ANCETRE ; projections du COR – juin 2017.</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1</xdr:col>
      <xdr:colOff>0</xdr:colOff>
      <xdr:row>16</xdr:row>
      <xdr:rowOff>9525</xdr:rowOff>
    </xdr:from>
    <xdr:to>
      <xdr:col>7</xdr:col>
      <xdr:colOff>704850</xdr:colOff>
      <xdr:row>18</xdr:row>
      <xdr:rowOff>19050</xdr:rowOff>
    </xdr:to>
    <xdr:sp macro="" textlink="">
      <xdr:nvSpPr>
        <xdr:cNvPr id="2" name="ZoneTexte 1"/>
        <xdr:cNvSpPr txBox="1"/>
      </xdr:nvSpPr>
      <xdr:spPr>
        <a:xfrm>
          <a:off x="762000" y="3638550"/>
          <a:ext cx="7038975" cy="39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Champ : retraités résidant en France, vivants au 31 décembre 2012.</a:t>
          </a: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EIR 2012 ; calculs SG-COR. Avec correction</a:t>
          </a:r>
          <a:r>
            <a:rPr lang="fr-FR" sz="1000" i="1" baseline="0">
              <a:solidFill>
                <a:schemeClr val="dk1"/>
              </a:solidFill>
              <a:effectLst/>
              <a:latin typeface="Times New Roman" panose="02020603050405020304" pitchFamily="18" charset="0"/>
              <a:ea typeface="+mn-ea"/>
              <a:cs typeface="Times New Roman" panose="02020603050405020304" pitchFamily="18" charset="0"/>
            </a:rPr>
            <a:t> de la mortalité différentielle.</a:t>
          </a:r>
          <a:endParaRPr lang="fr-FR" sz="1000" i="1">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1</xdr:col>
      <xdr:colOff>0</xdr:colOff>
      <xdr:row>21</xdr:row>
      <xdr:rowOff>0</xdr:rowOff>
    </xdr:from>
    <xdr:to>
      <xdr:col>6</xdr:col>
      <xdr:colOff>561975</xdr:colOff>
      <xdr:row>32</xdr:row>
      <xdr:rowOff>66675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57150</xdr:colOff>
      <xdr:row>24</xdr:row>
      <xdr:rowOff>66676</xdr:rowOff>
    </xdr:from>
    <xdr:to>
      <xdr:col>11</xdr:col>
      <xdr:colOff>57150</xdr:colOff>
      <xdr:row>26</xdr:row>
      <xdr:rowOff>161926</xdr:rowOff>
    </xdr:to>
    <xdr:sp macro="" textlink="">
      <xdr:nvSpPr>
        <xdr:cNvPr id="2" name="ZoneTexte 1"/>
        <xdr:cNvSpPr txBox="1"/>
      </xdr:nvSpPr>
      <xdr:spPr>
        <a:xfrm>
          <a:off x="238125" y="4953001"/>
          <a:ext cx="7610475" cy="4953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a:effectLst/>
              <a:latin typeface="Times New Roman"/>
              <a:ea typeface="Calibri"/>
            </a:rPr>
            <a:t>Lecture : en 2060, le volume de dépenses est moins élevé de 5,3 % que ce qui était projeté en 2016 pour le scénario 1,8 %.</a:t>
          </a:r>
          <a:endParaRPr lang="fr-FR" sz="1200">
            <a:effectLst/>
            <a:latin typeface="Times New Roman"/>
            <a:ea typeface="Calibri"/>
          </a:endParaRPr>
        </a:p>
        <a:p>
          <a:pPr algn="just">
            <a:spcAft>
              <a:spcPts val="0"/>
            </a:spcAft>
          </a:pPr>
          <a:r>
            <a:rPr lang="fr-FR" sz="1000" i="1">
              <a:effectLst/>
              <a:latin typeface="Times New Roman"/>
              <a:ea typeface="Calibri"/>
            </a:rPr>
            <a:t>Source : projections COR </a:t>
          </a:r>
          <a:r>
            <a:rPr lang="fr-FR" sz="1000">
              <a:effectLst/>
              <a:latin typeface="Times New Roman"/>
              <a:ea typeface="Calibri"/>
            </a:rPr>
            <a:t>– </a:t>
          </a:r>
          <a:r>
            <a:rPr lang="fr-FR" sz="1000" i="1">
              <a:effectLst/>
              <a:latin typeface="Times New Roman"/>
              <a:ea typeface="Calibri"/>
            </a:rPr>
            <a:t>juin 2016 et juin 2017.</a:t>
          </a:r>
          <a:endParaRPr lang="fr-FR" sz="1200">
            <a:effectLst/>
            <a:latin typeface="Times New Roman"/>
            <a:ea typeface="Calibri"/>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9</xdr:row>
      <xdr:rowOff>171451</xdr:rowOff>
    </xdr:from>
    <xdr:to>
      <xdr:col>9</xdr:col>
      <xdr:colOff>171450</xdr:colOff>
      <xdr:row>15</xdr:row>
      <xdr:rowOff>47625</xdr:rowOff>
    </xdr:to>
    <xdr:sp macro="" textlink="">
      <xdr:nvSpPr>
        <xdr:cNvPr id="2" name="ZoneTexte 1"/>
        <xdr:cNvSpPr txBox="1"/>
      </xdr:nvSpPr>
      <xdr:spPr>
        <a:xfrm>
          <a:off x="733425" y="2228851"/>
          <a:ext cx="7391400" cy="10763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a:effectLst/>
              <a:latin typeface="Times New Roman"/>
              <a:ea typeface="Calibri"/>
            </a:rPr>
            <a:t>Note : le solde financier est actualisé sur les années de projection. Le taux d’actualisation est supposé égal chaque année à la productivité potentielle apparente du travail. La croissance des revenus d'activité et le taux de chômage convergeraient progressivement vers leurs valeurs de long terme ; compte tenu des hypothèses de court et moyen terme, la croissance des revenus d'activité (respectivement le taux de chômage) sur 2017-2070 serait en moyenne inférieure (respectivement supérieur) à sa valeur de long terme.</a:t>
          </a:r>
          <a:endParaRPr lang="fr-FR" sz="1200">
            <a:effectLst/>
            <a:latin typeface="Times New Roman"/>
            <a:ea typeface="Calibri"/>
          </a:endParaRPr>
        </a:p>
        <a:p>
          <a:pPr algn="just">
            <a:spcAft>
              <a:spcPts val="0"/>
            </a:spcAft>
          </a:pPr>
          <a:r>
            <a:rPr lang="fr-FR" sz="1000" i="1">
              <a:effectLst/>
              <a:latin typeface="Times New Roman"/>
              <a:ea typeface="Calibri"/>
            </a:rPr>
            <a:t>Champ : ensemble des régimes de retraite français légalement obligatoires, y compris FSV, hors RAFP.</a:t>
          </a:r>
          <a:endParaRPr lang="fr-FR" sz="1200">
            <a:effectLst/>
            <a:latin typeface="Times New Roman"/>
            <a:ea typeface="Calibri"/>
          </a:endParaRPr>
        </a:p>
        <a:p>
          <a:r>
            <a:rPr lang="fr-FR" sz="1000" i="1">
              <a:effectLst/>
              <a:latin typeface="Times New Roman"/>
              <a:ea typeface="Calibri"/>
            </a:rPr>
            <a:t>Source : projections COR – juin 2017.</a:t>
          </a:r>
          <a:endParaRPr lang="fr-FR" sz="800" i="1">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476249</xdr:colOff>
      <xdr:row>17</xdr:row>
      <xdr:rowOff>4761</xdr:rowOff>
    </xdr:from>
    <xdr:to>
      <xdr:col>9</xdr:col>
      <xdr:colOff>47625</xdr:colOff>
      <xdr:row>37</xdr:row>
      <xdr:rowOff>57150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695325</xdr:colOff>
      <xdr:row>9</xdr:row>
      <xdr:rowOff>114301</xdr:rowOff>
    </xdr:from>
    <xdr:to>
      <xdr:col>9</xdr:col>
      <xdr:colOff>247650</xdr:colOff>
      <xdr:row>13</xdr:row>
      <xdr:rowOff>95251</xdr:rowOff>
    </xdr:to>
    <xdr:sp macro="" textlink="">
      <xdr:nvSpPr>
        <xdr:cNvPr id="3" name="ZoneTexte 2"/>
        <xdr:cNvSpPr txBox="1"/>
      </xdr:nvSpPr>
      <xdr:spPr>
        <a:xfrm>
          <a:off x="695325" y="1876426"/>
          <a:ext cx="7610475" cy="74295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a:effectLst/>
              <a:latin typeface="Times New Roman"/>
              <a:ea typeface="Calibri"/>
            </a:rPr>
            <a:t>Note : données hors produits et charges financières, hors dotations et reprises sur provisions, et hors transferts internes au système de retraite (transferts au sein des régimes de retraite et transferts avec le FSV). </a:t>
          </a:r>
          <a:endParaRPr lang="fr-FR" sz="1200">
            <a:effectLst/>
            <a:latin typeface="Times New Roman"/>
            <a:ea typeface="Calibri"/>
          </a:endParaRPr>
        </a:p>
        <a:p>
          <a:pPr algn="just">
            <a:spcAft>
              <a:spcPts val="0"/>
            </a:spcAft>
          </a:pPr>
          <a:r>
            <a:rPr lang="fr-FR" sz="1000" i="1">
              <a:effectLst/>
              <a:latin typeface="Times New Roman"/>
              <a:ea typeface="Calibri"/>
            </a:rPr>
            <a:t>Champ : ensemble des régimes de retraite français légalement obligatoires, y compris FSV, hors RAFP.</a:t>
          </a:r>
          <a:endParaRPr lang="fr-FR" sz="1200">
            <a:effectLst/>
            <a:latin typeface="Times New Roman"/>
            <a:ea typeface="Calibri"/>
          </a:endParaRPr>
        </a:p>
        <a:p>
          <a:r>
            <a:rPr lang="fr-FR" sz="1000" i="1">
              <a:effectLst/>
              <a:latin typeface="Times New Roman"/>
              <a:ea typeface="Calibri"/>
            </a:rPr>
            <a:t>Sources : rapports à la CCSS 2002-2015 ; projections COR – juin 2017.</a:t>
          </a:r>
          <a:endParaRPr lang="fr-FR" sz="1000" i="1">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685799</xdr:colOff>
      <xdr:row>11</xdr:row>
      <xdr:rowOff>166687</xdr:rowOff>
    </xdr:from>
    <xdr:to>
      <xdr:col>12</xdr:col>
      <xdr:colOff>504824</xdr:colOff>
      <xdr:row>33</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704850</xdr:colOff>
      <xdr:row>8</xdr:row>
      <xdr:rowOff>9525</xdr:rowOff>
    </xdr:from>
    <xdr:to>
      <xdr:col>10</xdr:col>
      <xdr:colOff>133350</xdr:colOff>
      <xdr:row>9</xdr:row>
      <xdr:rowOff>123825</xdr:rowOff>
    </xdr:to>
    <xdr:sp macro="" textlink="">
      <xdr:nvSpPr>
        <xdr:cNvPr id="3" name="ZoneTexte 2"/>
        <xdr:cNvSpPr txBox="1"/>
      </xdr:nvSpPr>
      <xdr:spPr>
        <a:xfrm>
          <a:off x="704850" y="2019300"/>
          <a:ext cx="8181975" cy="3048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a:effectLst/>
              <a:latin typeface="Times New Roman"/>
              <a:ea typeface="Calibri"/>
            </a:rPr>
            <a:t>Source : Compte d'affection spécial « pensions ».</a:t>
          </a:r>
          <a:endParaRPr lang="fr-FR" sz="1200">
            <a:effectLst/>
            <a:latin typeface="Times New Roman"/>
            <a:ea typeface="Calibr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C\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C\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TEMP/IJSTECH.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C\TEMP\IJSTECH.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11%20-%20Archives\01%20-%20Archives%20anciens%20agents\Briard%20Karine\GT-SP\2013%2011%20-%20Financement%20retraite\2013%2011%20-%20Taux%20normalis&#233;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ompte.cas.pm.gouv.fr\mgeraci\11%20-%20Archives\01%20-%20Archives%20anciens%20agents\Briard%20Karine\GT-SP\2013%2011%20-%20Financement%20retraite\2013%2011%20-%20Taux%20normalis&#233;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11%20-%20Archives/01%20-%20Archives%20anciens%20agents/Briard%20Karine/GT-SP/2013%2011%20-%20Financement%20retraite/2013%2011%20-%20Taux%20normalis&#233;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06%20-%20Documentation\Chiffres%20cl&#233;s\Chiffres%20cl&#233;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ompte.cas.pm.gouv.fr\mgeraci\06%20-%20Documentation\Chiffres%20cl&#233;s\Chiffres%20cl&#233;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06%20-%20Documentation/Chiffres%20cl&#233;s/Chiffres%20cl&#233;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C\Applic\APW94\SOPTABLE\ANNEXE\Restruct\ANXA01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TEMP/prod%20levels%20manufacturin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C/Applic/APW94/SOPTABLE/ANNEXE/Restruct/ANXA01A.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C\Applic\APW94\SOPTABLE\ANNEXE\Restruct\ANXA01A.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11%20-%20Archives\01%20-%20Archives%20anciens%20agents\Briard%20Karine\GT-SP\2013%2011%20-%20Financement%20retraite\2013%2011%20-%20Structure%20financement.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ompte.cas.pm.gouv.fr\mgeraci\11%20-%20Archives\01%20-%20Archives%20anciens%20agents\Briard%20Karine\GT-SP\2013%2011%20-%20Financement%20retraite\2013%2011%20-%20Structure%20financement.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11%20-%20Archives/01%20-%20Archives%20anciens%20agents/Briard%20Karine/GT-SP/2013%2011%20-%20Financement%20retraite/2013%2011%20-%20Structure%20financemen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TEMP\prod%20levels%20manufactur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main.oecd.org\sdataELS\Applic\APW94\SOPTABLE\ANNEXE\Restruct\ANXA01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ain.oecd.org/sdataELS/Applic/APW94/SOPTABLE/ANNEXE/Restruct/ANXA01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ain.oecd.org\sdataELS\Applic\APW94\SOPTABLE\ANNEXE\Restruct\ANXA01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TEMP\prod%20levels%20manufacturin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EMP/prod%20levels%20manufactur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 val="TX"/>
      <sheetName val="TX_nettes"/>
      <sheetName val="CNAV-MSA"/>
      <sheetName val="SRE"/>
      <sheetName val="CNRACL"/>
      <sheetName val="NS"/>
      <sheetName val="poly"/>
      <sheetName val="PIPA"/>
      <sheetName val="PIPA_2011"/>
      <sheetName val="IP1448"/>
      <sheetName val="txsuperbrut"/>
      <sheetName val="txcot"/>
      <sheetName val="txpoly"/>
      <sheetName val="misc"/>
      <sheetName val="schema"/>
    </sheetNames>
    <sheetDataSet>
      <sheetData sheetId="0"/>
      <sheetData sheetId="1">
        <row r="8">
          <cell r="C8">
            <v>2011</v>
          </cell>
        </row>
      </sheetData>
      <sheetData sheetId="2"/>
      <sheetData sheetId="3"/>
      <sheetData sheetId="4"/>
      <sheetData sheetId="5">
        <row r="23">
          <cell r="D23">
            <v>875.09834085714317</v>
          </cell>
        </row>
      </sheetData>
      <sheetData sheetId="6"/>
      <sheetData sheetId="7"/>
      <sheetData sheetId="8"/>
      <sheetData sheetId="9"/>
      <sheetData sheetId="10"/>
      <sheetData sheetId="11"/>
      <sheetData sheetId="12"/>
      <sheetData sheetId="13"/>
      <sheetData sheetId="14"/>
      <sheetData sheetId="1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 val="TX"/>
      <sheetName val="TX_nettes"/>
      <sheetName val="CNAV-MSA"/>
      <sheetName val="SRE"/>
      <sheetName val="CNRACL"/>
      <sheetName val="NS"/>
      <sheetName val="poly"/>
      <sheetName val="PIPA"/>
      <sheetName val="PIPA_2011"/>
      <sheetName val="IP1448"/>
      <sheetName val="txsuperbrut"/>
      <sheetName val="txcot"/>
      <sheetName val="txpoly"/>
      <sheetName val="misc"/>
      <sheetName val="schema"/>
    </sheetNames>
    <sheetDataSet>
      <sheetData sheetId="0"/>
      <sheetData sheetId="1">
        <row r="8">
          <cell r="C8">
            <v>2011</v>
          </cell>
        </row>
      </sheetData>
      <sheetData sheetId="2"/>
      <sheetData sheetId="3"/>
      <sheetData sheetId="4"/>
      <sheetData sheetId="5">
        <row r="23">
          <cell r="D23">
            <v>875.09834085714317</v>
          </cell>
        </row>
      </sheetData>
      <sheetData sheetId="6"/>
      <sheetData sheetId="7"/>
      <sheetData sheetId="8"/>
      <sheetData sheetId="9"/>
      <sheetData sheetId="10"/>
      <sheetData sheetId="11"/>
      <sheetData sheetId="12"/>
      <sheetData sheetId="13"/>
      <sheetData sheetId="14"/>
      <sheetData sheetId="1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 val="TX"/>
      <sheetName val="TX_nettes"/>
      <sheetName val="CNAV-MSA"/>
      <sheetName val="SRE"/>
      <sheetName val="CNRACL"/>
      <sheetName val="NS"/>
      <sheetName val="poly"/>
      <sheetName val="PIPA"/>
      <sheetName val="PIPA_2011"/>
      <sheetName val="IP1448"/>
      <sheetName val="txsuperbrut"/>
      <sheetName val="txcot"/>
      <sheetName val="txpoly"/>
      <sheetName val="misc"/>
      <sheetName val="schema"/>
      <sheetName val="2013 11 - Taux normalisés"/>
    </sheetNames>
    <sheetDataSet>
      <sheetData sheetId="0"/>
      <sheetData sheetId="1">
        <row r="8">
          <cell r="C8">
            <v>2011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Données_base"/>
      <sheetName val="Valeurs"/>
      <sheetName val="Demo"/>
      <sheetName val="Act-Emploi"/>
      <sheetName val="Seniors"/>
      <sheetName val="ProtSociale"/>
      <sheetName val="Dépenses"/>
      <sheetName val="Régimes"/>
      <sheetName val="EpRetraite"/>
      <sheetName val="PteRetraites"/>
      <sheetName val="Carrière"/>
      <sheetName val="Param"/>
      <sheetName val="TauxCot"/>
      <sheetName val="txcot"/>
      <sheetName val="Pensions"/>
      <sheetName val="NiveauVie"/>
      <sheetName val="AgeDépart"/>
      <sheetName val="CNAV"/>
      <sheetName val="Compens"/>
      <sheetName val="Projections"/>
      <sheetName val="Soldes"/>
      <sheetName val="EvolPensions"/>
      <sheetName val="chg"/>
    </sheetNames>
    <sheetDataSet>
      <sheetData sheetId="0">
        <row r="131">
          <cell r="C131">
            <v>6.5595699999999999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Données_base"/>
      <sheetName val="Valeurs"/>
      <sheetName val="Demo"/>
      <sheetName val="Act-Emploi"/>
      <sheetName val="Seniors"/>
      <sheetName val="ProtSociale"/>
      <sheetName val="Dépenses"/>
      <sheetName val="Régimes"/>
      <sheetName val="EpRetraite"/>
      <sheetName val="PteRetraites"/>
      <sheetName val="Carrière"/>
      <sheetName val="Param"/>
      <sheetName val="TauxCot"/>
      <sheetName val="txcot"/>
      <sheetName val="Pensions"/>
      <sheetName val="NiveauVie"/>
      <sheetName val="AgeDépart"/>
      <sheetName val="CNAV"/>
      <sheetName val="Compens"/>
      <sheetName val="Projections"/>
      <sheetName val="Soldes"/>
      <sheetName val="EvolPensions"/>
      <sheetName val="chg"/>
    </sheetNames>
    <sheetDataSet>
      <sheetData sheetId="0">
        <row r="131">
          <cell r="C131">
            <v>6.5595699999999999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Données_base"/>
      <sheetName val="Valeurs"/>
      <sheetName val="Demo"/>
      <sheetName val="Act-Emploi"/>
      <sheetName val="Seniors"/>
      <sheetName val="ProtSociale"/>
      <sheetName val="Dépenses"/>
      <sheetName val="Régimes"/>
      <sheetName val="EpRetraite"/>
      <sheetName val="PteRetraites"/>
      <sheetName val="Carrière"/>
      <sheetName val="Param"/>
      <sheetName val="TauxCot"/>
      <sheetName val="txcot"/>
      <sheetName val="Pensions"/>
      <sheetName val="NiveauVie"/>
      <sheetName val="AgeDépart"/>
      <sheetName val="CNAV"/>
      <sheetName val="Compens"/>
      <sheetName val="Projections"/>
      <sheetName val="Soldes"/>
      <sheetName val="EvolPensions"/>
      <sheetName val="chg"/>
    </sheetNames>
    <sheetDataSet>
      <sheetData sheetId="0">
        <row r="131">
          <cell r="C131">
            <v>6.5595699999999999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DATA"/>
      <sheetName val="DATA_preg"/>
      <sheetName val="chk_data"/>
      <sheetName val="chk_preg"/>
      <sheetName val="V_preg"/>
      <sheetName val="STRCTR"/>
      <sheetName val="STRCTR_ssC"/>
      <sheetName val="G_BASE"/>
      <sheetName val="cnieg"/>
      <sheetName val="G_CPTR"/>
      <sheetName val="G_GP"/>
      <sheetName val="G_GP_ssC"/>
      <sheetName val="G_TSRGM"/>
      <sheetName val="tempnon-salariés"/>
      <sheetName val="tempFPE"/>
      <sheetName val="CNRACL (2)"/>
      <sheetName val="G_TSRGM_hrz"/>
      <sheetName val="txcot"/>
      <sheetName val="legen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DATA"/>
      <sheetName val="DATA_preg"/>
      <sheetName val="chk_data"/>
      <sheetName val="chk_preg"/>
      <sheetName val="V_preg"/>
      <sheetName val="STRCTR"/>
      <sheetName val="STRCTR_ssC"/>
      <sheetName val="G_BASE"/>
      <sheetName val="cnieg"/>
      <sheetName val="G_CPTR"/>
      <sheetName val="G_GP"/>
      <sheetName val="G_GP_ssC"/>
      <sheetName val="G_TSRGM"/>
      <sheetName val="tempnon-salariés"/>
      <sheetName val="tempFPE"/>
      <sheetName val="CNRACL (2)"/>
      <sheetName val="G_TSRGM_hrz"/>
      <sheetName val="txcot"/>
      <sheetName val="legen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DATA"/>
      <sheetName val="DATA_preg"/>
      <sheetName val="chk_data"/>
      <sheetName val="chk_preg"/>
      <sheetName val="V_preg"/>
      <sheetName val="STRCTR"/>
      <sheetName val="STRCTR_ssC"/>
      <sheetName val="G_BASE"/>
      <sheetName val="cnieg"/>
      <sheetName val="G_CPTR"/>
      <sheetName val="G_GP"/>
      <sheetName val="G_GP_ssC"/>
      <sheetName val="G_TSRGM"/>
      <sheetName val="tempnon-salariés"/>
      <sheetName val="tempFPE"/>
      <sheetName val="CNRACL (2)"/>
      <sheetName val="G_TSRGM_hrz"/>
      <sheetName val="txcot"/>
      <sheetName val="legen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8.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9.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0.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1.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2.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3.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5.bin"/></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6.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40"/>
  <sheetViews>
    <sheetView topLeftCell="A4" workbookViewId="0">
      <selection activeCell="A41" sqref="A41"/>
    </sheetView>
  </sheetViews>
  <sheetFormatPr baseColWidth="10" defaultColWidth="10.85546875" defaultRowHeight="15"/>
  <cols>
    <col min="1" max="1" width="10.85546875" style="32"/>
    <col min="2" max="2" width="17.42578125" style="32" customWidth="1"/>
    <col min="3" max="3" width="13" style="32" customWidth="1"/>
    <col min="4" max="74" width="6.85546875" style="32" customWidth="1"/>
    <col min="75" max="16384" width="10.85546875" style="32"/>
  </cols>
  <sheetData>
    <row r="1" spans="1:74" ht="15.75">
      <c r="A1" s="45" t="s">
        <v>244</v>
      </c>
    </row>
    <row r="2" spans="1:74" ht="15.75">
      <c r="B2" s="710"/>
    </row>
    <row r="3" spans="1:74" customFormat="1" ht="15.75" thickBot="1">
      <c r="C3" s="203"/>
    </row>
    <row r="4" spans="1:74" s="711" customFormat="1" ht="15.75" thickBot="1">
      <c r="B4" s="1066"/>
      <c r="C4" s="1067"/>
      <c r="D4" s="712">
        <v>2000</v>
      </c>
      <c r="E4" s="713">
        <v>2001</v>
      </c>
      <c r="F4" s="713">
        <v>2002</v>
      </c>
      <c r="G4" s="713">
        <v>2003</v>
      </c>
      <c r="H4" s="713">
        <v>2004</v>
      </c>
      <c r="I4" s="713">
        <v>2005</v>
      </c>
      <c r="J4" s="713">
        <v>2006</v>
      </c>
      <c r="K4" s="713">
        <v>2007</v>
      </c>
      <c r="L4" s="713">
        <v>2008</v>
      </c>
      <c r="M4" s="713">
        <v>2009</v>
      </c>
      <c r="N4" s="713">
        <v>2010</v>
      </c>
      <c r="O4" s="713">
        <v>2011</v>
      </c>
      <c r="P4" s="713">
        <v>2012</v>
      </c>
      <c r="Q4" s="713">
        <v>2013</v>
      </c>
      <c r="R4" s="713">
        <v>2014</v>
      </c>
      <c r="S4" s="713">
        <v>2015</v>
      </c>
      <c r="T4" s="713">
        <v>2016</v>
      </c>
      <c r="U4" s="713">
        <v>2017</v>
      </c>
      <c r="V4" s="713">
        <v>2018</v>
      </c>
      <c r="W4" s="713">
        <v>2019</v>
      </c>
      <c r="X4" s="713">
        <v>2020</v>
      </c>
      <c r="Y4" s="713">
        <v>2021</v>
      </c>
      <c r="Z4" s="713">
        <v>2022</v>
      </c>
      <c r="AA4" s="713">
        <v>2023</v>
      </c>
      <c r="AB4" s="713">
        <v>2024</v>
      </c>
      <c r="AC4" s="713">
        <v>2025</v>
      </c>
      <c r="AD4" s="713">
        <v>2026</v>
      </c>
      <c r="AE4" s="713">
        <v>2027</v>
      </c>
      <c r="AF4" s="713">
        <v>2028</v>
      </c>
      <c r="AG4" s="713">
        <v>2029</v>
      </c>
      <c r="AH4" s="713">
        <v>2030</v>
      </c>
      <c r="AI4" s="713">
        <v>2031</v>
      </c>
      <c r="AJ4" s="713">
        <v>2032</v>
      </c>
      <c r="AK4" s="713">
        <v>2033</v>
      </c>
      <c r="AL4" s="713">
        <v>2034</v>
      </c>
      <c r="AM4" s="713">
        <v>2035</v>
      </c>
      <c r="AN4" s="713">
        <v>2036</v>
      </c>
      <c r="AO4" s="713">
        <v>2037</v>
      </c>
      <c r="AP4" s="713">
        <v>2038</v>
      </c>
      <c r="AQ4" s="713">
        <v>2039</v>
      </c>
      <c r="AR4" s="713">
        <v>2040</v>
      </c>
      <c r="AS4" s="713">
        <v>2041</v>
      </c>
      <c r="AT4" s="713">
        <v>2042</v>
      </c>
      <c r="AU4" s="713">
        <v>2043</v>
      </c>
      <c r="AV4" s="713">
        <v>2044</v>
      </c>
      <c r="AW4" s="713">
        <v>2045</v>
      </c>
      <c r="AX4" s="713">
        <v>2046</v>
      </c>
      <c r="AY4" s="713">
        <v>2047</v>
      </c>
      <c r="AZ4" s="713">
        <v>2048</v>
      </c>
      <c r="BA4" s="713">
        <v>2049</v>
      </c>
      <c r="BB4" s="713">
        <v>2050</v>
      </c>
      <c r="BC4" s="713">
        <v>2051</v>
      </c>
      <c r="BD4" s="713">
        <v>2052</v>
      </c>
      <c r="BE4" s="713">
        <v>2053</v>
      </c>
      <c r="BF4" s="713">
        <v>2054</v>
      </c>
      <c r="BG4" s="713">
        <v>2055</v>
      </c>
      <c r="BH4" s="713">
        <v>2056</v>
      </c>
      <c r="BI4" s="713">
        <v>2057</v>
      </c>
      <c r="BJ4" s="713">
        <v>2058</v>
      </c>
      <c r="BK4" s="713">
        <v>2059</v>
      </c>
      <c r="BL4" s="713">
        <v>2060</v>
      </c>
      <c r="BM4" s="713">
        <v>2061</v>
      </c>
      <c r="BN4" s="713">
        <v>2062</v>
      </c>
      <c r="BO4" s="713">
        <v>2063</v>
      </c>
      <c r="BP4" s="713">
        <v>2064</v>
      </c>
      <c r="BQ4" s="713">
        <v>2065</v>
      </c>
      <c r="BR4" s="713">
        <v>2066</v>
      </c>
      <c r="BS4" s="713">
        <v>2067</v>
      </c>
      <c r="BT4" s="713">
        <v>2068</v>
      </c>
      <c r="BU4" s="713">
        <v>2069</v>
      </c>
      <c r="BV4" s="714">
        <v>2070</v>
      </c>
    </row>
    <row r="5" spans="1:74" s="711" customFormat="1" ht="15" customHeight="1">
      <c r="B5" s="1068" t="s">
        <v>245</v>
      </c>
      <c r="C5" s="715" t="s">
        <v>150</v>
      </c>
      <c r="D5" s="716"/>
      <c r="E5" s="717"/>
      <c r="F5" s="717">
        <v>0.11612424610675214</v>
      </c>
      <c r="G5" s="717">
        <v>0.11718927633830897</v>
      </c>
      <c r="H5" s="717">
        <v>0.11812314495953444</v>
      </c>
      <c r="I5" s="717">
        <v>0.12017962340092879</v>
      </c>
      <c r="J5" s="717">
        <v>0.12038152353412659</v>
      </c>
      <c r="K5" s="717">
        <v>0.12211868335948914</v>
      </c>
      <c r="L5" s="717">
        <v>0.12341857992666241</v>
      </c>
      <c r="M5" s="717">
        <v>0.13233723626399688</v>
      </c>
      <c r="N5" s="717">
        <v>0.13287035708341399</v>
      </c>
      <c r="O5" s="717">
        <v>0.13458212422710258</v>
      </c>
      <c r="P5" s="717">
        <v>0.13754291105063993</v>
      </c>
      <c r="Q5" s="717">
        <v>0.13943842881560126</v>
      </c>
      <c r="R5" s="717">
        <v>0.14074170544726911</v>
      </c>
      <c r="S5" s="717">
        <v>0.14005422842234683</v>
      </c>
      <c r="T5" s="717">
        <v>0.14028032858729828</v>
      </c>
      <c r="U5" s="717"/>
      <c r="V5" s="717"/>
      <c r="W5" s="717"/>
      <c r="X5" s="717"/>
      <c r="Y5" s="717"/>
      <c r="Z5" s="717"/>
      <c r="AA5" s="717"/>
      <c r="AB5" s="717"/>
      <c r="AC5" s="717"/>
      <c r="AD5" s="717"/>
      <c r="AE5" s="717"/>
      <c r="AF5" s="717"/>
      <c r="AG5" s="717"/>
      <c r="AH5" s="717"/>
      <c r="AI5" s="717"/>
      <c r="AJ5" s="717"/>
      <c r="AK5" s="717"/>
      <c r="AL5" s="717"/>
      <c r="AM5" s="717"/>
      <c r="AN5" s="717"/>
      <c r="AO5" s="717"/>
      <c r="AP5" s="717"/>
      <c r="AQ5" s="717"/>
      <c r="AR5" s="717"/>
      <c r="AS5" s="717"/>
      <c r="AT5" s="717"/>
      <c r="AU5" s="717"/>
      <c r="AV5" s="717"/>
      <c r="AW5" s="717"/>
      <c r="AX5" s="717"/>
      <c r="AY5" s="717"/>
      <c r="AZ5" s="717"/>
      <c r="BA5" s="717"/>
      <c r="BB5" s="717"/>
      <c r="BC5" s="717"/>
      <c r="BD5" s="717"/>
      <c r="BE5" s="717"/>
      <c r="BF5" s="717"/>
      <c r="BG5" s="717"/>
      <c r="BH5" s="717"/>
      <c r="BI5" s="717"/>
      <c r="BJ5" s="717"/>
      <c r="BK5" s="717"/>
      <c r="BL5" s="718"/>
      <c r="BM5" s="718"/>
      <c r="BN5" s="718"/>
      <c r="BO5" s="718"/>
      <c r="BP5" s="718"/>
      <c r="BQ5" s="718"/>
      <c r="BR5" s="718"/>
      <c r="BS5" s="718"/>
      <c r="BT5" s="717"/>
      <c r="BU5" s="717"/>
      <c r="BV5" s="719"/>
    </row>
    <row r="6" spans="1:74" s="711" customFormat="1">
      <c r="B6" s="1069"/>
      <c r="C6" s="720">
        <v>1.7999999999999999E-2</v>
      </c>
      <c r="D6" s="347"/>
      <c r="E6" s="348"/>
      <c r="F6" s="348"/>
      <c r="G6" s="348"/>
      <c r="H6" s="348"/>
      <c r="I6" s="348"/>
      <c r="J6" s="348"/>
      <c r="K6" s="348"/>
      <c r="L6" s="348"/>
      <c r="M6" s="348"/>
      <c r="N6" s="348"/>
      <c r="O6" s="348"/>
      <c r="P6" s="348"/>
      <c r="Q6" s="348"/>
      <c r="R6" s="348"/>
      <c r="S6" s="348"/>
      <c r="T6" s="348">
        <v>0.14028032858729828</v>
      </c>
      <c r="U6" s="348">
        <v>0.13884871305157773</v>
      </c>
      <c r="V6" s="348">
        <v>0.13906027242452268</v>
      </c>
      <c r="W6" s="348">
        <v>0.13864614189862495</v>
      </c>
      <c r="X6" s="348">
        <v>0.13851043032981125</v>
      </c>
      <c r="Y6" s="348">
        <v>0.13762899749497479</v>
      </c>
      <c r="Z6" s="348">
        <v>0.13752897700947414</v>
      </c>
      <c r="AA6" s="348">
        <v>0.13752004560321521</v>
      </c>
      <c r="AB6" s="348">
        <v>0.1373914329124413</v>
      </c>
      <c r="AC6" s="348">
        <v>0.13696426992204816</v>
      </c>
      <c r="AD6" s="348">
        <v>0.13699858464508297</v>
      </c>
      <c r="AE6" s="348">
        <v>0.13688430464880597</v>
      </c>
      <c r="AF6" s="348">
        <v>0.1365842522895131</v>
      </c>
      <c r="AG6" s="348">
        <v>0.13615093726228844</v>
      </c>
      <c r="AH6" s="348">
        <v>0.13554677983955424</v>
      </c>
      <c r="AI6" s="348">
        <v>0.13481966021129224</v>
      </c>
      <c r="AJ6" s="348">
        <v>0.13399610546395008</v>
      </c>
      <c r="AK6" s="348">
        <v>0.13337012205830559</v>
      </c>
      <c r="AL6" s="348">
        <v>0.13273918628404144</v>
      </c>
      <c r="AM6" s="348">
        <v>0.13208184080073854</v>
      </c>
      <c r="AN6" s="348">
        <v>0.13137518198471348</v>
      </c>
      <c r="AO6" s="348">
        <v>0.13064721180451064</v>
      </c>
      <c r="AP6" s="348">
        <v>0.12986181656490148</v>
      </c>
      <c r="AQ6" s="348">
        <v>0.12900634089016438</v>
      </c>
      <c r="AR6" s="348">
        <v>0.12816259544913253</v>
      </c>
      <c r="AS6" s="348">
        <v>0.12732692718739538</v>
      </c>
      <c r="AT6" s="348">
        <v>0.126402278539746</v>
      </c>
      <c r="AU6" s="348">
        <v>0.12556201054186691</v>
      </c>
      <c r="AV6" s="348">
        <v>0.12472365992226619</v>
      </c>
      <c r="AW6" s="348">
        <v>0.12390546947617961</v>
      </c>
      <c r="AX6" s="348">
        <v>0.12313036729053804</v>
      </c>
      <c r="AY6" s="348">
        <v>0.12241147483801088</v>
      </c>
      <c r="AZ6" s="348">
        <v>0.12175715697450037</v>
      </c>
      <c r="BA6" s="348">
        <v>0.12113103595041186</v>
      </c>
      <c r="BB6" s="348">
        <v>0.12055701494742962</v>
      </c>
      <c r="BC6" s="348">
        <v>0.1200321630505352</v>
      </c>
      <c r="BD6" s="348">
        <v>0.11957192825370067</v>
      </c>
      <c r="BE6" s="348">
        <v>0.11915650942082012</v>
      </c>
      <c r="BF6" s="348">
        <v>0.11881244173849703</v>
      </c>
      <c r="BG6" s="348">
        <v>0.11851514033466144</v>
      </c>
      <c r="BH6" s="348">
        <v>0.11823486164343536</v>
      </c>
      <c r="BI6" s="348">
        <v>0.11798957625223157</v>
      </c>
      <c r="BJ6" s="348">
        <v>0.11775523025042209</v>
      </c>
      <c r="BK6" s="348">
        <v>0.11745336376055666</v>
      </c>
      <c r="BL6" s="721">
        <v>0.11717740510002328</v>
      </c>
      <c r="BM6" s="721">
        <v>0.11697535901919594</v>
      </c>
      <c r="BN6" s="721">
        <v>0.11686225378151691</v>
      </c>
      <c r="BO6" s="721">
        <v>0.11677816831158713</v>
      </c>
      <c r="BP6" s="721">
        <v>0.11674260078304703</v>
      </c>
      <c r="BQ6" s="721">
        <v>0.11676174304861618</v>
      </c>
      <c r="BR6" s="721">
        <v>0.11684641228807913</v>
      </c>
      <c r="BS6" s="721">
        <v>0.11699276992828518</v>
      </c>
      <c r="BT6" s="348">
        <v>0.11720743713894043</v>
      </c>
      <c r="BU6" s="348">
        <v>0.11743205070008518</v>
      </c>
      <c r="BV6" s="349">
        <v>0.11775156846228646</v>
      </c>
    </row>
    <row r="7" spans="1:74" s="711" customFormat="1">
      <c r="B7" s="1069"/>
      <c r="C7" s="720">
        <v>1.4999999999999999E-2</v>
      </c>
      <c r="D7" s="347"/>
      <c r="E7" s="348"/>
      <c r="F7" s="348"/>
      <c r="G7" s="348"/>
      <c r="H7" s="348"/>
      <c r="I7" s="348"/>
      <c r="J7" s="348"/>
      <c r="K7" s="348"/>
      <c r="L7" s="348"/>
      <c r="M7" s="348"/>
      <c r="N7" s="348"/>
      <c r="O7" s="348"/>
      <c r="P7" s="348"/>
      <c r="Q7" s="348"/>
      <c r="R7" s="348"/>
      <c r="S7" s="348"/>
      <c r="T7" s="348">
        <v>0.14014921949385414</v>
      </c>
      <c r="U7" s="348">
        <v>0.13871999002738297</v>
      </c>
      <c r="V7" s="348">
        <v>0.13893312155177823</v>
      </c>
      <c r="W7" s="348">
        <v>0.13852053880789339</v>
      </c>
      <c r="X7" s="348">
        <v>0.13838759238150991</v>
      </c>
      <c r="Y7" s="348">
        <v>0.13753605065638005</v>
      </c>
      <c r="Z7" s="348">
        <v>0.13757032018409149</v>
      </c>
      <c r="AA7" s="348">
        <v>0.13771750903669408</v>
      </c>
      <c r="AB7" s="348">
        <v>0.13772075268005957</v>
      </c>
      <c r="AC7" s="348">
        <v>0.13746066935184048</v>
      </c>
      <c r="AD7" s="348">
        <v>0.13768931047398228</v>
      </c>
      <c r="AE7" s="348">
        <v>0.13779113264517312</v>
      </c>
      <c r="AF7" s="348">
        <v>0.1377428689101195</v>
      </c>
      <c r="AG7" s="348">
        <v>0.13758109353664832</v>
      </c>
      <c r="AH7" s="348">
        <v>0.13729417590991583</v>
      </c>
      <c r="AI7" s="348">
        <v>0.13688824532383867</v>
      </c>
      <c r="AJ7" s="348">
        <v>0.13641332188017904</v>
      </c>
      <c r="AK7" s="348">
        <v>0.1361318576156875</v>
      </c>
      <c r="AL7" s="348">
        <v>0.13583677125482982</v>
      </c>
      <c r="AM7" s="348">
        <v>0.13550448339627907</v>
      </c>
      <c r="AN7" s="348">
        <v>0.13511359491872027</v>
      </c>
      <c r="AO7" s="348">
        <v>0.13469285159469144</v>
      </c>
      <c r="AP7" s="348">
        <v>0.13421614685793046</v>
      </c>
      <c r="AQ7" s="348">
        <v>0.13364283394649906</v>
      </c>
      <c r="AR7" s="348">
        <v>0.13306907394087469</v>
      </c>
      <c r="AS7" s="348">
        <v>0.13249474112406265</v>
      </c>
      <c r="AT7" s="348">
        <v>0.13182135637264761</v>
      </c>
      <c r="AU7" s="348">
        <v>0.13122615512596131</v>
      </c>
      <c r="AV7" s="348">
        <v>0.13062324956245835</v>
      </c>
      <c r="AW7" s="348">
        <v>0.13003305876144075</v>
      </c>
      <c r="AX7" s="348">
        <v>0.12947796996403871</v>
      </c>
      <c r="AY7" s="348">
        <v>0.12897008261743098</v>
      </c>
      <c r="AZ7" s="348">
        <v>0.1285211012297337</v>
      </c>
      <c r="BA7" s="348">
        <v>0.12809105644954008</v>
      </c>
      <c r="BB7" s="348">
        <v>0.12770730042503733</v>
      </c>
      <c r="BC7" s="348">
        <v>0.12736644088462212</v>
      </c>
      <c r="BD7" s="348">
        <v>0.12708237846011677</v>
      </c>
      <c r="BE7" s="348">
        <v>0.12683653244485105</v>
      </c>
      <c r="BF7" s="348">
        <v>0.12665827360862975</v>
      </c>
      <c r="BG7" s="348">
        <v>0.12651866215971272</v>
      </c>
      <c r="BH7" s="348">
        <v>0.126388950595166</v>
      </c>
      <c r="BI7" s="348">
        <v>0.12629862174715675</v>
      </c>
      <c r="BJ7" s="348">
        <v>0.12619994600090007</v>
      </c>
      <c r="BK7" s="348">
        <v>0.1260337853236054</v>
      </c>
      <c r="BL7" s="721">
        <v>0.12587542826963488</v>
      </c>
      <c r="BM7" s="721">
        <v>0.12579270422461211</v>
      </c>
      <c r="BN7" s="721">
        <v>0.12579667131614003</v>
      </c>
      <c r="BO7" s="721">
        <v>0.12582231478255115</v>
      </c>
      <c r="BP7" s="721">
        <v>0.12589482059005797</v>
      </c>
      <c r="BQ7" s="721">
        <v>0.12602101503183341</v>
      </c>
      <c r="BR7" s="721">
        <v>0.12621305588756576</v>
      </c>
      <c r="BS7" s="721">
        <v>0.12646553672762992</v>
      </c>
      <c r="BT7" s="348">
        <v>0.12678491957585861</v>
      </c>
      <c r="BU7" s="348">
        <v>0.12711335911234292</v>
      </c>
      <c r="BV7" s="349">
        <v>0.1275410105694304</v>
      </c>
    </row>
    <row r="8" spans="1:74" s="711" customFormat="1">
      <c r="B8" s="1069"/>
      <c r="C8" s="720">
        <v>1.2999999999999999E-2</v>
      </c>
      <c r="D8" s="347"/>
      <c r="E8" s="348"/>
      <c r="F8" s="348"/>
      <c r="G8" s="348"/>
      <c r="H8" s="348"/>
      <c r="I8" s="348"/>
      <c r="J8" s="348"/>
      <c r="K8" s="348"/>
      <c r="L8" s="348"/>
      <c r="M8" s="348"/>
      <c r="N8" s="348"/>
      <c r="O8" s="348"/>
      <c r="P8" s="348"/>
      <c r="Q8" s="348"/>
      <c r="R8" s="348"/>
      <c r="S8" s="348"/>
      <c r="T8" s="348">
        <v>0.14028032858729828</v>
      </c>
      <c r="U8" s="348">
        <v>0.13884624743753579</v>
      </c>
      <c r="V8" s="348">
        <v>0.13905785681065802</v>
      </c>
      <c r="W8" s="348">
        <v>0.13864378191726856</v>
      </c>
      <c r="X8" s="348">
        <v>0.13850813033068998</v>
      </c>
      <c r="Y8" s="348">
        <v>0.13768083057761238</v>
      </c>
      <c r="Z8" s="348">
        <v>0.1376849680170322</v>
      </c>
      <c r="AA8" s="348">
        <v>0.13784832799774319</v>
      </c>
      <c r="AB8" s="348">
        <v>0.13794357651421912</v>
      </c>
      <c r="AC8" s="348">
        <v>0.13778575933739365</v>
      </c>
      <c r="AD8" s="348">
        <v>0.13814431551240597</v>
      </c>
      <c r="AE8" s="348">
        <v>0.13840031753730225</v>
      </c>
      <c r="AF8" s="348">
        <v>0.13853085619204514</v>
      </c>
      <c r="AG8" s="348">
        <v>0.13855746745663844</v>
      </c>
      <c r="AH8" s="348">
        <v>0.13846856143146924</v>
      </c>
      <c r="AI8" s="348">
        <v>0.13829568146659113</v>
      </c>
      <c r="AJ8" s="348">
        <v>0.13806072193626262</v>
      </c>
      <c r="AK8" s="348">
        <v>0.13801749346073242</v>
      </c>
      <c r="AL8" s="348">
        <v>0.13795504649910378</v>
      </c>
      <c r="AM8" s="348">
        <v>0.13784924453457015</v>
      </c>
      <c r="AN8" s="348">
        <v>0.13767974483710338</v>
      </c>
      <c r="AO8" s="348">
        <v>0.13747505280232705</v>
      </c>
      <c r="AP8" s="348">
        <v>0.13720757546490842</v>
      </c>
      <c r="AQ8" s="348">
        <v>0.1368349666742664</v>
      </c>
      <c r="AR8" s="348">
        <v>0.1364540359216406</v>
      </c>
      <c r="AS8" s="348">
        <v>0.13606683942180681</v>
      </c>
      <c r="AT8" s="348">
        <v>0.13557397314095587</v>
      </c>
      <c r="AU8" s="348">
        <v>0.1351551593767632</v>
      </c>
      <c r="AV8" s="348">
        <v>0.1347228019512651</v>
      </c>
      <c r="AW8" s="348">
        <v>0.13429818895320914</v>
      </c>
      <c r="AX8" s="348">
        <v>0.13390347830537477</v>
      </c>
      <c r="AY8" s="348">
        <v>0.13354996289214768</v>
      </c>
      <c r="AZ8" s="348">
        <v>0.13325135827595738</v>
      </c>
      <c r="BA8" s="348">
        <v>0.13296482487609923</v>
      </c>
      <c r="BB8" s="348">
        <v>0.13271997455774801</v>
      </c>
      <c r="BC8" s="348">
        <v>0.1325143039769065</v>
      </c>
      <c r="BD8" s="348">
        <v>0.13236011785567448</v>
      </c>
      <c r="BE8" s="348">
        <v>0.13223916677901854</v>
      </c>
      <c r="BF8" s="348">
        <v>0.13218213101476584</v>
      </c>
      <c r="BG8" s="348">
        <v>0.1321580742024934</v>
      </c>
      <c r="BH8" s="348">
        <v>0.13213785984347676</v>
      </c>
      <c r="BI8" s="348">
        <v>0.13215095131225968</v>
      </c>
      <c r="BJ8" s="348">
        <v>0.13214913319385696</v>
      </c>
      <c r="BK8" s="348">
        <v>0.13207102104946822</v>
      </c>
      <c r="BL8" s="721">
        <v>0.1319951976788257</v>
      </c>
      <c r="BM8" s="721">
        <v>0.13199573195574288</v>
      </c>
      <c r="BN8" s="721">
        <v>0.13208032585501331</v>
      </c>
      <c r="BO8" s="721">
        <v>0.13218014643324849</v>
      </c>
      <c r="BP8" s="721">
        <v>0.13232484175951562</v>
      </c>
      <c r="BQ8" s="721">
        <v>0.13252153230956321</v>
      </c>
      <c r="BR8" s="721">
        <v>0.13278362799376309</v>
      </c>
      <c r="BS8" s="721">
        <v>0.13310396263990062</v>
      </c>
      <c r="BT8" s="348">
        <v>0.13348829860125108</v>
      </c>
      <c r="BU8" s="348">
        <v>0.13387998995688952</v>
      </c>
      <c r="BV8" s="349">
        <v>0.13437292438649098</v>
      </c>
    </row>
    <row r="9" spans="1:74" s="711" customFormat="1" ht="15.75" thickBot="1">
      <c r="B9" s="1070"/>
      <c r="C9" s="722">
        <v>0.01</v>
      </c>
      <c r="D9" s="350"/>
      <c r="E9" s="351"/>
      <c r="F9" s="351"/>
      <c r="G9" s="351"/>
      <c r="H9" s="351"/>
      <c r="I9" s="351"/>
      <c r="J9" s="351"/>
      <c r="K9" s="351"/>
      <c r="L9" s="351"/>
      <c r="M9" s="351"/>
      <c r="N9" s="351"/>
      <c r="O9" s="351"/>
      <c r="P9" s="351"/>
      <c r="Q9" s="351"/>
      <c r="R9" s="351"/>
      <c r="S9" s="351"/>
      <c r="T9" s="351">
        <v>0.14028032858729828</v>
      </c>
      <c r="U9" s="351">
        <v>0.13884632528163915</v>
      </c>
      <c r="V9" s="351">
        <v>0.13905793245737796</v>
      </c>
      <c r="W9" s="351">
        <v>0.13864385452843431</v>
      </c>
      <c r="X9" s="351">
        <v>0.13850820102239453</v>
      </c>
      <c r="Y9" s="351">
        <v>0.13770799012284723</v>
      </c>
      <c r="Z9" s="351">
        <v>0.13777964438037757</v>
      </c>
      <c r="AA9" s="351">
        <v>0.13805067483451613</v>
      </c>
      <c r="AB9" s="351">
        <v>0.13827745028973987</v>
      </c>
      <c r="AC9" s="351">
        <v>0.13828893049232388</v>
      </c>
      <c r="AD9" s="351">
        <v>0.13884309979285481</v>
      </c>
      <c r="AE9" s="351">
        <v>0.13933447228802454</v>
      </c>
      <c r="AF9" s="351">
        <v>0.1397233481910381</v>
      </c>
      <c r="AG9" s="351">
        <v>0.14004465820824102</v>
      </c>
      <c r="AH9" s="351">
        <v>0.14027274643380655</v>
      </c>
      <c r="AI9" s="351">
        <v>0.14043706128108452</v>
      </c>
      <c r="AJ9" s="351">
        <v>0.14058795500500113</v>
      </c>
      <c r="AK9" s="351">
        <v>0.14091109507963417</v>
      </c>
      <c r="AL9" s="351">
        <v>0.14120946699177733</v>
      </c>
      <c r="AM9" s="351">
        <v>0.14145849650702616</v>
      </c>
      <c r="AN9" s="351">
        <v>0.14163876200771322</v>
      </c>
      <c r="AO9" s="351">
        <v>0.14177484690699627</v>
      </c>
      <c r="AP9" s="351">
        <v>0.14183956639674036</v>
      </c>
      <c r="AQ9" s="351">
        <v>0.14178598565226522</v>
      </c>
      <c r="AR9" s="351">
        <v>0.14171641176692035</v>
      </c>
      <c r="AS9" s="351">
        <v>0.14162932305969836</v>
      </c>
      <c r="AT9" s="351">
        <v>0.14142771211830354</v>
      </c>
      <c r="AU9" s="351">
        <v>0.14129789951082672</v>
      </c>
      <c r="AV9" s="351">
        <v>0.14114712208635902</v>
      </c>
      <c r="AW9" s="351">
        <v>0.14099345783364964</v>
      </c>
      <c r="AX9" s="351">
        <v>0.14086477312288193</v>
      </c>
      <c r="AY9" s="351">
        <v>0.140769162231937</v>
      </c>
      <c r="AZ9" s="351">
        <v>0.14072205613308311</v>
      </c>
      <c r="BA9" s="351">
        <v>0.14067830058670902</v>
      </c>
      <c r="BB9" s="351">
        <v>0.14066776837239711</v>
      </c>
      <c r="BC9" s="351">
        <v>0.14069165856159499</v>
      </c>
      <c r="BD9" s="351">
        <v>0.14076096715557185</v>
      </c>
      <c r="BE9" s="351">
        <v>0.14085555279593701</v>
      </c>
      <c r="BF9" s="351">
        <v>0.14100890941075439</v>
      </c>
      <c r="BG9" s="351">
        <v>0.14118616707962506</v>
      </c>
      <c r="BH9" s="351">
        <v>0.14135889444270508</v>
      </c>
      <c r="BI9" s="351">
        <v>0.14155054186025923</v>
      </c>
      <c r="BJ9" s="351">
        <v>0.14171752084828421</v>
      </c>
      <c r="BK9" s="351">
        <v>0.14179683784145947</v>
      </c>
      <c r="BL9" s="723">
        <v>0.14187120677512854</v>
      </c>
      <c r="BM9" s="723">
        <v>0.14202097057215851</v>
      </c>
      <c r="BN9" s="723">
        <v>0.14224580657416019</v>
      </c>
      <c r="BO9" s="723">
        <v>0.14248482772852492</v>
      </c>
      <c r="BP9" s="723">
        <v>0.14276454613281267</v>
      </c>
      <c r="BQ9" s="723">
        <v>0.1430938026675718</v>
      </c>
      <c r="BR9" s="723">
        <v>0.14348077685123953</v>
      </c>
      <c r="BS9" s="723">
        <v>0.14392187125987257</v>
      </c>
      <c r="BT9" s="351">
        <v>0.14442917310134068</v>
      </c>
      <c r="BU9" s="351">
        <v>0.14494177635855809</v>
      </c>
      <c r="BV9" s="352">
        <v>0.14555357329599641</v>
      </c>
    </row>
    <row r="10" spans="1:74">
      <c r="B10" s="724"/>
      <c r="C10" s="725"/>
      <c r="D10" s="210"/>
      <c r="E10" s="210"/>
      <c r="F10" s="210"/>
      <c r="G10" s="210"/>
      <c r="H10" s="210"/>
      <c r="I10" s="210"/>
      <c r="J10" s="210"/>
      <c r="K10" s="210"/>
      <c r="L10" s="210"/>
      <c r="M10" s="210"/>
      <c r="N10" s="210"/>
    </row>
    <row r="11" spans="1:74">
      <c r="B11" s="724"/>
      <c r="C11" s="725"/>
      <c r="D11" s="210"/>
      <c r="E11" s="210"/>
      <c r="F11" s="210"/>
      <c r="G11" s="210"/>
      <c r="H11" s="210"/>
      <c r="I11" s="210"/>
      <c r="J11" s="210"/>
      <c r="K11" s="210"/>
      <c r="L11" s="210"/>
      <c r="M11" s="210"/>
      <c r="N11" s="210"/>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6"/>
      <c r="AY11" s="726"/>
      <c r="AZ11" s="726"/>
      <c r="BA11" s="726"/>
      <c r="BB11" s="726"/>
      <c r="BC11" s="726"/>
      <c r="BD11" s="726"/>
      <c r="BE11" s="726"/>
      <c r="BF11" s="726"/>
      <c r="BG11" s="726"/>
      <c r="BH11" s="726"/>
      <c r="BI11" s="726"/>
      <c r="BJ11" s="726"/>
      <c r="BK11" s="726"/>
      <c r="BL11" s="726"/>
      <c r="BM11" s="726"/>
      <c r="BN11" s="726"/>
      <c r="BO11" s="726"/>
      <c r="BP11" s="726"/>
      <c r="BQ11" s="726"/>
      <c r="BR11" s="726"/>
      <c r="BS11" s="726"/>
      <c r="BT11" s="726"/>
      <c r="BU11" s="726"/>
      <c r="BV11" s="726"/>
    </row>
    <row r="12" spans="1:74">
      <c r="B12" s="724"/>
      <c r="C12" s="725"/>
      <c r="D12" s="210"/>
      <c r="E12" s="210"/>
      <c r="F12" s="210"/>
      <c r="G12" s="210"/>
      <c r="H12" s="210"/>
      <c r="I12" s="210"/>
      <c r="J12" s="210"/>
      <c r="K12" s="210"/>
      <c r="L12" s="210"/>
      <c r="M12" s="210"/>
      <c r="N12" s="210"/>
      <c r="R12" s="726"/>
      <c r="S12" s="726"/>
      <c r="U12" s="726"/>
      <c r="V12" s="726"/>
      <c r="W12" s="726"/>
      <c r="X12" s="726"/>
      <c r="Y12" s="726"/>
      <c r="Z12" s="726"/>
      <c r="AA12" s="726"/>
      <c r="AB12" s="726"/>
      <c r="AC12" s="726"/>
      <c r="AD12" s="726"/>
      <c r="AE12" s="726"/>
      <c r="AF12" s="726"/>
      <c r="AG12" s="726"/>
      <c r="AH12" s="726"/>
      <c r="AI12" s="726"/>
      <c r="AJ12" s="726"/>
      <c r="AK12" s="726"/>
      <c r="AL12" s="726"/>
      <c r="AM12" s="726"/>
      <c r="AN12" s="726"/>
      <c r="AO12" s="726"/>
      <c r="AP12" s="726"/>
      <c r="AQ12" s="726"/>
      <c r="AR12" s="726"/>
      <c r="AS12" s="726"/>
      <c r="AT12" s="726"/>
      <c r="AU12" s="726"/>
      <c r="AV12" s="726"/>
      <c r="AW12" s="726"/>
      <c r="AX12" s="726"/>
      <c r="AY12" s="726"/>
      <c r="AZ12" s="726"/>
      <c r="BA12" s="726"/>
      <c r="BB12" s="726"/>
      <c r="BC12" s="726"/>
      <c r="BD12" s="726"/>
      <c r="BE12" s="726"/>
      <c r="BF12" s="726"/>
      <c r="BG12" s="726"/>
      <c r="BH12" s="726"/>
      <c r="BI12" s="726"/>
      <c r="BJ12" s="726"/>
      <c r="BK12" s="726"/>
      <c r="BL12" s="726"/>
      <c r="BM12" s="726"/>
      <c r="BN12" s="726"/>
      <c r="BO12" s="726"/>
      <c r="BP12" s="726"/>
      <c r="BQ12" s="726"/>
      <c r="BR12" s="726"/>
      <c r="BS12" s="726"/>
      <c r="BT12" s="726"/>
      <c r="BU12" s="726"/>
      <c r="BV12" s="726"/>
    </row>
    <row r="13" spans="1:74">
      <c r="B13" s="724"/>
      <c r="C13" s="725"/>
      <c r="D13" s="210"/>
      <c r="E13" s="210"/>
      <c r="F13" s="210"/>
      <c r="G13" s="210"/>
      <c r="H13" s="210"/>
      <c r="I13" s="210"/>
      <c r="J13" s="210"/>
      <c r="K13" s="210"/>
      <c r="L13" s="210"/>
      <c r="M13" s="210"/>
      <c r="N13" s="210"/>
      <c r="Q13" s="727"/>
      <c r="R13" s="726"/>
      <c r="S13" s="726"/>
      <c r="U13" s="726"/>
      <c r="V13" s="726"/>
      <c r="W13" s="726"/>
      <c r="X13" s="726"/>
      <c r="Y13" s="726"/>
      <c r="Z13" s="726"/>
      <c r="AA13" s="726"/>
      <c r="AB13" s="726"/>
      <c r="AC13" s="726"/>
      <c r="AD13" s="726"/>
      <c r="AE13" s="726"/>
      <c r="AF13" s="726"/>
      <c r="AG13" s="726"/>
      <c r="AH13" s="726"/>
      <c r="AI13" s="726"/>
      <c r="AJ13" s="726"/>
      <c r="AK13" s="726"/>
      <c r="AL13" s="726"/>
      <c r="AM13" s="726"/>
      <c r="AN13" s="726"/>
      <c r="AO13" s="726"/>
      <c r="AP13" s="726"/>
      <c r="AQ13" s="726"/>
      <c r="AR13" s="726"/>
      <c r="AS13" s="726"/>
      <c r="AT13" s="726"/>
      <c r="AU13" s="726"/>
      <c r="AV13" s="726"/>
      <c r="AW13" s="726"/>
      <c r="AX13" s="726"/>
      <c r="AY13" s="726"/>
      <c r="AZ13" s="726"/>
      <c r="BA13" s="726"/>
      <c r="BB13" s="726"/>
      <c r="BC13" s="726"/>
      <c r="BD13" s="726"/>
      <c r="BE13" s="726"/>
      <c r="BF13" s="726"/>
      <c r="BG13" s="726"/>
      <c r="BH13" s="726"/>
      <c r="BI13" s="726"/>
      <c r="BJ13" s="726"/>
      <c r="BK13" s="726"/>
      <c r="BL13" s="726"/>
      <c r="BM13" s="726"/>
      <c r="BN13" s="726"/>
      <c r="BO13" s="726"/>
      <c r="BP13" s="726"/>
      <c r="BQ13" s="726"/>
      <c r="BR13" s="726"/>
      <c r="BS13" s="726"/>
      <c r="BT13" s="726"/>
      <c r="BU13" s="726"/>
      <c r="BV13" s="726"/>
    </row>
    <row r="14" spans="1:74">
      <c r="B14" s="724"/>
      <c r="C14" s="725"/>
      <c r="D14" s="210"/>
      <c r="E14" s="210"/>
      <c r="F14" s="210"/>
      <c r="G14" s="210"/>
      <c r="H14" s="210"/>
      <c r="I14" s="210"/>
      <c r="J14" s="210"/>
      <c r="K14" s="210"/>
      <c r="L14" s="210"/>
      <c r="M14" s="210"/>
      <c r="N14" s="210"/>
      <c r="Q14" s="727"/>
      <c r="U14" s="726"/>
      <c r="V14" s="726"/>
      <c r="W14" s="726"/>
      <c r="X14" s="726"/>
      <c r="Y14" s="726"/>
      <c r="Z14" s="726"/>
      <c r="AA14" s="726"/>
      <c r="AB14" s="726"/>
      <c r="AC14" s="726"/>
      <c r="AD14" s="726"/>
      <c r="AE14" s="726"/>
      <c r="AF14" s="726"/>
      <c r="AG14" s="726"/>
      <c r="AH14" s="726"/>
      <c r="AI14" s="726"/>
      <c r="AJ14" s="726"/>
      <c r="AK14" s="726"/>
      <c r="AL14" s="726"/>
      <c r="AM14" s="726"/>
      <c r="AN14" s="726"/>
      <c r="AO14" s="726"/>
      <c r="AP14" s="726"/>
      <c r="AQ14" s="726"/>
      <c r="AR14" s="726"/>
      <c r="AS14" s="726"/>
      <c r="AT14" s="726"/>
      <c r="AU14" s="726"/>
      <c r="AV14" s="726"/>
      <c r="AW14" s="726"/>
      <c r="AX14" s="726"/>
      <c r="AY14" s="726"/>
      <c r="AZ14" s="726"/>
      <c r="BA14" s="726"/>
      <c r="BB14" s="726"/>
      <c r="BC14" s="726"/>
      <c r="BD14" s="726"/>
      <c r="BE14" s="726"/>
      <c r="BF14" s="726"/>
      <c r="BG14" s="726"/>
      <c r="BH14" s="726"/>
      <c r="BI14" s="726"/>
      <c r="BJ14" s="726"/>
      <c r="BK14" s="726"/>
      <c r="BL14" s="726"/>
      <c r="BM14" s="726"/>
      <c r="BN14" s="726"/>
      <c r="BO14" s="726"/>
      <c r="BP14" s="726"/>
      <c r="BQ14" s="726"/>
      <c r="BR14" s="726"/>
      <c r="BS14" s="726"/>
      <c r="BT14" s="726"/>
      <c r="BU14" s="726"/>
      <c r="BV14" s="726"/>
    </row>
    <row r="15" spans="1:74">
      <c r="B15" s="724"/>
      <c r="C15" s="725"/>
      <c r="D15" s="210"/>
      <c r="E15" s="210"/>
      <c r="F15" s="210"/>
      <c r="G15" s="210"/>
      <c r="H15" s="210"/>
      <c r="I15" s="210"/>
      <c r="J15" s="210"/>
      <c r="K15" s="210"/>
      <c r="L15" s="210"/>
      <c r="M15" s="210"/>
      <c r="N15" s="210"/>
      <c r="BT15" s="726"/>
      <c r="BV15" s="209"/>
    </row>
    <row r="16" spans="1:74">
      <c r="Y16" s="727"/>
      <c r="BT16" s="726"/>
      <c r="BV16" s="209"/>
    </row>
    <row r="17" spans="4:74" ht="15.75">
      <c r="D17" s="1071"/>
      <c r="E17" s="1071"/>
      <c r="F17" s="1071"/>
      <c r="G17" s="1071"/>
      <c r="M17" s="1071"/>
      <c r="N17" s="1071"/>
      <c r="O17" s="1071"/>
      <c r="P17" s="1071"/>
      <c r="BV17" s="209"/>
    </row>
    <row r="18" spans="4:74">
      <c r="BV18" s="209"/>
    </row>
    <row r="31" spans="4:74" ht="18" customHeight="1"/>
    <row r="35" spans="2:74">
      <c r="C35"/>
    </row>
    <row r="36" spans="2:74">
      <c r="B36" s="728" t="s">
        <v>246</v>
      </c>
      <c r="C36"/>
    </row>
    <row r="37" spans="2:74" ht="15.75" thickBot="1"/>
    <row r="38" spans="2:74" s="711" customFormat="1" ht="15.75" thickBot="1">
      <c r="B38" s="729"/>
      <c r="C38" s="714"/>
      <c r="D38" s="712">
        <v>2000</v>
      </c>
      <c r="E38" s="713">
        <v>2001</v>
      </c>
      <c r="F38" s="713">
        <v>2002</v>
      </c>
      <c r="G38" s="713">
        <v>2003</v>
      </c>
      <c r="H38" s="713">
        <v>2004</v>
      </c>
      <c r="I38" s="713">
        <v>2005</v>
      </c>
      <c r="J38" s="713">
        <v>2006</v>
      </c>
      <c r="K38" s="713">
        <v>2007</v>
      </c>
      <c r="L38" s="713">
        <v>2008</v>
      </c>
      <c r="M38" s="713">
        <v>2009</v>
      </c>
      <c r="N38" s="713">
        <v>2010</v>
      </c>
      <c r="O38" s="713">
        <v>2011</v>
      </c>
      <c r="P38" s="713">
        <v>2012</v>
      </c>
      <c r="Q38" s="713">
        <v>2013</v>
      </c>
      <c r="R38" s="713">
        <v>2014</v>
      </c>
      <c r="S38" s="713">
        <v>2015</v>
      </c>
      <c r="T38" s="713">
        <v>2016</v>
      </c>
      <c r="U38" s="713">
        <v>2017</v>
      </c>
      <c r="V38" s="713">
        <v>2018</v>
      </c>
      <c r="W38" s="713">
        <v>2019</v>
      </c>
      <c r="X38" s="713">
        <v>2020</v>
      </c>
      <c r="Y38" s="713">
        <v>2021</v>
      </c>
      <c r="Z38" s="713">
        <v>2022</v>
      </c>
      <c r="AA38" s="713">
        <v>2023</v>
      </c>
      <c r="AB38" s="713">
        <v>2024</v>
      </c>
      <c r="AC38" s="713">
        <v>2025</v>
      </c>
      <c r="AD38" s="713">
        <v>2026</v>
      </c>
      <c r="AE38" s="713">
        <v>2027</v>
      </c>
      <c r="AF38" s="713">
        <v>2028</v>
      </c>
      <c r="AG38" s="713">
        <v>2029</v>
      </c>
      <c r="AH38" s="713">
        <v>2030</v>
      </c>
      <c r="AI38" s="713">
        <v>2031</v>
      </c>
      <c r="AJ38" s="713">
        <v>2032</v>
      </c>
      <c r="AK38" s="713">
        <v>2033</v>
      </c>
      <c r="AL38" s="713">
        <v>2034</v>
      </c>
      <c r="AM38" s="713">
        <v>2035</v>
      </c>
      <c r="AN38" s="713">
        <v>2036</v>
      </c>
      <c r="AO38" s="713">
        <v>2037</v>
      </c>
      <c r="AP38" s="713">
        <v>2038</v>
      </c>
      <c r="AQ38" s="713">
        <v>2039</v>
      </c>
      <c r="AR38" s="713">
        <v>2040</v>
      </c>
      <c r="AS38" s="713">
        <v>2041</v>
      </c>
      <c r="AT38" s="713">
        <v>2042</v>
      </c>
      <c r="AU38" s="713">
        <v>2043</v>
      </c>
      <c r="AV38" s="713">
        <v>2044</v>
      </c>
      <c r="AW38" s="713">
        <v>2045</v>
      </c>
      <c r="AX38" s="713">
        <v>2046</v>
      </c>
      <c r="AY38" s="713">
        <v>2047</v>
      </c>
      <c r="AZ38" s="713">
        <v>2048</v>
      </c>
      <c r="BA38" s="713">
        <v>2049</v>
      </c>
      <c r="BB38" s="713">
        <v>2050</v>
      </c>
      <c r="BC38" s="713">
        <v>2051</v>
      </c>
      <c r="BD38" s="713">
        <v>2052</v>
      </c>
      <c r="BE38" s="713">
        <v>2053</v>
      </c>
      <c r="BF38" s="713">
        <v>2054</v>
      </c>
      <c r="BG38" s="713">
        <v>2055</v>
      </c>
      <c r="BH38" s="713">
        <v>2056</v>
      </c>
      <c r="BI38" s="713">
        <v>2057</v>
      </c>
      <c r="BJ38" s="713">
        <v>2058</v>
      </c>
      <c r="BK38" s="713">
        <v>2059</v>
      </c>
      <c r="BL38" s="713">
        <v>2060</v>
      </c>
      <c r="BM38" s="713">
        <v>2061</v>
      </c>
      <c r="BN38" s="713">
        <v>2062</v>
      </c>
      <c r="BO38" s="713">
        <v>2063</v>
      </c>
      <c r="BP38" s="713">
        <v>2064</v>
      </c>
      <c r="BQ38" s="713">
        <v>2065</v>
      </c>
      <c r="BR38" s="713">
        <v>2066</v>
      </c>
      <c r="BS38" s="713">
        <v>2067</v>
      </c>
      <c r="BT38" s="713">
        <v>2068</v>
      </c>
      <c r="BU38" s="713">
        <v>2069</v>
      </c>
      <c r="BV38" s="714">
        <v>2070</v>
      </c>
    </row>
    <row r="39" spans="2:74" s="711" customFormat="1">
      <c r="B39" s="1072" t="s">
        <v>245</v>
      </c>
      <c r="C39" s="730" t="s">
        <v>247</v>
      </c>
      <c r="D39" s="731"/>
      <c r="E39" s="732"/>
      <c r="F39" s="732"/>
      <c r="G39" s="732"/>
      <c r="H39" s="732"/>
      <c r="I39" s="732"/>
      <c r="J39" s="732"/>
      <c r="K39" s="732"/>
      <c r="L39" s="732"/>
      <c r="M39" s="732"/>
      <c r="N39" s="732"/>
      <c r="O39" s="732"/>
      <c r="P39" s="732"/>
      <c r="Q39" s="732"/>
      <c r="R39" s="733"/>
      <c r="S39" s="733"/>
      <c r="T39" s="733">
        <v>0.14028032858729828</v>
      </c>
      <c r="U39" s="733">
        <v>0.13884882117912201</v>
      </c>
      <c r="V39" s="733">
        <v>0.13906031551282191</v>
      </c>
      <c r="W39" s="733">
        <v>0.13864620371255232</v>
      </c>
      <c r="X39" s="733">
        <v>0.13851050800283668</v>
      </c>
      <c r="Y39" s="733">
        <v>0.13730553117681932</v>
      </c>
      <c r="Z39" s="733">
        <v>0.13689532813165828</v>
      </c>
      <c r="AA39" s="733">
        <v>0.1365771785317258</v>
      </c>
      <c r="AB39" s="733">
        <v>0.1361580150680195</v>
      </c>
      <c r="AC39" s="733">
        <v>0.13542939946758223</v>
      </c>
      <c r="AD39" s="733">
        <v>0.1351474055070836</v>
      </c>
      <c r="AE39" s="733">
        <v>0.13472793122753235</v>
      </c>
      <c r="AF39" s="733">
        <v>0.13414100180362071</v>
      </c>
      <c r="AG39" s="733">
        <v>0.13341025400038892</v>
      </c>
      <c r="AH39" s="733">
        <v>0.13253406825078778</v>
      </c>
      <c r="AI39" s="733">
        <v>0.13154944686483386</v>
      </c>
      <c r="AJ39" s="733">
        <v>0.13046364765157101</v>
      </c>
      <c r="AK39" s="733">
        <v>0.12985229077801114</v>
      </c>
      <c r="AL39" s="733">
        <v>0.12924159907087021</v>
      </c>
      <c r="AM39" s="733">
        <v>0.1286071317967408</v>
      </c>
      <c r="AN39" s="733">
        <v>0.12792798591323834</v>
      </c>
      <c r="AO39" s="733">
        <v>0.12722776722566356</v>
      </c>
      <c r="AP39" s="733">
        <v>0.12647656191166823</v>
      </c>
      <c r="AQ39" s="733">
        <v>0.12565974471711791</v>
      </c>
      <c r="AR39" s="733">
        <v>0.12485412756733819</v>
      </c>
      <c r="AS39" s="733">
        <v>0.12405556063189682</v>
      </c>
      <c r="AT39" s="733">
        <v>0.12316819335271725</v>
      </c>
      <c r="AU39" s="733">
        <v>0.12237302954361651</v>
      </c>
      <c r="AV39" s="733">
        <v>0.12157724002699631</v>
      </c>
      <c r="AW39" s="733">
        <v>0.12081252595060386</v>
      </c>
      <c r="AX39" s="733">
        <v>0.12007739079734962</v>
      </c>
      <c r="AY39" s="733">
        <v>0.11940329210592616</v>
      </c>
      <c r="AZ39" s="733">
        <v>0.11877748975144282</v>
      </c>
      <c r="BA39" s="733">
        <v>0.11818840889605389</v>
      </c>
      <c r="BB39" s="733">
        <v>0.11765352065628115</v>
      </c>
      <c r="BC39" s="733">
        <v>0.11717333928483316</v>
      </c>
      <c r="BD39" s="733">
        <v>0.11676706394154322</v>
      </c>
      <c r="BE39" s="733">
        <v>0.11639238634445365</v>
      </c>
      <c r="BF39" s="733">
        <v>0.11609528382153114</v>
      </c>
      <c r="BG39" s="733">
        <v>0.11584759461322366</v>
      </c>
      <c r="BH39" s="733">
        <v>0.11560399393548902</v>
      </c>
      <c r="BI39" s="733">
        <v>0.11539937386918009</v>
      </c>
      <c r="BJ39" s="733">
        <v>0.11521177312869547</v>
      </c>
      <c r="BK39" s="733">
        <v>0.11494269461328135</v>
      </c>
      <c r="BL39" s="733">
        <v>0.11470665513937911</v>
      </c>
      <c r="BM39" s="733">
        <v>0.11453593877983959</v>
      </c>
      <c r="BN39" s="733">
        <v>0.11447223061006305</v>
      </c>
      <c r="BO39" s="733">
        <v>0.11443595722435207</v>
      </c>
      <c r="BP39" s="733">
        <v>0.11443908148038083</v>
      </c>
      <c r="BQ39" s="733">
        <v>0.114479880742814</v>
      </c>
      <c r="BR39" s="733">
        <v>0.11460344651128061</v>
      </c>
      <c r="BS39" s="733">
        <v>0.11478381493956204</v>
      </c>
      <c r="BT39" s="733">
        <v>0.11502761537755207</v>
      </c>
      <c r="BU39" s="733">
        <v>0.11526679155180806</v>
      </c>
      <c r="BV39" s="734">
        <v>0.11558738829410733</v>
      </c>
    </row>
    <row r="40" spans="2:74" s="36" customFormat="1" ht="15.75" thickBot="1">
      <c r="B40" s="1073"/>
      <c r="C40" s="735" t="s">
        <v>248</v>
      </c>
      <c r="D40" s="736"/>
      <c r="E40" s="737"/>
      <c r="F40" s="737"/>
      <c r="G40" s="737"/>
      <c r="H40" s="737"/>
      <c r="I40" s="737"/>
      <c r="J40" s="737"/>
      <c r="K40" s="737"/>
      <c r="L40" s="737"/>
      <c r="M40" s="737"/>
      <c r="N40" s="737"/>
      <c r="O40" s="737"/>
      <c r="P40" s="737"/>
      <c r="Q40" s="737"/>
      <c r="R40" s="738"/>
      <c r="S40" s="738"/>
      <c r="T40" s="738">
        <v>0.14028032858729828</v>
      </c>
      <c r="U40" s="738">
        <v>0.13884632528163915</v>
      </c>
      <c r="V40" s="738">
        <v>0.13905793245737796</v>
      </c>
      <c r="W40" s="738">
        <v>0.13864385452843431</v>
      </c>
      <c r="X40" s="738">
        <v>0.13850820102239453</v>
      </c>
      <c r="Y40" s="738">
        <v>0.13807568900186518</v>
      </c>
      <c r="Z40" s="738">
        <v>0.13852364587305296</v>
      </c>
      <c r="AA40" s="738">
        <v>0.13915851086546549</v>
      </c>
      <c r="AB40" s="738">
        <v>0.13976834090835016</v>
      </c>
      <c r="AC40" s="738">
        <v>0.14014487829853697</v>
      </c>
      <c r="AD40" s="738">
        <v>0.14107049345762876</v>
      </c>
      <c r="AE40" s="738">
        <v>0.14194211098809695</v>
      </c>
      <c r="AF40" s="738">
        <v>0.14271300110325463</v>
      </c>
      <c r="AG40" s="738">
        <v>0.14341836734470856</v>
      </c>
      <c r="AH40" s="738">
        <v>0.144044865076601</v>
      </c>
      <c r="AI40" s="738">
        <v>0.14461882454929292</v>
      </c>
      <c r="AJ40" s="738">
        <v>0.14517432442136305</v>
      </c>
      <c r="AK40" s="738">
        <v>0.14551248011355961</v>
      </c>
      <c r="AL40" s="738">
        <v>0.14582395587631933</v>
      </c>
      <c r="AM40" s="738">
        <v>0.14607602493196087</v>
      </c>
      <c r="AN40" s="738">
        <v>0.14624910875627536</v>
      </c>
      <c r="AO40" s="738">
        <v>0.14639065829241021</v>
      </c>
      <c r="AP40" s="738">
        <v>0.14644486141607746</v>
      </c>
      <c r="AQ40" s="738">
        <v>0.14637439850325032</v>
      </c>
      <c r="AR40" s="738">
        <v>0.1462821836407297</v>
      </c>
      <c r="AS40" s="738">
        <v>0.14616860399882545</v>
      </c>
      <c r="AT40" s="738">
        <v>0.14594979002660435</v>
      </c>
      <c r="AU40" s="738">
        <v>0.14579076345589764</v>
      </c>
      <c r="AV40" s="738">
        <v>0.14562095982280165</v>
      </c>
      <c r="AW40" s="738">
        <v>0.14545091079725311</v>
      </c>
      <c r="AX40" s="738">
        <v>0.14528260714140917</v>
      </c>
      <c r="AY40" s="738">
        <v>0.14515021196961955</v>
      </c>
      <c r="AZ40" s="738">
        <v>0.14505481842183446</v>
      </c>
      <c r="BA40" s="738">
        <v>0.14495421021209084</v>
      </c>
      <c r="BB40" s="738">
        <v>0.14490330728089559</v>
      </c>
      <c r="BC40" s="738">
        <v>0.14488471777406087</v>
      </c>
      <c r="BD40" s="738">
        <v>0.14493043546835485</v>
      </c>
      <c r="BE40" s="738">
        <v>0.14498985323600544</v>
      </c>
      <c r="BF40" s="738">
        <v>0.14511970558321058</v>
      </c>
      <c r="BG40" s="738">
        <v>0.14526729250999537</v>
      </c>
      <c r="BH40" s="738">
        <v>0.14541726506605671</v>
      </c>
      <c r="BI40" s="738">
        <v>0.14556377486671662</v>
      </c>
      <c r="BJ40" s="738">
        <v>0.14569592622781249</v>
      </c>
      <c r="BK40" s="738">
        <v>0.14571213849253623</v>
      </c>
      <c r="BL40" s="738">
        <v>0.14574809236680747</v>
      </c>
      <c r="BM40" s="738">
        <v>0.14584218463753565</v>
      </c>
      <c r="BN40" s="738">
        <v>0.14603874502857375</v>
      </c>
      <c r="BO40" s="738">
        <v>0.14624817834159295</v>
      </c>
      <c r="BP40" s="738">
        <v>0.14649925656596344</v>
      </c>
      <c r="BQ40" s="738">
        <v>0.14677430422730259</v>
      </c>
      <c r="BR40" s="738">
        <v>0.14712979618669819</v>
      </c>
      <c r="BS40" s="738">
        <v>0.14751553677125032</v>
      </c>
      <c r="BT40" s="738">
        <v>0.14799696535523044</v>
      </c>
      <c r="BU40" s="738">
        <v>0.1484526799542116</v>
      </c>
      <c r="BV40" s="739">
        <v>0.14901007057712909</v>
      </c>
    </row>
  </sheetData>
  <mergeCells count="5">
    <mergeCell ref="B4:C4"/>
    <mergeCell ref="B5:B9"/>
    <mergeCell ref="D17:G17"/>
    <mergeCell ref="M17:P17"/>
    <mergeCell ref="B39:B40"/>
  </mergeCell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31"/>
  <sheetViews>
    <sheetView workbookViewId="0">
      <selection activeCell="A2" sqref="A2"/>
    </sheetView>
  </sheetViews>
  <sheetFormatPr baseColWidth="10" defaultColWidth="10.85546875" defaultRowHeight="15"/>
  <cols>
    <col min="1" max="1" width="10.85546875" style="32"/>
    <col min="2" max="2" width="17.42578125" style="32" customWidth="1"/>
    <col min="3" max="3" width="27.42578125" style="32" customWidth="1"/>
    <col min="4" max="16384" width="10.85546875" style="32"/>
  </cols>
  <sheetData>
    <row r="1" spans="1:74" ht="15.75">
      <c r="A1" s="45" t="s">
        <v>297</v>
      </c>
    </row>
    <row r="2" spans="1:74" ht="15.75">
      <c r="B2" s="710"/>
    </row>
    <row r="3" spans="1:74" customFormat="1" ht="15.75" thickBot="1">
      <c r="C3" s="203"/>
    </row>
    <row r="4" spans="1:74" customFormat="1" ht="15.75" thickBot="1">
      <c r="B4" s="760"/>
      <c r="C4" s="761"/>
      <c r="D4" s="762">
        <v>2000</v>
      </c>
      <c r="E4" s="763">
        <v>2001</v>
      </c>
      <c r="F4" s="763">
        <v>2002</v>
      </c>
      <c r="G4" s="763">
        <v>2003</v>
      </c>
      <c r="H4" s="763">
        <v>2004</v>
      </c>
      <c r="I4" s="763">
        <v>2005</v>
      </c>
      <c r="J4" s="763">
        <v>2006</v>
      </c>
      <c r="K4" s="763">
        <v>2007</v>
      </c>
      <c r="L4" s="763">
        <v>2008</v>
      </c>
      <c r="M4" s="763">
        <v>2009</v>
      </c>
      <c r="N4" s="763">
        <v>2010</v>
      </c>
      <c r="O4" s="763">
        <v>2011</v>
      </c>
      <c r="P4" s="763">
        <v>2012</v>
      </c>
      <c r="Q4" s="763">
        <v>2013</v>
      </c>
      <c r="R4" s="763">
        <v>2014</v>
      </c>
      <c r="S4" s="763">
        <v>2015</v>
      </c>
      <c r="T4" s="763">
        <v>2016</v>
      </c>
      <c r="U4" s="763">
        <v>2017</v>
      </c>
      <c r="V4" s="763">
        <v>2018</v>
      </c>
      <c r="W4" s="763">
        <v>2019</v>
      </c>
      <c r="X4" s="763">
        <v>2020</v>
      </c>
      <c r="Y4" s="763">
        <v>2021</v>
      </c>
      <c r="Z4" s="763">
        <v>2022</v>
      </c>
      <c r="AA4" s="763">
        <v>2023</v>
      </c>
      <c r="AB4" s="763">
        <v>2024</v>
      </c>
      <c r="AC4" s="763">
        <v>2025</v>
      </c>
      <c r="AD4" s="763">
        <v>2026</v>
      </c>
      <c r="AE4" s="763">
        <v>2027</v>
      </c>
      <c r="AF4" s="763">
        <v>2028</v>
      </c>
      <c r="AG4" s="763">
        <v>2029</v>
      </c>
      <c r="AH4" s="763">
        <v>2030</v>
      </c>
      <c r="AI4" s="763">
        <v>2031</v>
      </c>
      <c r="AJ4" s="763">
        <v>2032</v>
      </c>
      <c r="AK4" s="763">
        <v>2033</v>
      </c>
      <c r="AL4" s="763">
        <v>2034</v>
      </c>
      <c r="AM4" s="763">
        <v>2035</v>
      </c>
      <c r="AN4" s="763">
        <v>2036</v>
      </c>
      <c r="AO4" s="763">
        <v>2037</v>
      </c>
      <c r="AP4" s="763">
        <v>2038</v>
      </c>
      <c r="AQ4" s="763">
        <v>2039</v>
      </c>
      <c r="AR4" s="763">
        <v>2040</v>
      </c>
      <c r="AS4" s="763">
        <v>2041</v>
      </c>
      <c r="AT4" s="763">
        <v>2042</v>
      </c>
      <c r="AU4" s="763">
        <v>2043</v>
      </c>
      <c r="AV4" s="763">
        <v>2044</v>
      </c>
      <c r="AW4" s="763">
        <v>2045</v>
      </c>
      <c r="AX4" s="763">
        <v>2046</v>
      </c>
      <c r="AY4" s="763">
        <v>2047</v>
      </c>
      <c r="AZ4" s="763">
        <v>2048</v>
      </c>
      <c r="BA4" s="763">
        <v>2049</v>
      </c>
      <c r="BB4" s="763">
        <v>2050</v>
      </c>
      <c r="BC4" s="763">
        <v>2051</v>
      </c>
      <c r="BD4" s="763">
        <v>2052</v>
      </c>
      <c r="BE4" s="763">
        <v>2053</v>
      </c>
      <c r="BF4" s="763">
        <v>2054</v>
      </c>
      <c r="BG4" s="763">
        <v>2055</v>
      </c>
      <c r="BH4" s="763">
        <v>2056</v>
      </c>
      <c r="BI4" s="763">
        <v>2057</v>
      </c>
      <c r="BJ4" s="763">
        <v>2058</v>
      </c>
      <c r="BK4" s="763">
        <v>2059</v>
      </c>
      <c r="BL4" s="763">
        <v>2060</v>
      </c>
      <c r="BM4" s="763">
        <v>2061</v>
      </c>
      <c r="BN4" s="763">
        <v>2062</v>
      </c>
      <c r="BO4" s="763">
        <v>2063</v>
      </c>
      <c r="BP4" s="763">
        <v>2064</v>
      </c>
      <c r="BQ4" s="763">
        <v>2065</v>
      </c>
      <c r="BR4" s="763">
        <v>2066</v>
      </c>
      <c r="BS4" s="763">
        <v>2067</v>
      </c>
      <c r="BT4" s="763">
        <v>2068</v>
      </c>
      <c r="BU4" s="763">
        <v>2069</v>
      </c>
      <c r="BV4" s="764">
        <v>2070</v>
      </c>
    </row>
    <row r="5" spans="1:74" customFormat="1" ht="15" customHeight="1">
      <c r="B5" s="1077" t="s">
        <v>298</v>
      </c>
      <c r="C5" s="765" t="s">
        <v>150</v>
      </c>
      <c r="D5" s="766"/>
      <c r="E5" s="767"/>
      <c r="F5" s="767">
        <v>3.2434050230158444E-3</v>
      </c>
      <c r="G5" s="767">
        <v>4.8540417342394764E-3</v>
      </c>
      <c r="H5" s="767">
        <v>4.1327943085573337E-3</v>
      </c>
      <c r="I5" s="767">
        <v>2.1900287860012716E-3</v>
      </c>
      <c r="J5" s="767">
        <v>2.6036394185910338E-3</v>
      </c>
      <c r="K5" s="767">
        <v>1.2513536924120222E-3</v>
      </c>
      <c r="L5" s="767">
        <v>1.0568697520933179E-4</v>
      </c>
      <c r="M5" s="767">
        <v>-4.1852353424163078E-3</v>
      </c>
      <c r="N5" s="767">
        <v>-6.7944657965705408E-3</v>
      </c>
      <c r="O5" s="767">
        <v>-6.3483418172871229E-3</v>
      </c>
      <c r="P5" s="767">
        <v>-5.3020649612652042E-3</v>
      </c>
      <c r="Q5" s="767">
        <v>-3.6657993828721311E-3</v>
      </c>
      <c r="R5" s="767">
        <v>-3.4678901312466433E-3</v>
      </c>
      <c r="S5" s="767">
        <v>-2.7103298879910141E-3</v>
      </c>
      <c r="T5" s="767">
        <v>-2.1703132047106942E-3</v>
      </c>
      <c r="U5" s="767"/>
      <c r="V5" s="767"/>
      <c r="W5" s="767"/>
      <c r="X5" s="767"/>
      <c r="Y5" s="767"/>
      <c r="Z5" s="767"/>
      <c r="AA5" s="767"/>
      <c r="AB5" s="767"/>
      <c r="AC5" s="767"/>
      <c r="AD5" s="767"/>
      <c r="AE5" s="767"/>
      <c r="AF5" s="767"/>
      <c r="AG5" s="767"/>
      <c r="AH5" s="767"/>
      <c r="AI5" s="767"/>
      <c r="AJ5" s="767"/>
      <c r="AK5" s="767"/>
      <c r="AL5" s="767"/>
      <c r="AM5" s="767"/>
      <c r="AN5" s="767"/>
      <c r="AO5" s="767"/>
      <c r="AP5" s="767"/>
      <c r="AQ5" s="767"/>
      <c r="AR5" s="767"/>
      <c r="AS5" s="767"/>
      <c r="AT5" s="767"/>
      <c r="AU5" s="767"/>
      <c r="AV5" s="767"/>
      <c r="AW5" s="767"/>
      <c r="AX5" s="767"/>
      <c r="AY5" s="767"/>
      <c r="AZ5" s="767"/>
      <c r="BA5" s="767"/>
      <c r="BB5" s="767"/>
      <c r="BC5" s="767"/>
      <c r="BD5" s="767"/>
      <c r="BE5" s="767"/>
      <c r="BF5" s="767"/>
      <c r="BG5" s="767"/>
      <c r="BH5" s="767"/>
      <c r="BI5" s="767"/>
      <c r="BJ5" s="767"/>
      <c r="BK5" s="767"/>
      <c r="BL5" s="767"/>
      <c r="BM5" s="767"/>
      <c r="BN5" s="767"/>
      <c r="BO5" s="767"/>
      <c r="BP5" s="767"/>
      <c r="BQ5" s="767"/>
      <c r="BR5" s="767"/>
      <c r="BS5" s="767"/>
      <c r="BT5" s="767"/>
      <c r="BU5" s="767"/>
      <c r="BV5" s="768"/>
    </row>
    <row r="6" spans="1:74" customFormat="1">
      <c r="B6" s="1078"/>
      <c r="C6" s="336">
        <v>1.7999999999999999E-2</v>
      </c>
      <c r="D6" s="770"/>
      <c r="E6" s="771"/>
      <c r="F6" s="771"/>
      <c r="G6" s="771"/>
      <c r="H6" s="771"/>
      <c r="I6" s="771"/>
      <c r="J6" s="771"/>
      <c r="K6" s="771"/>
      <c r="L6" s="771"/>
      <c r="M6" s="771"/>
      <c r="N6" s="771"/>
      <c r="O6" s="771"/>
      <c r="P6" s="771"/>
      <c r="Q6" s="771"/>
      <c r="R6" s="771"/>
      <c r="S6" s="771"/>
      <c r="T6" s="771"/>
      <c r="U6" s="771">
        <v>-2.081830546342478E-3</v>
      </c>
      <c r="V6" s="771">
        <v>-2.658866527966007E-3</v>
      </c>
      <c r="W6" s="771">
        <v>-1.8402008023129968E-3</v>
      </c>
      <c r="X6" s="771">
        <v>-2.0246761923838458E-3</v>
      </c>
      <c r="Y6" s="771">
        <v>-2.1413357527483683E-3</v>
      </c>
      <c r="Z6" s="771">
        <v>-2.1158892960305717E-3</v>
      </c>
      <c r="AA6" s="771">
        <v>-2.4220477691395716E-3</v>
      </c>
      <c r="AB6" s="771">
        <v>-2.6567533446019862E-3</v>
      </c>
      <c r="AC6" s="771">
        <v>-2.8042901057966098E-3</v>
      </c>
      <c r="AD6" s="771">
        <v>-3.1520768233855114E-3</v>
      </c>
      <c r="AE6" s="771">
        <v>-3.4761919592642969E-3</v>
      </c>
      <c r="AF6" s="771">
        <v>-3.583009083903332E-3</v>
      </c>
      <c r="AG6" s="771">
        <v>-3.592492808855752E-3</v>
      </c>
      <c r="AH6" s="771">
        <v>-3.4394507653634182E-3</v>
      </c>
      <c r="AI6" s="771">
        <v>-3.2204871589727761E-3</v>
      </c>
      <c r="AJ6" s="771">
        <v>-2.9074391028184529E-3</v>
      </c>
      <c r="AK6" s="771">
        <v>-2.735788836731506E-3</v>
      </c>
      <c r="AL6" s="771">
        <v>-2.5474112053489686E-3</v>
      </c>
      <c r="AM6" s="771">
        <v>-2.3683904237743521E-3</v>
      </c>
      <c r="AN6" s="771">
        <v>-2.0989476179054563E-3</v>
      </c>
      <c r="AO6" s="771">
        <v>-1.8327318142010204E-3</v>
      </c>
      <c r="AP6" s="771">
        <v>-1.5117182408351589E-3</v>
      </c>
      <c r="AQ6" s="771">
        <v>-1.1514810965362558E-3</v>
      </c>
      <c r="AR6" s="771">
        <v>-7.3775644752344007E-4</v>
      </c>
      <c r="AS6" s="771">
        <v>-3.2048366883345307E-4</v>
      </c>
      <c r="AT6" s="771">
        <v>1.366088913705549E-4</v>
      </c>
      <c r="AU6" s="771">
        <v>5.5008485476889342E-4</v>
      </c>
      <c r="AV6" s="771">
        <v>9.5902416685644516E-4</v>
      </c>
      <c r="AW6" s="771">
        <v>1.3409531292426602E-3</v>
      </c>
      <c r="AX6" s="771">
        <v>1.712634056011488E-3</v>
      </c>
      <c r="AY6" s="771">
        <v>2.0496861385632774E-3</v>
      </c>
      <c r="AZ6" s="771">
        <v>2.3476237933743576E-3</v>
      </c>
      <c r="BA6" s="771">
        <v>2.5701377018823315E-3</v>
      </c>
      <c r="BB6" s="771">
        <v>2.8547939448244244E-3</v>
      </c>
      <c r="BC6" s="771">
        <v>3.0484633733167312E-3</v>
      </c>
      <c r="BD6" s="771">
        <v>3.2682301317235886E-3</v>
      </c>
      <c r="BE6" s="771">
        <v>3.4045501676187671E-3</v>
      </c>
      <c r="BF6" s="771">
        <v>3.498161762843868E-3</v>
      </c>
      <c r="BG6" s="771">
        <v>3.6015567168597635E-3</v>
      </c>
      <c r="BH6" s="771">
        <v>3.6983308332298286E-3</v>
      </c>
      <c r="BI6" s="771">
        <v>3.7462299367048584E-3</v>
      </c>
      <c r="BJ6" s="771">
        <v>3.8382861373984474E-3</v>
      </c>
      <c r="BK6" s="771">
        <v>3.9450747986354891E-3</v>
      </c>
      <c r="BL6" s="771">
        <v>4.1336800037121632E-3</v>
      </c>
      <c r="BM6" s="771">
        <v>4.1789347785047906E-3</v>
      </c>
      <c r="BN6" s="771">
        <v>4.1849849548865432E-3</v>
      </c>
      <c r="BO6" s="771">
        <v>4.1236258111553162E-3</v>
      </c>
      <c r="BP6" s="771">
        <v>4.057671644206398E-3</v>
      </c>
      <c r="BQ6" s="771">
        <v>3.9013912178055012E-3</v>
      </c>
      <c r="BR6" s="771">
        <v>3.7282377168508371E-3</v>
      </c>
      <c r="BS6" s="771">
        <v>3.5338736190474876E-3</v>
      </c>
      <c r="BT6" s="771">
        <v>3.2921472292325219E-3</v>
      </c>
      <c r="BU6" s="771">
        <v>3.0454062543310441E-3</v>
      </c>
      <c r="BV6" s="773">
        <v>2.6912337043754533E-3</v>
      </c>
    </row>
    <row r="7" spans="1:74" customFormat="1">
      <c r="B7" s="1078"/>
      <c r="C7" s="336">
        <v>1.4999999999999999E-2</v>
      </c>
      <c r="D7" s="770"/>
      <c r="E7" s="771"/>
      <c r="F7" s="771"/>
      <c r="G7" s="771"/>
      <c r="H7" s="771"/>
      <c r="I7" s="771"/>
      <c r="J7" s="771"/>
      <c r="K7" s="771"/>
      <c r="L7" s="771"/>
      <c r="M7" s="771"/>
      <c r="N7" s="771"/>
      <c r="O7" s="771"/>
      <c r="P7" s="771"/>
      <c r="Q7" s="771"/>
      <c r="R7" s="771"/>
      <c r="S7" s="771"/>
      <c r="T7" s="771"/>
      <c r="U7" s="771">
        <v>-2.0807371206926989E-3</v>
      </c>
      <c r="V7" s="771">
        <v>-2.659047514382203E-3</v>
      </c>
      <c r="W7" s="771">
        <v>-1.8420980390505362E-3</v>
      </c>
      <c r="X7" s="771">
        <v>-2.0278319172517996E-3</v>
      </c>
      <c r="Y7" s="771">
        <v>-2.1512552178230017E-3</v>
      </c>
      <c r="Z7" s="771">
        <v>-2.1918179765851691E-3</v>
      </c>
      <c r="AA7" s="771">
        <v>-2.5804541837178641E-3</v>
      </c>
      <c r="AB7" s="771">
        <v>-2.9233707377343847E-3</v>
      </c>
      <c r="AC7" s="771">
        <v>-3.200937224521735E-3</v>
      </c>
      <c r="AD7" s="771">
        <v>-3.7095361557984308E-3</v>
      </c>
      <c r="AE7" s="771">
        <v>-4.2134228866972856E-3</v>
      </c>
      <c r="AF7" s="771">
        <v>-4.5278808124982386E-3</v>
      </c>
      <c r="AG7" s="771">
        <v>-4.7687666609989377E-3</v>
      </c>
      <c r="AH7" s="771">
        <v>-4.8689128282617044E-3</v>
      </c>
      <c r="AI7" s="771">
        <v>-4.9201856149804924E-3</v>
      </c>
      <c r="AJ7" s="771">
        <v>-4.8948400154338618E-3</v>
      </c>
      <c r="AK7" s="771">
        <v>-5.0099712471596706E-3</v>
      </c>
      <c r="AL7" s="771">
        <v>-5.1030439657951737E-3</v>
      </c>
      <c r="AM7" s="771">
        <v>-5.1984313236281814E-3</v>
      </c>
      <c r="AN7" s="771">
        <v>-5.1986838658521174E-3</v>
      </c>
      <c r="AO7" s="771">
        <v>-5.1948117831099845E-3</v>
      </c>
      <c r="AP7" s="771">
        <v>-5.1291117209140667E-3</v>
      </c>
      <c r="AQ7" s="771">
        <v>-5.0111084550282453E-3</v>
      </c>
      <c r="AR7" s="771">
        <v>-4.8323757353741191E-3</v>
      </c>
      <c r="AS7" s="771">
        <v>-4.645641699191223E-3</v>
      </c>
      <c r="AT7" s="771">
        <v>-4.4150509002203291E-3</v>
      </c>
      <c r="AU7" s="771">
        <v>-4.2201132345792399E-3</v>
      </c>
      <c r="AV7" s="771">
        <v>-4.0228248749172761E-3</v>
      </c>
      <c r="AW7" s="771">
        <v>-3.8460183987978624E-3</v>
      </c>
      <c r="AX7" s="771">
        <v>-3.6719215523693554E-3</v>
      </c>
      <c r="AY7" s="771">
        <v>-3.5196311349977526E-3</v>
      </c>
      <c r="AZ7" s="771">
        <v>-3.4062959826999199E-3</v>
      </c>
      <c r="BA7" s="771">
        <v>-3.3621749025324185E-3</v>
      </c>
      <c r="BB7" s="771">
        <v>-3.2506729577935997E-3</v>
      </c>
      <c r="BC7" s="771">
        <v>-3.2216362623175825E-3</v>
      </c>
      <c r="BD7" s="771">
        <v>-3.1581946911988616E-3</v>
      </c>
      <c r="BE7" s="771">
        <v>-3.1711456721968865E-3</v>
      </c>
      <c r="BF7" s="771">
        <v>-3.2247347600344268E-3</v>
      </c>
      <c r="BG7" s="771">
        <v>-3.2601176453952727E-3</v>
      </c>
      <c r="BH7" s="771">
        <v>-3.2945742131189103E-3</v>
      </c>
      <c r="BI7" s="771">
        <v>-3.3738867662166886E-3</v>
      </c>
      <c r="BJ7" s="771">
        <v>-3.4018035759552723E-3</v>
      </c>
      <c r="BK7" s="771">
        <v>-3.4023695512973868E-3</v>
      </c>
      <c r="BL7" s="771">
        <v>-3.3109256416410699E-3</v>
      </c>
      <c r="BM7" s="771">
        <v>-3.3624146740988126E-3</v>
      </c>
      <c r="BN7" s="771">
        <v>-3.4529367326843062E-3</v>
      </c>
      <c r="BO7" s="771">
        <v>-3.6020258393839447E-3</v>
      </c>
      <c r="BP7" s="771">
        <v>-3.7539137390561108E-3</v>
      </c>
      <c r="BQ7" s="771">
        <v>-3.9955278066232704E-3</v>
      </c>
      <c r="BR7" s="771">
        <v>-4.2489105399001244E-3</v>
      </c>
      <c r="BS7" s="771">
        <v>-4.5250178181549311E-3</v>
      </c>
      <c r="BT7" s="771">
        <v>-4.8478558638384911E-3</v>
      </c>
      <c r="BU7" s="771">
        <v>-5.1711909114021005E-3</v>
      </c>
      <c r="BV7" s="773">
        <v>-5.6058385250973616E-3</v>
      </c>
    </row>
    <row r="8" spans="1:74" customFormat="1">
      <c r="B8" s="1078"/>
      <c r="C8" s="336">
        <v>1.2999999999999999E-2</v>
      </c>
      <c r="D8" s="770"/>
      <c r="E8" s="771"/>
      <c r="F8" s="771"/>
      <c r="G8" s="771"/>
      <c r="H8" s="771"/>
      <c r="I8" s="771"/>
      <c r="J8" s="771"/>
      <c r="K8" s="771"/>
      <c r="L8" s="771"/>
      <c r="M8" s="771"/>
      <c r="N8" s="771"/>
      <c r="O8" s="771"/>
      <c r="P8" s="771"/>
      <c r="Q8" s="771"/>
      <c r="R8" s="771"/>
      <c r="S8" s="771"/>
      <c r="T8" s="771"/>
      <c r="U8" s="771">
        <v>-2.0816556210873252E-3</v>
      </c>
      <c r="V8" s="771">
        <v>-2.6607793794066917E-3</v>
      </c>
      <c r="W8" s="771">
        <v>-1.8447273854458018E-3</v>
      </c>
      <c r="X8" s="771">
        <v>-2.0317973036144718E-3</v>
      </c>
      <c r="Y8" s="771">
        <v>-2.1595435691611638E-3</v>
      </c>
      <c r="Z8" s="771">
        <v>-2.0595943606430867E-3</v>
      </c>
      <c r="AA8" s="771">
        <v>-2.504157010923666E-3</v>
      </c>
      <c r="AB8" s="771">
        <v>-2.9203122533643963E-3</v>
      </c>
      <c r="AC8" s="771">
        <v>-3.287045606193667E-3</v>
      </c>
      <c r="AD8" s="771">
        <v>-3.902749777372498E-3</v>
      </c>
      <c r="AE8" s="771">
        <v>-4.5289596616353732E-3</v>
      </c>
      <c r="AF8" s="771">
        <v>-4.9875169748987615E-3</v>
      </c>
      <c r="AG8" s="771">
        <v>-5.3841074518637165E-3</v>
      </c>
      <c r="AH8" s="771">
        <v>-5.652176206226607E-3</v>
      </c>
      <c r="AI8" s="771">
        <v>-5.8864713643559594E-3</v>
      </c>
      <c r="AJ8" s="771">
        <v>-6.056508964068754E-3</v>
      </c>
      <c r="AK8" s="771">
        <v>-6.3696709233407537E-3</v>
      </c>
      <c r="AL8" s="771">
        <v>-6.6572401730581173E-3</v>
      </c>
      <c r="AM8" s="771">
        <v>-6.9423667531558104E-3</v>
      </c>
      <c r="AN8" s="771">
        <v>-7.1321265098422378E-3</v>
      </c>
      <c r="AO8" s="771">
        <v>-7.3140827098480809E-3</v>
      </c>
      <c r="AP8" s="771">
        <v>-7.4280629795266612E-3</v>
      </c>
      <c r="AQ8" s="771">
        <v>-7.4832653940886664E-3</v>
      </c>
      <c r="AR8" s="771">
        <v>-7.475403989503848E-3</v>
      </c>
      <c r="AS8" s="771">
        <v>-7.4574117082565885E-3</v>
      </c>
      <c r="AT8" s="771">
        <v>-7.3903130932177754E-3</v>
      </c>
      <c r="AU8" s="771">
        <v>-7.3567773446834815E-3</v>
      </c>
      <c r="AV8" s="771">
        <v>-7.3168673336605049E-3</v>
      </c>
      <c r="AW8" s="771">
        <v>-7.2941232641678946E-3</v>
      </c>
      <c r="AX8" s="771">
        <v>-7.2691102555044722E-3</v>
      </c>
      <c r="AY8" s="771">
        <v>-7.266322985693829E-3</v>
      </c>
      <c r="AZ8" s="771">
        <v>-7.2936491570450698E-3</v>
      </c>
      <c r="BA8" s="771">
        <v>-7.3834815589943273E-3</v>
      </c>
      <c r="BB8" s="771">
        <v>-7.406297000941647E-3</v>
      </c>
      <c r="BC8" s="771">
        <v>-7.5067359051690019E-3</v>
      </c>
      <c r="BD8" s="771">
        <v>-7.563604177738375E-3</v>
      </c>
      <c r="BE8" s="771">
        <v>-7.697390299837915E-3</v>
      </c>
      <c r="BF8" s="771">
        <v>-7.8662443737259734E-3</v>
      </c>
      <c r="BG8" s="771">
        <v>-8.0132178035558447E-3</v>
      </c>
      <c r="BH8" s="771">
        <v>-8.154168497902993E-3</v>
      </c>
      <c r="BI8" s="771">
        <v>-8.3353275813264991E-3</v>
      </c>
      <c r="BJ8" s="771">
        <v>-8.4575508719515659E-3</v>
      </c>
      <c r="BK8" s="771">
        <v>-8.5478036238953621E-3</v>
      </c>
      <c r="BL8" s="771">
        <v>-8.535481560001482E-3</v>
      </c>
      <c r="BM8" s="771">
        <v>-8.6661120044210869E-3</v>
      </c>
      <c r="BN8" s="771">
        <v>-8.8356392440347639E-3</v>
      </c>
      <c r="BO8" s="771">
        <v>-9.0559039201172416E-3</v>
      </c>
      <c r="BP8" s="771">
        <v>-9.2794806027058554E-3</v>
      </c>
      <c r="BQ8" s="771">
        <v>-9.5899664354650652E-3</v>
      </c>
      <c r="BR8" s="771">
        <v>-9.9140526366282306E-3</v>
      </c>
      <c r="BS8" s="771">
        <v>-1.0254240643223221E-2</v>
      </c>
      <c r="BT8" s="771">
        <v>-1.0641873686443655E-2</v>
      </c>
      <c r="BU8" s="771">
        <v>-1.1025855489786582E-2</v>
      </c>
      <c r="BV8" s="773">
        <v>-1.1524645168055353E-2</v>
      </c>
    </row>
    <row r="9" spans="1:74" customFormat="1" ht="15.75" thickBot="1">
      <c r="B9" s="1079"/>
      <c r="C9" s="339">
        <v>0.01</v>
      </c>
      <c r="D9" s="775"/>
      <c r="E9" s="776"/>
      <c r="F9" s="776"/>
      <c r="G9" s="776"/>
      <c r="H9" s="776"/>
      <c r="I9" s="776"/>
      <c r="J9" s="776"/>
      <c r="K9" s="776"/>
      <c r="L9" s="776"/>
      <c r="M9" s="776"/>
      <c r="N9" s="776"/>
      <c r="O9" s="776"/>
      <c r="P9" s="776"/>
      <c r="Q9" s="776"/>
      <c r="R9" s="776"/>
      <c r="S9" s="776"/>
      <c r="T9" s="776"/>
      <c r="U9" s="776">
        <v>-2.05762415395221E-3</v>
      </c>
      <c r="V9" s="776">
        <v>-2.6519613976698766E-3</v>
      </c>
      <c r="W9" s="776">
        <v>-1.8314346637617535E-3</v>
      </c>
      <c r="X9" s="776">
        <v>-2.0136884920261776E-3</v>
      </c>
      <c r="Y9" s="776">
        <v>-2.1391331011206536E-3</v>
      </c>
      <c r="Z9" s="776">
        <v>-2.2902685019785089E-3</v>
      </c>
      <c r="AA9" s="776">
        <v>-2.8189512770868835E-3</v>
      </c>
      <c r="AB9" s="776">
        <v>-3.3401660287616553E-3</v>
      </c>
      <c r="AC9" s="776">
        <v>-3.8362445497036736E-3</v>
      </c>
      <c r="AD9" s="776">
        <v>-4.6083011362189836E-3</v>
      </c>
      <c r="AE9" s="776">
        <v>-5.4163125081315971E-3</v>
      </c>
      <c r="AF9" s="776">
        <v>-6.0868824907202509E-3</v>
      </c>
      <c r="AG9" s="776">
        <v>-6.7195169866015054E-3</v>
      </c>
      <c r="AH9" s="776">
        <v>-7.2573883514290422E-3</v>
      </c>
      <c r="AI9" s="776">
        <v>-7.7791990494270697E-3</v>
      </c>
      <c r="AJ9" s="776">
        <v>-8.263520832800908E-3</v>
      </c>
      <c r="AK9" s="776">
        <v>-8.890533580972795E-3</v>
      </c>
      <c r="AL9" s="776">
        <v>-9.4884941669110892E-3</v>
      </c>
      <c r="AM9" s="776">
        <v>-1.0082866968368511E-2</v>
      </c>
      <c r="AN9" s="776">
        <v>-1.0581878853750061E-2</v>
      </c>
      <c r="AO9" s="776">
        <v>-1.1071022976662436E-2</v>
      </c>
      <c r="AP9" s="776">
        <v>-1.1486349572332435E-2</v>
      </c>
      <c r="AQ9" s="776">
        <v>-1.1831984601926658E-2</v>
      </c>
      <c r="AR9" s="776">
        <v>-1.2111737217225726E-2</v>
      </c>
      <c r="AS9" s="776">
        <v>-1.2376030341094397E-2</v>
      </c>
      <c r="AT9" s="776">
        <v>-1.2583820958404067E-2</v>
      </c>
      <c r="AU9" s="776">
        <v>-1.2829020896292447E-2</v>
      </c>
      <c r="AV9" s="776">
        <v>-1.3061212170994648E-2</v>
      </c>
      <c r="AW9" s="776">
        <v>-1.3303542396780233E-2</v>
      </c>
      <c r="AX9" s="776">
        <v>-1.3540935336631157E-2</v>
      </c>
      <c r="AY9" s="776">
        <v>-1.3794022953310383E-2</v>
      </c>
      <c r="AZ9" s="776">
        <v>-1.4073044846647594E-2</v>
      </c>
      <c r="BA9" s="776">
        <v>-1.440684561396399E-2</v>
      </c>
      <c r="BB9" s="776">
        <v>-1.4672279389739518E-2</v>
      </c>
      <c r="BC9" s="776">
        <v>-1.5008699554344425E-2</v>
      </c>
      <c r="BD9" s="776">
        <v>-1.5301256574240205E-2</v>
      </c>
      <c r="BE9" s="776">
        <v>-1.5657956830362221E-2</v>
      </c>
      <c r="BF9" s="776">
        <v>-1.6048386338389176E-2</v>
      </c>
      <c r="BG9" s="776">
        <v>-1.6409766986483117E-2</v>
      </c>
      <c r="BH9" s="776">
        <v>-1.6757878393638976E-2</v>
      </c>
      <c r="BI9" s="776">
        <v>-1.7135674113855168E-2</v>
      </c>
      <c r="BJ9" s="776">
        <v>-1.7444164708901064E-2</v>
      </c>
      <c r="BK9" s="776">
        <v>-1.7712129626834713E-2</v>
      </c>
      <c r="BL9" s="776">
        <v>-1.7870235085519565E-2</v>
      </c>
      <c r="BM9" s="776">
        <v>-1.8169590924621021E-2</v>
      </c>
      <c r="BN9" s="776">
        <v>-1.8502046742034095E-2</v>
      </c>
      <c r="BO9" s="776">
        <v>-1.88751828777068E-2</v>
      </c>
      <c r="BP9" s="776">
        <v>-1.9255860312509768E-2</v>
      </c>
      <c r="BQ9" s="776">
        <v>-1.9720062378828913E-2</v>
      </c>
      <c r="BR9" s="776">
        <v>-2.018993292668405E-2</v>
      </c>
      <c r="BS9" s="776">
        <v>-2.0674617714243729E-2</v>
      </c>
      <c r="BT9" s="776">
        <v>-2.1210139542857574E-2</v>
      </c>
      <c r="BU9" s="776">
        <v>-2.1737733615436253E-2</v>
      </c>
      <c r="BV9" s="842">
        <v>-2.2379926437419369E-2</v>
      </c>
    </row>
    <row r="10" spans="1:74">
      <c r="B10" s="724"/>
      <c r="C10" s="725"/>
      <c r="D10" s="210"/>
      <c r="E10" s="210"/>
      <c r="F10" s="210"/>
      <c r="G10" s="210"/>
      <c r="H10" s="210"/>
      <c r="I10" s="210"/>
      <c r="J10" s="210"/>
      <c r="K10" s="210"/>
      <c r="L10" s="210"/>
      <c r="M10" s="210"/>
      <c r="N10" s="210"/>
    </row>
    <row r="11" spans="1:74">
      <c r="B11" s="724"/>
      <c r="C11" s="725"/>
      <c r="D11" s="210"/>
      <c r="E11" s="210"/>
      <c r="F11" s="210"/>
      <c r="G11" s="210"/>
      <c r="H11" s="210"/>
      <c r="I11" s="210"/>
      <c r="J11" s="210"/>
      <c r="K11" s="210"/>
      <c r="L11" s="210"/>
      <c r="M11" s="210"/>
      <c r="N11" s="210"/>
    </row>
    <row r="12" spans="1:74">
      <c r="B12" s="724"/>
      <c r="C12" s="725"/>
      <c r="D12" s="210"/>
      <c r="E12" s="210"/>
      <c r="F12" s="210"/>
      <c r="G12" s="210"/>
      <c r="H12" s="210"/>
      <c r="I12" s="210"/>
      <c r="J12" s="210"/>
      <c r="K12" s="210"/>
      <c r="L12" s="210"/>
      <c r="M12" s="210"/>
      <c r="N12" s="210"/>
    </row>
    <row r="13" spans="1:74">
      <c r="B13" s="724"/>
      <c r="C13" s="725"/>
      <c r="D13" s="210"/>
      <c r="E13" s="210"/>
      <c r="F13" s="210"/>
      <c r="G13" s="210"/>
      <c r="H13" s="210"/>
      <c r="I13" s="210"/>
      <c r="J13" s="210"/>
      <c r="K13" s="210"/>
      <c r="L13" s="210"/>
      <c r="M13" s="210"/>
      <c r="N13" s="210"/>
    </row>
    <row r="14" spans="1:74">
      <c r="B14" s="724"/>
      <c r="C14" s="725"/>
      <c r="D14" s="210"/>
      <c r="E14" s="210"/>
      <c r="F14" s="210"/>
      <c r="G14" s="210"/>
      <c r="H14" s="210"/>
      <c r="I14" s="210"/>
      <c r="J14" s="210"/>
      <c r="K14" s="210"/>
      <c r="L14" s="210"/>
      <c r="M14" s="210"/>
      <c r="N14" s="210"/>
    </row>
    <row r="17" spans="5:11" ht="15.75">
      <c r="E17" s="404" t="s">
        <v>261</v>
      </c>
      <c r="F17" s="404"/>
      <c r="G17" s="404"/>
      <c r="H17" s="404"/>
      <c r="I17" s="404"/>
      <c r="J17" s="404" t="s">
        <v>298</v>
      </c>
      <c r="K17" s="404"/>
    </row>
    <row r="31" spans="5:11" ht="18" customHeight="1"/>
  </sheetData>
  <mergeCells count="1">
    <mergeCell ref="B5:B9"/>
  </mergeCells>
  <pageMargins left="0.7" right="0.7" top="0.75" bottom="0.75" header="0.3" footer="0.3"/>
  <pageSetup paperSize="9"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33"/>
  <sheetViews>
    <sheetView workbookViewId="0">
      <selection activeCell="A2" sqref="A2"/>
    </sheetView>
  </sheetViews>
  <sheetFormatPr baseColWidth="10" defaultColWidth="10.85546875" defaultRowHeight="15"/>
  <cols>
    <col min="1" max="1" width="10.85546875" style="32"/>
    <col min="2" max="2" width="17.42578125" style="32" customWidth="1"/>
    <col min="3" max="3" width="27.42578125" style="32" customWidth="1"/>
    <col min="4" max="16384" width="10.85546875" style="32"/>
  </cols>
  <sheetData>
    <row r="1" spans="1:74" ht="15.75">
      <c r="A1" s="45" t="s">
        <v>299</v>
      </c>
    </row>
    <row r="2" spans="1:74" ht="15.75">
      <c r="B2" s="710"/>
    </row>
    <row r="3" spans="1:74" customFormat="1" ht="15.75" thickBot="1">
      <c r="C3" s="203"/>
    </row>
    <row r="4" spans="1:74" customFormat="1" ht="15.75" thickBot="1">
      <c r="B4" s="760"/>
      <c r="C4" s="761"/>
      <c r="D4" s="762">
        <v>2000</v>
      </c>
      <c r="E4" s="763">
        <v>2001</v>
      </c>
      <c r="F4" s="763">
        <v>2002</v>
      </c>
      <c r="G4" s="763">
        <v>2003</v>
      </c>
      <c r="H4" s="763">
        <v>2004</v>
      </c>
      <c r="I4" s="763">
        <v>2005</v>
      </c>
      <c r="J4" s="763">
        <v>2006</v>
      </c>
      <c r="K4" s="763">
        <v>2007</v>
      </c>
      <c r="L4" s="763">
        <v>2008</v>
      </c>
      <c r="M4" s="763">
        <v>2009</v>
      </c>
      <c r="N4" s="763">
        <v>2010</v>
      </c>
      <c r="O4" s="763">
        <v>2011</v>
      </c>
      <c r="P4" s="763">
        <v>2012</v>
      </c>
      <c r="Q4" s="763">
        <v>2013</v>
      </c>
      <c r="R4" s="763">
        <v>2014</v>
      </c>
      <c r="S4" s="763">
        <v>2015</v>
      </c>
      <c r="T4" s="763">
        <v>2016</v>
      </c>
      <c r="U4" s="763">
        <v>2017</v>
      </c>
      <c r="V4" s="763">
        <v>2018</v>
      </c>
      <c r="W4" s="763">
        <v>2019</v>
      </c>
      <c r="X4" s="763">
        <v>2020</v>
      </c>
      <c r="Y4" s="763">
        <v>2021</v>
      </c>
      <c r="Z4" s="763">
        <v>2022</v>
      </c>
      <c r="AA4" s="763">
        <v>2023</v>
      </c>
      <c r="AB4" s="763">
        <v>2024</v>
      </c>
      <c r="AC4" s="763">
        <v>2025</v>
      </c>
      <c r="AD4" s="763">
        <v>2026</v>
      </c>
      <c r="AE4" s="763">
        <v>2027</v>
      </c>
      <c r="AF4" s="763">
        <v>2028</v>
      </c>
      <c r="AG4" s="763">
        <v>2029</v>
      </c>
      <c r="AH4" s="763">
        <v>2030</v>
      </c>
      <c r="AI4" s="763">
        <v>2031</v>
      </c>
      <c r="AJ4" s="763">
        <v>2032</v>
      </c>
      <c r="AK4" s="763">
        <v>2033</v>
      </c>
      <c r="AL4" s="763">
        <v>2034</v>
      </c>
      <c r="AM4" s="763">
        <v>2035</v>
      </c>
      <c r="AN4" s="763">
        <v>2036</v>
      </c>
      <c r="AO4" s="763">
        <v>2037</v>
      </c>
      <c r="AP4" s="763">
        <v>2038</v>
      </c>
      <c r="AQ4" s="763">
        <v>2039</v>
      </c>
      <c r="AR4" s="763">
        <v>2040</v>
      </c>
      <c r="AS4" s="763">
        <v>2041</v>
      </c>
      <c r="AT4" s="763">
        <v>2042</v>
      </c>
      <c r="AU4" s="763">
        <v>2043</v>
      </c>
      <c r="AV4" s="763">
        <v>2044</v>
      </c>
      <c r="AW4" s="763">
        <v>2045</v>
      </c>
      <c r="AX4" s="763">
        <v>2046</v>
      </c>
      <c r="AY4" s="763">
        <v>2047</v>
      </c>
      <c r="AZ4" s="763">
        <v>2048</v>
      </c>
      <c r="BA4" s="763">
        <v>2049</v>
      </c>
      <c r="BB4" s="763">
        <v>2050</v>
      </c>
      <c r="BC4" s="763">
        <v>2051</v>
      </c>
      <c r="BD4" s="763">
        <v>2052</v>
      </c>
      <c r="BE4" s="763">
        <v>2053</v>
      </c>
      <c r="BF4" s="763">
        <v>2054</v>
      </c>
      <c r="BG4" s="763">
        <v>2055</v>
      </c>
      <c r="BH4" s="763">
        <v>2056</v>
      </c>
      <c r="BI4" s="763">
        <v>2057</v>
      </c>
      <c r="BJ4" s="763">
        <v>2058</v>
      </c>
      <c r="BK4" s="763">
        <v>2059</v>
      </c>
      <c r="BL4" s="763">
        <v>2060</v>
      </c>
      <c r="BM4" s="763">
        <v>2061</v>
      </c>
      <c r="BN4" s="763">
        <v>2062</v>
      </c>
      <c r="BO4" s="763">
        <v>2063</v>
      </c>
      <c r="BP4" s="763">
        <v>2064</v>
      </c>
      <c r="BQ4" s="763">
        <v>2065</v>
      </c>
      <c r="BR4" s="763">
        <v>2066</v>
      </c>
      <c r="BS4" s="763">
        <v>2067</v>
      </c>
      <c r="BT4" s="763">
        <v>2068</v>
      </c>
      <c r="BU4" s="763">
        <v>2069</v>
      </c>
      <c r="BV4" s="764">
        <v>2070</v>
      </c>
    </row>
    <row r="5" spans="1:74" customFormat="1" ht="15" customHeight="1">
      <c r="B5" s="1077" t="s">
        <v>300</v>
      </c>
      <c r="C5" s="765" t="s">
        <v>150</v>
      </c>
      <c r="D5" s="766"/>
      <c r="E5" s="767"/>
      <c r="F5" s="767">
        <v>3.2434050230158444E-3</v>
      </c>
      <c r="G5" s="767">
        <v>4.8540417342394764E-3</v>
      </c>
      <c r="H5" s="767">
        <v>4.1327943085573337E-3</v>
      </c>
      <c r="I5" s="767">
        <v>2.1900287860012716E-3</v>
      </c>
      <c r="J5" s="767">
        <v>2.6036394185910338E-3</v>
      </c>
      <c r="K5" s="767">
        <v>1.2513536924120222E-3</v>
      </c>
      <c r="L5" s="767">
        <v>1.0568697520933179E-4</v>
      </c>
      <c r="M5" s="767">
        <v>-4.1852353424163078E-3</v>
      </c>
      <c r="N5" s="767">
        <v>-6.7944657965705408E-3</v>
      </c>
      <c r="O5" s="767">
        <v>-6.3483418172871229E-3</v>
      </c>
      <c r="P5" s="767">
        <v>-5.3020649612652042E-3</v>
      </c>
      <c r="Q5" s="767">
        <v>-3.6657993828721311E-3</v>
      </c>
      <c r="R5" s="767">
        <v>-3.4678901312466433E-3</v>
      </c>
      <c r="S5" s="767">
        <v>-2.7103298879910141E-3</v>
      </c>
      <c r="T5" s="767"/>
      <c r="U5" s="767"/>
      <c r="V5" s="767"/>
      <c r="W5" s="767"/>
      <c r="X5" s="767"/>
      <c r="Y5" s="767"/>
      <c r="Z5" s="767"/>
      <c r="AA5" s="767"/>
      <c r="AB5" s="767"/>
      <c r="AC5" s="767"/>
      <c r="AD5" s="767"/>
      <c r="AE5" s="767"/>
      <c r="AF5" s="767"/>
      <c r="AG5" s="767"/>
      <c r="AH5" s="767"/>
      <c r="AI5" s="767"/>
      <c r="AJ5" s="767"/>
      <c r="AK5" s="767"/>
      <c r="AL5" s="767"/>
      <c r="AM5" s="767"/>
      <c r="AN5" s="767"/>
      <c r="AO5" s="767"/>
      <c r="AP5" s="767"/>
      <c r="AQ5" s="767"/>
      <c r="AR5" s="767"/>
      <c r="AS5" s="767"/>
      <c r="AT5" s="767"/>
      <c r="AU5" s="767"/>
      <c r="AV5" s="767"/>
      <c r="AW5" s="767"/>
      <c r="AX5" s="767"/>
      <c r="AY5" s="767"/>
      <c r="AZ5" s="767"/>
      <c r="BA5" s="767"/>
      <c r="BB5" s="767"/>
      <c r="BC5" s="767"/>
      <c r="BD5" s="767"/>
      <c r="BE5" s="767"/>
      <c r="BF5" s="767"/>
      <c r="BG5" s="767"/>
      <c r="BH5" s="767"/>
      <c r="BI5" s="767"/>
      <c r="BJ5" s="767"/>
      <c r="BK5" s="767"/>
      <c r="BL5" s="767"/>
      <c r="BM5" s="767"/>
      <c r="BN5" s="767"/>
      <c r="BO5" s="767"/>
      <c r="BP5" s="767"/>
      <c r="BQ5" s="767"/>
      <c r="BR5" s="767"/>
      <c r="BS5" s="767"/>
      <c r="BT5" s="767"/>
      <c r="BU5" s="767"/>
      <c r="BV5" s="768"/>
    </row>
    <row r="6" spans="1:74" customFormat="1">
      <c r="B6" s="1078"/>
      <c r="C6" s="336" t="s">
        <v>301</v>
      </c>
      <c r="D6" s="770"/>
      <c r="E6" s="771"/>
      <c r="F6" s="771"/>
      <c r="G6" s="771"/>
      <c r="H6" s="771"/>
      <c r="I6" s="771"/>
      <c r="J6" s="771"/>
      <c r="K6" s="771"/>
      <c r="L6" s="771"/>
      <c r="M6" s="771"/>
      <c r="N6" s="771"/>
      <c r="O6" s="771"/>
      <c r="P6" s="771"/>
      <c r="Q6" s="771"/>
      <c r="R6" s="771"/>
      <c r="S6" s="771"/>
      <c r="T6" s="771">
        <v>-2.5425215056944718E-3</v>
      </c>
      <c r="U6" s="771">
        <v>-2.4693483992812631E-3</v>
      </c>
      <c r="V6" s="771">
        <v>-3.4819062101595988E-3</v>
      </c>
      <c r="W6" s="771">
        <v>-3.1734399055310344E-3</v>
      </c>
      <c r="X6" s="771">
        <v>-4.0850676780142745E-3</v>
      </c>
      <c r="Y6" s="771">
        <v>-4.4257278386877113E-3</v>
      </c>
      <c r="Z6" s="771">
        <v>-4.793064235167439E-3</v>
      </c>
      <c r="AA6" s="771">
        <v>-5.6070826164612052E-3</v>
      </c>
      <c r="AB6" s="771">
        <v>-6.3323162779961445E-3</v>
      </c>
      <c r="AC6" s="771">
        <v>-6.9084122790241112E-3</v>
      </c>
      <c r="AD6" s="771">
        <v>-7.6509189973987214E-3</v>
      </c>
      <c r="AE6" s="771">
        <v>-8.3339145762514524E-3</v>
      </c>
      <c r="AF6" s="771">
        <v>-8.7852216534265361E-3</v>
      </c>
      <c r="AG6" s="771">
        <v>-9.088450721408679E-3</v>
      </c>
      <c r="AH6" s="771">
        <v>-9.2642264091836093E-3</v>
      </c>
      <c r="AI6" s="771">
        <v>-9.3219453687051097E-3</v>
      </c>
      <c r="AJ6" s="771">
        <v>-9.2596928478617651E-3</v>
      </c>
      <c r="AK6" s="771">
        <v>-9.3512712259186392E-3</v>
      </c>
      <c r="AL6" s="771">
        <v>-9.4014065361548403E-3</v>
      </c>
      <c r="AM6" s="771">
        <v>-9.4134410009983314E-3</v>
      </c>
      <c r="AN6" s="771">
        <v>-9.3057113858719745E-3</v>
      </c>
      <c r="AO6" s="771">
        <v>-9.1814350363695063E-3</v>
      </c>
      <c r="AP6" s="771">
        <v>-8.9831452565579898E-3</v>
      </c>
      <c r="AQ6" s="771">
        <v>-8.7240485857655783E-3</v>
      </c>
      <c r="AR6" s="771">
        <v>-8.4005125970970564E-3</v>
      </c>
      <c r="AS6" s="771">
        <v>-8.0575189095430932E-3</v>
      </c>
      <c r="AT6" s="771">
        <v>-7.6562249091870621E-3</v>
      </c>
      <c r="AU6" s="771">
        <v>-7.2821771434606738E-3</v>
      </c>
      <c r="AV6" s="771">
        <v>-6.8974762484510736E-3</v>
      </c>
      <c r="AW6" s="771">
        <v>-6.5240597034897357E-3</v>
      </c>
      <c r="AX6" s="771">
        <v>-6.1555522685744976E-3</v>
      </c>
      <c r="AY6" s="771">
        <v>-5.8455752309578635E-3</v>
      </c>
      <c r="AZ6" s="771">
        <v>-5.5664508951565276E-3</v>
      </c>
      <c r="BA6" s="771">
        <v>-5.3792387146315837E-3</v>
      </c>
      <c r="BB6" s="771">
        <v>-5.129992620575766E-3</v>
      </c>
      <c r="BC6" s="771">
        <v>-4.972201242917423E-3</v>
      </c>
      <c r="BD6" s="771">
        <v>-4.7784913569341699E-3</v>
      </c>
      <c r="BE6" s="771">
        <v>-4.6824344549561796E-3</v>
      </c>
      <c r="BF6" s="771">
        <v>-4.6323186588208796E-3</v>
      </c>
      <c r="BG6" s="771">
        <v>-4.593033170334734E-3</v>
      </c>
      <c r="BH6" s="771">
        <v>-4.5651241505164017E-3</v>
      </c>
      <c r="BI6" s="771">
        <v>-4.6045148242075144E-3</v>
      </c>
      <c r="BJ6" s="771">
        <v>-4.589339086244989E-3</v>
      </c>
      <c r="BK6" s="771">
        <v>-4.5500673911657045E-3</v>
      </c>
      <c r="BL6" s="771">
        <v>-4.4390667826680538E-3</v>
      </c>
      <c r="BM6" s="771">
        <v>-4.4710890793667572E-3</v>
      </c>
      <c r="BN6" s="771">
        <v>-4.5512288058693999E-3</v>
      </c>
      <c r="BO6" s="771">
        <v>-4.708327808201785E-3</v>
      </c>
      <c r="BP6" s="771">
        <v>-4.8661764667211208E-3</v>
      </c>
      <c r="BQ6" s="771">
        <v>-5.1251296633424235E-3</v>
      </c>
      <c r="BR6" s="771">
        <v>-5.4049027992284712E-3</v>
      </c>
      <c r="BS6" s="771">
        <v>-5.7081714031522431E-3</v>
      </c>
      <c r="BT6" s="771">
        <v>-6.0694037390854405E-3</v>
      </c>
      <c r="BU6" s="771">
        <v>-6.4290823028801316E-3</v>
      </c>
      <c r="BV6" s="773">
        <v>-6.9399569867683248E-3</v>
      </c>
    </row>
    <row r="7" spans="1:74" customFormat="1">
      <c r="B7" s="1078"/>
      <c r="C7" s="336" t="s">
        <v>302</v>
      </c>
      <c r="D7" s="770"/>
      <c r="E7" s="771"/>
      <c r="F7" s="771"/>
      <c r="G7" s="771"/>
      <c r="H7" s="771"/>
      <c r="I7" s="771"/>
      <c r="J7" s="771"/>
      <c r="K7" s="771"/>
      <c r="L7" s="771"/>
      <c r="M7" s="771"/>
      <c r="N7" s="771"/>
      <c r="O7" s="771"/>
      <c r="P7" s="771"/>
      <c r="Q7" s="771"/>
      <c r="R7" s="771"/>
      <c r="S7" s="771"/>
      <c r="T7" s="771">
        <v>-2.1703075840239527E-3</v>
      </c>
      <c r="U7" s="771">
        <v>-2.0816556210873252E-3</v>
      </c>
      <c r="V7" s="771">
        <v>-2.6607793794066669E-3</v>
      </c>
      <c r="W7" s="771">
        <v>-1.8447273854458259E-3</v>
      </c>
      <c r="X7" s="771">
        <v>-2.0317973036144718E-3</v>
      </c>
      <c r="Y7" s="771">
        <v>-2.1595435691611413E-3</v>
      </c>
      <c r="Z7" s="771">
        <v>-2.0595943606430867E-3</v>
      </c>
      <c r="AA7" s="771">
        <v>-2.5041570109236868E-3</v>
      </c>
      <c r="AB7" s="771">
        <v>-2.9203122533643963E-3</v>
      </c>
      <c r="AC7" s="771">
        <v>-3.287045606193667E-3</v>
      </c>
      <c r="AD7" s="771">
        <v>-3.902749777372498E-3</v>
      </c>
      <c r="AE7" s="771">
        <v>-4.5289596616353732E-3</v>
      </c>
      <c r="AF7" s="771">
        <v>-4.9875169748987615E-3</v>
      </c>
      <c r="AG7" s="771">
        <v>-5.3841074518636992E-3</v>
      </c>
      <c r="AH7" s="771">
        <v>-5.6521762062266062E-3</v>
      </c>
      <c r="AI7" s="771">
        <v>-5.8864713643559594E-3</v>
      </c>
      <c r="AJ7" s="771">
        <v>-6.056508964068754E-3</v>
      </c>
      <c r="AK7" s="771">
        <v>-6.3696709233407832E-3</v>
      </c>
      <c r="AL7" s="771">
        <v>-6.6572401730581173E-3</v>
      </c>
      <c r="AM7" s="771">
        <v>-6.9423667531558113E-3</v>
      </c>
      <c r="AN7" s="771">
        <v>-7.1321265098422387E-3</v>
      </c>
      <c r="AO7" s="771">
        <v>-7.31408270984808E-3</v>
      </c>
      <c r="AP7" s="771">
        <v>-7.4280629795266864E-3</v>
      </c>
      <c r="AQ7" s="771">
        <v>-7.4832653940886673E-3</v>
      </c>
      <c r="AR7" s="771">
        <v>-7.4754039895038732E-3</v>
      </c>
      <c r="AS7" s="771">
        <v>-7.4574117082565885E-3</v>
      </c>
      <c r="AT7" s="771">
        <v>-7.3903130932177772E-3</v>
      </c>
      <c r="AU7" s="771">
        <v>-7.3567773446834607E-3</v>
      </c>
      <c r="AV7" s="771">
        <v>-7.3168673336605049E-3</v>
      </c>
      <c r="AW7" s="771">
        <v>-7.2941232641679146E-3</v>
      </c>
      <c r="AX7" s="771">
        <v>-7.2691102555044931E-3</v>
      </c>
      <c r="AY7" s="771">
        <v>-7.266322985693829E-3</v>
      </c>
      <c r="AZ7" s="771">
        <v>-7.293649157045088E-3</v>
      </c>
      <c r="BA7" s="771">
        <v>-7.38348155899429E-3</v>
      </c>
      <c r="BB7" s="771">
        <v>-7.4062970009416288E-3</v>
      </c>
      <c r="BC7" s="771">
        <v>-7.5067359051690027E-3</v>
      </c>
      <c r="BD7" s="771">
        <v>-7.563604177738375E-3</v>
      </c>
      <c r="BE7" s="771">
        <v>-7.6973902998379159E-3</v>
      </c>
      <c r="BF7" s="771">
        <v>-7.8662443737259734E-3</v>
      </c>
      <c r="BG7" s="771">
        <v>-8.0132178035558447E-3</v>
      </c>
      <c r="BH7" s="771">
        <v>-8.1541684979029947E-3</v>
      </c>
      <c r="BI7" s="771">
        <v>-8.3353275813264991E-3</v>
      </c>
      <c r="BJ7" s="771">
        <v>-8.4575508719515677E-3</v>
      </c>
      <c r="BK7" s="771">
        <v>-8.5478036238953621E-3</v>
      </c>
      <c r="BL7" s="771">
        <v>-8.535481560001482E-3</v>
      </c>
      <c r="BM7" s="771">
        <v>-8.6661120044210886E-3</v>
      </c>
      <c r="BN7" s="771">
        <v>-8.8356392440347396E-3</v>
      </c>
      <c r="BO7" s="771">
        <v>-9.0559039201172399E-3</v>
      </c>
      <c r="BP7" s="771">
        <v>-9.2794806027058554E-3</v>
      </c>
      <c r="BQ7" s="771">
        <v>-9.5899664354650877E-3</v>
      </c>
      <c r="BR7" s="771">
        <v>-9.9140526366282081E-3</v>
      </c>
      <c r="BS7" s="771">
        <v>-1.0254240643223221E-2</v>
      </c>
      <c r="BT7" s="771">
        <v>-1.0641873686443655E-2</v>
      </c>
      <c r="BU7" s="771">
        <v>-1.10258554897866E-2</v>
      </c>
      <c r="BV7" s="773">
        <v>-1.1524645168055353E-2</v>
      </c>
    </row>
    <row r="8" spans="1:74" customFormat="1" ht="15.75" thickBot="1">
      <c r="B8" s="1079"/>
      <c r="C8" s="339" t="s">
        <v>303</v>
      </c>
      <c r="D8" s="775"/>
      <c r="E8" s="776"/>
      <c r="F8" s="776"/>
      <c r="G8" s="776"/>
      <c r="H8" s="776"/>
      <c r="I8" s="776"/>
      <c r="J8" s="776"/>
      <c r="K8" s="776"/>
      <c r="L8" s="776"/>
      <c r="M8" s="776"/>
      <c r="N8" s="776"/>
      <c r="O8" s="776"/>
      <c r="P8" s="776"/>
      <c r="Q8" s="776"/>
      <c r="R8" s="776"/>
      <c r="S8" s="776"/>
      <c r="T8" s="776">
        <v>-2.0695858537887572E-3</v>
      </c>
      <c r="U8" s="776">
        <v>-1.9057399925331078E-3</v>
      </c>
      <c r="V8" s="776">
        <v>-2.5706369032838044E-3</v>
      </c>
      <c r="W8" s="776">
        <v>-1.810960580173538E-3</v>
      </c>
      <c r="X8" s="776">
        <v>-2.1016478828992163E-3</v>
      </c>
      <c r="Y8" s="776">
        <v>-1.8707486169860748E-3</v>
      </c>
      <c r="Z8" s="776">
        <v>-1.7199244681484927E-3</v>
      </c>
      <c r="AA8" s="776">
        <v>-2.0819114636164353E-3</v>
      </c>
      <c r="AB8" s="776">
        <v>-2.386521718139229E-3</v>
      </c>
      <c r="AC8" s="776">
        <v>-2.5739179433186383E-3</v>
      </c>
      <c r="AD8" s="776">
        <v>-3.0391806196881739E-3</v>
      </c>
      <c r="AE8" s="776">
        <v>-3.4752897752836831E-3</v>
      </c>
      <c r="AF8" s="776">
        <v>-3.7304930123355528E-3</v>
      </c>
      <c r="AG8" s="776">
        <v>-3.8700334445948424E-3</v>
      </c>
      <c r="AH8" s="776">
        <v>-3.9032498202833926E-3</v>
      </c>
      <c r="AI8" s="776">
        <v>-3.8460655980670309E-3</v>
      </c>
      <c r="AJ8" s="776">
        <v>-3.69872249759746E-3</v>
      </c>
      <c r="AK8" s="776">
        <v>-3.7321118751044821E-3</v>
      </c>
      <c r="AL8" s="776">
        <v>-3.7259951886548033E-3</v>
      </c>
      <c r="AM8" s="776">
        <v>-3.6890825252828109E-3</v>
      </c>
      <c r="AN8" s="776">
        <v>-3.5409367604254402E-3</v>
      </c>
      <c r="AO8" s="776">
        <v>-3.3861524748533076E-3</v>
      </c>
      <c r="AP8" s="776">
        <v>-3.1597889344282398E-3</v>
      </c>
      <c r="AQ8" s="776">
        <v>-2.8639723085906801E-3</v>
      </c>
      <c r="AR8" s="776">
        <v>-2.5009849623575226E-3</v>
      </c>
      <c r="AS8" s="776">
        <v>-2.1191038902112435E-3</v>
      </c>
      <c r="AT8" s="776">
        <v>-1.6825104037399353E-3</v>
      </c>
      <c r="AU8" s="776">
        <v>-1.2810240337832669E-3</v>
      </c>
      <c r="AV8" s="776">
        <v>-8.6950480514680296E-4</v>
      </c>
      <c r="AW8" s="776">
        <v>-4.7723342179938251E-4</v>
      </c>
      <c r="AX8" s="776">
        <v>-9.6169862002688948E-5</v>
      </c>
      <c r="AY8" s="776">
        <v>2.2902804702444309E-4</v>
      </c>
      <c r="AZ8" s="776">
        <v>5.2758962983465683E-4</v>
      </c>
      <c r="BA8" s="776">
        <v>7.3704966208719728E-4</v>
      </c>
      <c r="BB8" s="776">
        <v>1.0025246775724429E-3</v>
      </c>
      <c r="BC8" s="776">
        <v>1.1734154761132752E-3</v>
      </c>
      <c r="BD8" s="776">
        <v>1.3829402639785738E-3</v>
      </c>
      <c r="BE8" s="776">
        <v>1.4989926336560076E-3</v>
      </c>
      <c r="BF8" s="776">
        <v>1.570324338402503E-3</v>
      </c>
      <c r="BG8" s="776">
        <v>1.6305554050548858E-3</v>
      </c>
      <c r="BH8" s="776">
        <v>1.6819805714648863E-3</v>
      </c>
      <c r="BI8" s="776">
        <v>1.6700705053584871E-3</v>
      </c>
      <c r="BJ8" s="776">
        <v>1.719551689164643E-3</v>
      </c>
      <c r="BK8" s="776">
        <v>1.7998535454841192E-3</v>
      </c>
      <c r="BL8" s="776">
        <v>1.9499797800962377E-3</v>
      </c>
      <c r="BM8" s="776">
        <v>1.946685172749274E-3</v>
      </c>
      <c r="BN8" s="776">
        <v>1.8947826175497475E-3</v>
      </c>
      <c r="BO8" s="776">
        <v>1.7669457898089169E-3</v>
      </c>
      <c r="BP8" s="776">
        <v>1.6365779573802276E-3</v>
      </c>
      <c r="BQ8" s="776">
        <v>1.3976457778064903E-3</v>
      </c>
      <c r="BR8" s="776">
        <v>1.1320285664450016E-3</v>
      </c>
      <c r="BS8" s="776">
        <v>8.4412813512753761E-4</v>
      </c>
      <c r="BT8" s="776">
        <v>4.9807022165880891E-4</v>
      </c>
      <c r="BU8" s="776">
        <v>1.5055671755123695E-4</v>
      </c>
      <c r="BV8" s="842">
        <v>-3.5254452622458348E-4</v>
      </c>
    </row>
    <row r="9" spans="1:74" customFormat="1" ht="15" customHeight="1">
      <c r="B9" s="1077" t="s">
        <v>304</v>
      </c>
      <c r="C9" s="765" t="s">
        <v>150</v>
      </c>
      <c r="D9" s="766"/>
      <c r="E9" s="767"/>
      <c r="F9" s="767">
        <v>2.0120037804280094E-2</v>
      </c>
      <c r="G9" s="767">
        <v>2.0079751737113349E-2</v>
      </c>
      <c r="H9" s="767">
        <v>2.0286474454600086E-2</v>
      </c>
      <c r="I9" s="767">
        <v>2.016450571031388E-2</v>
      </c>
      <c r="J9" s="767">
        <v>2.0841608200022999E-2</v>
      </c>
      <c r="K9" s="767">
        <v>2.0917427492675948E-2</v>
      </c>
      <c r="L9" s="767">
        <v>1.8938331441493726E-2</v>
      </c>
      <c r="M9" s="767">
        <v>1.9838390587215284E-2</v>
      </c>
      <c r="N9" s="767">
        <v>1.9936125582736212E-2</v>
      </c>
      <c r="O9" s="767">
        <v>2.0491041099875949E-2</v>
      </c>
      <c r="P9" s="767">
        <v>2.1140961877802424E-2</v>
      </c>
      <c r="Q9" s="767">
        <v>2.1146359665044787E-2</v>
      </c>
      <c r="R9" s="767">
        <v>2.1108477592071496E-2</v>
      </c>
      <c r="S9" s="767">
        <v>2.0772592435517292E-2</v>
      </c>
      <c r="T9" s="767"/>
      <c r="U9" s="767"/>
      <c r="V9" s="767"/>
      <c r="W9" s="767"/>
      <c r="X9" s="767"/>
      <c r="Y9" s="767"/>
      <c r="Z9" s="767"/>
      <c r="AA9" s="767"/>
      <c r="AB9" s="767"/>
      <c r="AC9" s="767"/>
      <c r="AD9" s="767"/>
      <c r="AE9" s="767"/>
      <c r="AF9" s="767"/>
      <c r="AG9" s="767"/>
      <c r="AH9" s="767"/>
      <c r="AI9" s="767"/>
      <c r="AJ9" s="767"/>
      <c r="AK9" s="767"/>
      <c r="AL9" s="767"/>
      <c r="AM9" s="767"/>
      <c r="AN9" s="767"/>
      <c r="AO9" s="767"/>
      <c r="AP9" s="767"/>
      <c r="AQ9" s="767"/>
      <c r="AR9" s="767"/>
      <c r="AS9" s="767"/>
      <c r="AT9" s="767"/>
      <c r="AU9" s="767"/>
      <c r="AV9" s="767"/>
      <c r="AW9" s="767"/>
      <c r="AX9" s="767"/>
      <c r="AY9" s="767"/>
      <c r="AZ9" s="767"/>
      <c r="BA9" s="767"/>
      <c r="BB9" s="767"/>
      <c r="BC9" s="767"/>
      <c r="BD9" s="767"/>
      <c r="BE9" s="767"/>
      <c r="BF9" s="767"/>
      <c r="BG9" s="767"/>
      <c r="BH9" s="767"/>
      <c r="BI9" s="767"/>
      <c r="BJ9" s="767"/>
      <c r="BK9" s="767"/>
      <c r="BL9" s="767"/>
      <c r="BM9" s="767"/>
      <c r="BN9" s="767"/>
      <c r="BO9" s="767"/>
      <c r="BP9" s="767"/>
      <c r="BQ9" s="767"/>
      <c r="BR9" s="767"/>
      <c r="BS9" s="767"/>
      <c r="BT9" s="767"/>
      <c r="BU9" s="767"/>
      <c r="BV9" s="768"/>
    </row>
    <row r="10" spans="1:74" customFormat="1">
      <c r="B10" s="1078"/>
      <c r="C10" s="336" t="s">
        <v>301</v>
      </c>
      <c r="D10" s="770"/>
      <c r="E10" s="771"/>
      <c r="F10" s="771"/>
      <c r="G10" s="771"/>
      <c r="H10" s="771"/>
      <c r="I10" s="771"/>
      <c r="J10" s="771"/>
      <c r="K10" s="771"/>
      <c r="L10" s="771"/>
      <c r="M10" s="771"/>
      <c r="N10" s="771"/>
      <c r="O10" s="771"/>
      <c r="P10" s="771"/>
      <c r="Q10" s="771"/>
      <c r="R10" s="771"/>
      <c r="S10" s="771"/>
      <c r="T10" s="771">
        <v>2.0635541940165782E-2</v>
      </c>
      <c r="U10" s="771">
        <v>2.0544869185323344E-2</v>
      </c>
      <c r="V10" s="771">
        <v>2.0197208285195691E-2</v>
      </c>
      <c r="W10" s="771">
        <v>1.9745998266713995E-2</v>
      </c>
      <c r="X10" s="771">
        <v>1.9125057796956436E-2</v>
      </c>
      <c r="Y10" s="771">
        <v>1.8553498370369848E-2</v>
      </c>
      <c r="Z10" s="771">
        <v>1.8035337825052556E-2</v>
      </c>
      <c r="AA10" s="771">
        <v>1.7583306439226735E-2</v>
      </c>
      <c r="AB10" s="771">
        <v>1.716268303221459E-2</v>
      </c>
      <c r="AC10" s="771">
        <v>1.6773983256366008E-2</v>
      </c>
      <c r="AD10" s="771">
        <v>1.6496739214360949E-2</v>
      </c>
      <c r="AE10" s="771">
        <v>1.6249852791103706E-2</v>
      </c>
      <c r="AF10" s="771">
        <v>1.6053748950980499E-2</v>
      </c>
      <c r="AG10" s="771">
        <v>1.5890060315257651E-2</v>
      </c>
      <c r="AH10" s="771">
        <v>1.5747501003171276E-2</v>
      </c>
      <c r="AI10" s="771">
        <v>1.5632597821433423E-2</v>
      </c>
      <c r="AJ10" s="771">
        <v>1.5547507241807189E-2</v>
      </c>
      <c r="AK10" s="771">
        <v>1.5489318241257342E-2</v>
      </c>
      <c r="AL10" s="771">
        <v>1.5433066244571459E-2</v>
      </c>
      <c r="AM10" s="771">
        <v>1.5384119116355972E-2</v>
      </c>
      <c r="AN10" s="771">
        <v>1.5343702966624944E-2</v>
      </c>
      <c r="AO10" s="771">
        <v>1.5313195030555308E-2</v>
      </c>
      <c r="AP10" s="771">
        <v>1.5285121269941741E-2</v>
      </c>
      <c r="AQ10" s="771">
        <v>1.5248401314896604E-2</v>
      </c>
      <c r="AR10" s="771">
        <v>1.5208949957331968E-2</v>
      </c>
      <c r="AS10" s="771">
        <v>1.5170062572739628E-2</v>
      </c>
      <c r="AT10" s="771">
        <v>1.5134763086624366E-2</v>
      </c>
      <c r="AU10" s="771">
        <v>1.5107324482394067E-2</v>
      </c>
      <c r="AV10" s="771">
        <v>1.5080506148767213E-2</v>
      </c>
      <c r="AW10" s="771">
        <v>1.5061651310381124E-2</v>
      </c>
      <c r="AX10" s="771">
        <v>1.504909518549968E-2</v>
      </c>
      <c r="AY10" s="771">
        <v>1.5033874314089183E-2</v>
      </c>
      <c r="AZ10" s="771">
        <v>1.5014437067080293E-2</v>
      </c>
      <c r="BA10" s="771">
        <v>1.4992189215352694E-2</v>
      </c>
      <c r="BB10" s="771">
        <v>1.4975960293923269E-2</v>
      </c>
      <c r="BC10" s="771">
        <v>1.4962860873040773E-2</v>
      </c>
      <c r="BD10" s="771">
        <v>1.4947045971158753E-2</v>
      </c>
      <c r="BE10" s="771">
        <v>1.4927050503459296E-2</v>
      </c>
      <c r="BF10" s="771">
        <v>1.4905834594848108E-2</v>
      </c>
      <c r="BG10" s="771">
        <v>1.4884889016681866E-2</v>
      </c>
      <c r="BH10" s="771">
        <v>1.486137287009019E-2</v>
      </c>
      <c r="BI10" s="771">
        <v>1.4833892262505501E-2</v>
      </c>
      <c r="BJ10" s="771">
        <v>1.4799586816661863E-2</v>
      </c>
      <c r="BK10" s="771">
        <v>1.4758556655421652E-2</v>
      </c>
      <c r="BL10" s="771">
        <v>1.4719431029307173E-2</v>
      </c>
      <c r="BM10" s="771">
        <v>1.4690703339955462E-2</v>
      </c>
      <c r="BN10" s="771">
        <v>1.4662466168652339E-2</v>
      </c>
      <c r="BO10" s="771">
        <v>1.4633203994060782E-2</v>
      </c>
      <c r="BP10" s="771">
        <v>1.4605723167970132E-2</v>
      </c>
      <c r="BQ10" s="771">
        <v>1.4585702150922574E-2</v>
      </c>
      <c r="BR10" s="771">
        <v>1.4571546226398009E-2</v>
      </c>
      <c r="BS10" s="771">
        <v>1.4556178053791708E-2</v>
      </c>
      <c r="BT10" s="771">
        <v>1.4541003631327246E-2</v>
      </c>
      <c r="BU10" s="771">
        <v>1.4528838571640121E-2</v>
      </c>
      <c r="BV10" s="773">
        <v>1.4521065131527738E-2</v>
      </c>
    </row>
    <row r="11" spans="1:74" customFormat="1">
      <c r="B11" s="1078"/>
      <c r="C11" s="336" t="s">
        <v>302</v>
      </c>
      <c r="D11" s="770"/>
      <c r="E11" s="771"/>
      <c r="F11" s="771"/>
      <c r="G11" s="771"/>
      <c r="H11" s="771"/>
      <c r="I11" s="771"/>
      <c r="J11" s="771"/>
      <c r="K11" s="771"/>
      <c r="L11" s="771"/>
      <c r="M11" s="771"/>
      <c r="N11" s="771"/>
      <c r="O11" s="771"/>
      <c r="P11" s="771"/>
      <c r="Q11" s="771"/>
      <c r="R11" s="771"/>
      <c r="S11" s="771"/>
      <c r="T11" s="771">
        <v>2.1007755861836279E-2</v>
      </c>
      <c r="U11" s="771">
        <v>2.0932561963517286E-2</v>
      </c>
      <c r="V11" s="771">
        <v>2.1018335115948639E-2</v>
      </c>
      <c r="W11" s="771">
        <v>2.1074710786799206E-2</v>
      </c>
      <c r="X11" s="771">
        <v>2.1178328171356248E-2</v>
      </c>
      <c r="Y11" s="771">
        <v>2.081968263989642E-2</v>
      </c>
      <c r="Z11" s="771">
        <v>2.0768807699576911E-2</v>
      </c>
      <c r="AA11" s="771">
        <v>2.0686232044764243E-2</v>
      </c>
      <c r="AB11" s="771">
        <v>2.0574687056846334E-2</v>
      </c>
      <c r="AC11" s="771">
        <v>2.0395349929196449E-2</v>
      </c>
      <c r="AD11" s="771">
        <v>2.0244908434387154E-2</v>
      </c>
      <c r="AE11" s="771">
        <v>2.0054807705719796E-2</v>
      </c>
      <c r="AF11" s="771">
        <v>1.9851453629508267E-2</v>
      </c>
      <c r="AG11" s="771">
        <v>1.9594403584802633E-2</v>
      </c>
      <c r="AH11" s="771">
        <v>1.9359551206128287E-2</v>
      </c>
      <c r="AI11" s="771">
        <v>1.9068071825782584E-2</v>
      </c>
      <c r="AJ11" s="771">
        <v>1.8750691125600204E-2</v>
      </c>
      <c r="AK11" s="771">
        <v>1.8470918543835188E-2</v>
      </c>
      <c r="AL11" s="771">
        <v>1.8177232607668192E-2</v>
      </c>
      <c r="AM11" s="771">
        <v>1.7855193364198489E-2</v>
      </c>
      <c r="AN11" s="771">
        <v>1.7517287842654685E-2</v>
      </c>
      <c r="AO11" s="771">
        <v>1.7180547357076734E-2</v>
      </c>
      <c r="AP11" s="771">
        <v>1.6840203546973048E-2</v>
      </c>
      <c r="AQ11" s="771">
        <v>1.6489184506573502E-2</v>
      </c>
      <c r="AR11" s="771">
        <v>1.6134058564925138E-2</v>
      </c>
      <c r="AS11" s="771">
        <v>1.5770169774026128E-2</v>
      </c>
      <c r="AT11" s="771">
        <v>1.5400674902593659E-2</v>
      </c>
      <c r="AU11" s="771">
        <v>1.5032724281171281E-2</v>
      </c>
      <c r="AV11" s="771">
        <v>1.4661115063557785E-2</v>
      </c>
      <c r="AW11" s="771">
        <v>1.4291587749702949E-2</v>
      </c>
      <c r="AX11" s="771">
        <v>1.3935537198569685E-2</v>
      </c>
      <c r="AY11" s="771">
        <v>1.3613126559353227E-2</v>
      </c>
      <c r="AZ11" s="771">
        <v>1.3287238805191738E-2</v>
      </c>
      <c r="BA11" s="771">
        <v>1.2987946370989979E-2</v>
      </c>
      <c r="BB11" s="771">
        <v>1.2699655913557406E-2</v>
      </c>
      <c r="BC11" s="771">
        <v>1.2428326210789207E-2</v>
      </c>
      <c r="BD11" s="771">
        <v>1.2161933150354545E-2</v>
      </c>
      <c r="BE11" s="771">
        <v>1.1912094658577559E-2</v>
      </c>
      <c r="BF11" s="771">
        <v>1.1671908879943009E-2</v>
      </c>
      <c r="BG11" s="771">
        <v>1.1464704383460752E-2</v>
      </c>
      <c r="BH11" s="771">
        <v>1.1272328522703597E-2</v>
      </c>
      <c r="BI11" s="771">
        <v>1.1103079505386517E-2</v>
      </c>
      <c r="BJ11" s="771">
        <v>1.0931375030955282E-2</v>
      </c>
      <c r="BK11" s="771">
        <v>1.0760820422691993E-2</v>
      </c>
      <c r="BL11" s="771">
        <v>1.0623016251973766E-2</v>
      </c>
      <c r="BM11" s="771">
        <v>1.0495680414901138E-2</v>
      </c>
      <c r="BN11" s="771">
        <v>1.0378055730487019E-2</v>
      </c>
      <c r="BO11" s="771">
        <v>1.0285627882145315E-2</v>
      </c>
      <c r="BP11" s="771">
        <v>1.0192419031985391E-2</v>
      </c>
      <c r="BQ11" s="771">
        <v>1.0120865378799896E-2</v>
      </c>
      <c r="BR11" s="771">
        <v>1.0062396388998279E-2</v>
      </c>
      <c r="BS11" s="771">
        <v>1.0010108813720726E-2</v>
      </c>
      <c r="BT11" s="771">
        <v>9.9685336839690254E-3</v>
      </c>
      <c r="BU11" s="771">
        <v>9.9320653847336585E-3</v>
      </c>
      <c r="BV11" s="773">
        <v>9.9363769502407093E-3</v>
      </c>
    </row>
    <row r="12" spans="1:74" customFormat="1" ht="15.75" thickBot="1">
      <c r="B12" s="1079"/>
      <c r="C12" s="339" t="s">
        <v>303</v>
      </c>
      <c r="D12" s="775"/>
      <c r="E12" s="776"/>
      <c r="F12" s="776"/>
      <c r="G12" s="776"/>
      <c r="H12" s="776"/>
      <c r="I12" s="776"/>
      <c r="J12" s="776"/>
      <c r="K12" s="776"/>
      <c r="L12" s="776"/>
      <c r="M12" s="776"/>
      <c r="N12" s="776"/>
      <c r="O12" s="776"/>
      <c r="P12" s="776"/>
      <c r="Q12" s="776"/>
      <c r="R12" s="776"/>
      <c r="S12" s="776"/>
      <c r="T12" s="776">
        <v>2.1108477592071496E-2</v>
      </c>
      <c r="U12" s="776">
        <v>2.1108477592071496E-2</v>
      </c>
      <c r="V12" s="776">
        <v>2.1108477592071496E-2</v>
      </c>
      <c r="W12" s="776">
        <v>2.1108477592071496E-2</v>
      </c>
      <c r="X12" s="776">
        <v>2.1108477592071496E-2</v>
      </c>
      <c r="Y12" s="776">
        <v>2.1108477592071496E-2</v>
      </c>
      <c r="Z12" s="776">
        <v>2.1108477592071493E-2</v>
      </c>
      <c r="AA12" s="776">
        <v>2.110847759207149E-2</v>
      </c>
      <c r="AB12" s="776">
        <v>2.110847759207149E-2</v>
      </c>
      <c r="AC12" s="776">
        <v>2.1108477592071493E-2</v>
      </c>
      <c r="AD12" s="776">
        <v>2.1108477592071493E-2</v>
      </c>
      <c r="AE12" s="776">
        <v>2.1108477592071493E-2</v>
      </c>
      <c r="AF12" s="776">
        <v>2.1108477592071493E-2</v>
      </c>
      <c r="AG12" s="776">
        <v>2.1108477592071493E-2</v>
      </c>
      <c r="AH12" s="776">
        <v>2.1108477592071493E-2</v>
      </c>
      <c r="AI12" s="776">
        <v>2.1108477592071493E-2</v>
      </c>
      <c r="AJ12" s="776">
        <v>2.1108477592071496E-2</v>
      </c>
      <c r="AK12" s="776">
        <v>2.1108477592071493E-2</v>
      </c>
      <c r="AL12" s="776">
        <v>2.1108477592071493E-2</v>
      </c>
      <c r="AM12" s="776">
        <v>2.1108477592071493E-2</v>
      </c>
      <c r="AN12" s="776">
        <v>2.110847759207149E-2</v>
      </c>
      <c r="AO12" s="776">
        <v>2.1108477592071493E-2</v>
      </c>
      <c r="AP12" s="776">
        <v>2.110847759207149E-2</v>
      </c>
      <c r="AQ12" s="776">
        <v>2.110847759207149E-2</v>
      </c>
      <c r="AR12" s="776">
        <v>2.110847759207149E-2</v>
      </c>
      <c r="AS12" s="776">
        <v>2.110847759207149E-2</v>
      </c>
      <c r="AT12" s="776">
        <v>2.110847759207149E-2</v>
      </c>
      <c r="AU12" s="776">
        <v>2.1108477592071486E-2</v>
      </c>
      <c r="AV12" s="776">
        <v>2.1108477592071486E-2</v>
      </c>
      <c r="AW12" s="776">
        <v>2.1108477592071483E-2</v>
      </c>
      <c r="AX12" s="776">
        <v>2.1108477592071483E-2</v>
      </c>
      <c r="AY12" s="776">
        <v>2.1108477592071483E-2</v>
      </c>
      <c r="AZ12" s="776">
        <v>2.1108477592071483E-2</v>
      </c>
      <c r="BA12" s="776">
        <v>2.1108477592071479E-2</v>
      </c>
      <c r="BB12" s="776">
        <v>2.1108477592071483E-2</v>
      </c>
      <c r="BC12" s="776">
        <v>2.1108477592071479E-2</v>
      </c>
      <c r="BD12" s="776">
        <v>2.1108477592071483E-2</v>
      </c>
      <c r="BE12" s="776">
        <v>2.1108477592071483E-2</v>
      </c>
      <c r="BF12" s="776">
        <v>2.1108477592071483E-2</v>
      </c>
      <c r="BG12" s="776">
        <v>2.1108477592071486E-2</v>
      </c>
      <c r="BH12" s="776">
        <v>2.1108477592071486E-2</v>
      </c>
      <c r="BI12" s="776">
        <v>2.1108477592071486E-2</v>
      </c>
      <c r="BJ12" s="776">
        <v>2.1108477592071486E-2</v>
      </c>
      <c r="BK12" s="776">
        <v>2.110847759207149E-2</v>
      </c>
      <c r="BL12" s="776">
        <v>2.1108477592071486E-2</v>
      </c>
      <c r="BM12" s="776">
        <v>2.1108477592071486E-2</v>
      </c>
      <c r="BN12" s="776">
        <v>2.1108477592071486E-2</v>
      </c>
      <c r="BO12" s="776">
        <v>2.1108477592071483E-2</v>
      </c>
      <c r="BP12" s="776">
        <v>2.1108477592071486E-2</v>
      </c>
      <c r="BQ12" s="776">
        <v>2.1108477592071486E-2</v>
      </c>
      <c r="BR12" s="776">
        <v>2.1108477592071486E-2</v>
      </c>
      <c r="BS12" s="776">
        <v>2.1108477592071486E-2</v>
      </c>
      <c r="BT12" s="776">
        <v>2.1108477592071486E-2</v>
      </c>
      <c r="BU12" s="776">
        <v>2.1108477592071486E-2</v>
      </c>
      <c r="BV12" s="842">
        <v>2.1108477592071486E-2</v>
      </c>
    </row>
    <row r="13" spans="1:74">
      <c r="B13" s="724"/>
      <c r="C13" s="725"/>
      <c r="D13" s="210"/>
      <c r="E13" s="210"/>
      <c r="F13" s="210"/>
      <c r="G13" s="210"/>
      <c r="H13" s="210"/>
      <c r="I13" s="210"/>
      <c r="J13" s="210"/>
      <c r="K13" s="210"/>
      <c r="L13" s="210"/>
      <c r="M13" s="210"/>
      <c r="N13" s="210"/>
    </row>
    <row r="14" spans="1:74">
      <c r="B14" s="724"/>
      <c r="C14" s="725"/>
      <c r="D14" s="210"/>
      <c r="E14" s="210"/>
      <c r="F14" s="210"/>
      <c r="G14" s="210"/>
      <c r="H14" s="210"/>
      <c r="I14" s="210"/>
      <c r="J14" s="210"/>
      <c r="K14" s="210"/>
      <c r="L14" s="210"/>
      <c r="M14" s="210"/>
      <c r="N14" s="210"/>
    </row>
    <row r="15" spans="1:74">
      <c r="B15" s="724"/>
      <c r="C15" s="725"/>
      <c r="D15" s="210"/>
      <c r="E15" s="210"/>
      <c r="F15" s="210"/>
      <c r="G15" s="210"/>
      <c r="H15" s="210"/>
      <c r="I15" s="210"/>
      <c r="J15" s="210"/>
      <c r="K15" s="210"/>
      <c r="L15" s="210"/>
      <c r="M15" s="210"/>
      <c r="N15" s="210"/>
    </row>
    <row r="16" spans="1:74">
      <c r="B16" s="724"/>
      <c r="C16" s="725"/>
      <c r="D16" s="210"/>
      <c r="E16" s="210"/>
      <c r="F16" s="210"/>
      <c r="G16" s="210"/>
      <c r="H16" s="210"/>
      <c r="I16" s="210"/>
      <c r="J16" s="210"/>
      <c r="K16" s="210"/>
      <c r="L16" s="210"/>
      <c r="M16" s="210"/>
      <c r="N16" s="210"/>
    </row>
    <row r="19" spans="5:11" ht="15.75">
      <c r="E19" s="404" t="s">
        <v>305</v>
      </c>
      <c r="F19" s="404"/>
      <c r="G19" s="404"/>
      <c r="H19" s="404"/>
      <c r="I19" s="404"/>
      <c r="J19" s="404" t="s">
        <v>306</v>
      </c>
      <c r="K19" s="404"/>
    </row>
    <row r="33" ht="18" customHeight="1"/>
  </sheetData>
  <mergeCells count="2">
    <mergeCell ref="B5:B8"/>
    <mergeCell ref="B9:B12"/>
  </mergeCells>
  <pageMargins left="0.7" right="0.7" top="0.75" bottom="0.75" header="0.3" footer="0.3"/>
  <pageSetup paperSize="9"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
  <sheetViews>
    <sheetView workbookViewId="0">
      <selection activeCell="A2" sqref="A2"/>
    </sheetView>
  </sheetViews>
  <sheetFormatPr baseColWidth="10" defaultColWidth="10.85546875" defaultRowHeight="15"/>
  <cols>
    <col min="1" max="1" width="10.85546875" style="865"/>
    <col min="2" max="2" width="15.140625" style="865" customWidth="1"/>
    <col min="3" max="56" width="5.7109375" style="865" customWidth="1"/>
    <col min="57" max="57" width="5.5703125" style="865" customWidth="1"/>
    <col min="58" max="16384" width="10.85546875" style="865"/>
  </cols>
  <sheetData>
    <row r="1" spans="1:57" ht="15.75">
      <c r="A1" s="45" t="s">
        <v>307</v>
      </c>
      <c r="B1" s="864"/>
    </row>
    <row r="2" spans="1:57">
      <c r="B2" s="864"/>
    </row>
    <row r="3" spans="1:57" ht="15.75" thickBot="1">
      <c r="B3" s="864"/>
    </row>
    <row r="4" spans="1:57" ht="15.75" thickBot="1">
      <c r="B4" s="866"/>
      <c r="C4" s="713">
        <v>2016</v>
      </c>
      <c r="D4" s="713">
        <v>2017</v>
      </c>
      <c r="E4" s="713">
        <v>2018</v>
      </c>
      <c r="F4" s="713">
        <v>2019</v>
      </c>
      <c r="G4" s="713">
        <v>2020</v>
      </c>
      <c r="H4" s="713">
        <v>2021</v>
      </c>
      <c r="I4" s="713">
        <v>2022</v>
      </c>
      <c r="J4" s="713">
        <v>2023</v>
      </c>
      <c r="K4" s="713">
        <v>2024</v>
      </c>
      <c r="L4" s="713">
        <v>2025</v>
      </c>
      <c r="M4" s="713">
        <v>2026</v>
      </c>
      <c r="N4" s="713">
        <v>2027</v>
      </c>
      <c r="O4" s="713">
        <v>2028</v>
      </c>
      <c r="P4" s="713">
        <v>2029</v>
      </c>
      <c r="Q4" s="713">
        <v>2030</v>
      </c>
      <c r="R4" s="713">
        <v>2031</v>
      </c>
      <c r="S4" s="713">
        <v>2032</v>
      </c>
      <c r="T4" s="713">
        <v>2033</v>
      </c>
      <c r="U4" s="713">
        <v>2034</v>
      </c>
      <c r="V4" s="713">
        <v>2035</v>
      </c>
      <c r="W4" s="713">
        <v>2036</v>
      </c>
      <c r="X4" s="713">
        <v>2037</v>
      </c>
      <c r="Y4" s="713">
        <v>2038</v>
      </c>
      <c r="Z4" s="713">
        <v>2039</v>
      </c>
      <c r="AA4" s="713">
        <v>2040</v>
      </c>
      <c r="AB4" s="713">
        <v>2041</v>
      </c>
      <c r="AC4" s="713">
        <v>2042</v>
      </c>
      <c r="AD4" s="713">
        <v>2043</v>
      </c>
      <c r="AE4" s="713">
        <v>2044</v>
      </c>
      <c r="AF4" s="713">
        <v>2045</v>
      </c>
      <c r="AG4" s="713">
        <v>2046</v>
      </c>
      <c r="AH4" s="713">
        <v>2047</v>
      </c>
      <c r="AI4" s="713">
        <v>2048</v>
      </c>
      <c r="AJ4" s="713">
        <v>2049</v>
      </c>
      <c r="AK4" s="713">
        <v>2050</v>
      </c>
      <c r="AL4" s="713">
        <v>2051</v>
      </c>
      <c r="AM4" s="713">
        <v>2052</v>
      </c>
      <c r="AN4" s="713">
        <v>2053</v>
      </c>
      <c r="AO4" s="713">
        <v>2054</v>
      </c>
      <c r="AP4" s="713">
        <v>2055</v>
      </c>
      <c r="AQ4" s="713">
        <v>2056</v>
      </c>
      <c r="AR4" s="713">
        <v>2057</v>
      </c>
      <c r="AS4" s="713">
        <v>2058</v>
      </c>
      <c r="AT4" s="713">
        <v>2059</v>
      </c>
      <c r="AU4" s="713">
        <v>2060</v>
      </c>
      <c r="AV4" s="713">
        <v>2061</v>
      </c>
      <c r="AW4" s="713">
        <v>2062</v>
      </c>
      <c r="AX4" s="713">
        <v>2063</v>
      </c>
      <c r="AY4" s="713">
        <v>2064</v>
      </c>
      <c r="AZ4" s="713">
        <v>2065</v>
      </c>
      <c r="BA4" s="713">
        <v>2066</v>
      </c>
      <c r="BB4" s="713">
        <v>2067</v>
      </c>
      <c r="BC4" s="713">
        <v>2068</v>
      </c>
      <c r="BD4" s="867">
        <v>2069</v>
      </c>
      <c r="BE4" s="714">
        <v>2070</v>
      </c>
    </row>
    <row r="5" spans="1:57" ht="15.75" thickBot="1">
      <c r="B5" s="868" t="s">
        <v>308</v>
      </c>
      <c r="C5" s="869">
        <v>61.624326273561948</v>
      </c>
      <c r="D5" s="869">
        <v>61.880745738575392</v>
      </c>
      <c r="E5" s="869">
        <v>61.974023447411142</v>
      </c>
      <c r="F5" s="869">
        <v>62.087018372851176</v>
      </c>
      <c r="G5" s="869">
        <v>62.198243534416989</v>
      </c>
      <c r="H5" s="869">
        <v>62.308547774136876</v>
      </c>
      <c r="I5" s="869">
        <v>62.378247850335477</v>
      </c>
      <c r="J5" s="869">
        <v>62.447694715268327</v>
      </c>
      <c r="K5" s="869">
        <v>62.525598456640054</v>
      </c>
      <c r="L5" s="869">
        <v>62.630970992734945</v>
      </c>
      <c r="M5" s="869">
        <v>62.730787328573015</v>
      </c>
      <c r="N5" s="869">
        <v>62.843417882232728</v>
      </c>
      <c r="O5" s="869">
        <v>62.929585543374444</v>
      </c>
      <c r="P5" s="869">
        <v>63.01298886069403</v>
      </c>
      <c r="Q5" s="869">
        <v>63.093843032063546</v>
      </c>
      <c r="R5" s="869">
        <v>63.174624544054595</v>
      </c>
      <c r="S5" s="869">
        <v>63.257848071883757</v>
      </c>
      <c r="T5" s="869">
        <v>63.342317879862655</v>
      </c>
      <c r="U5" s="869">
        <v>63.4362667474783</v>
      </c>
      <c r="V5" s="869">
        <v>63.529104504526565</v>
      </c>
      <c r="W5" s="869">
        <v>63.611987329618756</v>
      </c>
      <c r="X5" s="869">
        <v>63.693575664473826</v>
      </c>
      <c r="Y5" s="869">
        <v>63.753535085624705</v>
      </c>
      <c r="Z5" s="869">
        <v>63.804869369956315</v>
      </c>
      <c r="AA5" s="869">
        <v>63.832708121815898</v>
      </c>
      <c r="AB5" s="869">
        <v>63.839584241356768</v>
      </c>
      <c r="AC5" s="869">
        <v>63.84238611331093</v>
      </c>
      <c r="AD5" s="869">
        <v>63.839940632563881</v>
      </c>
      <c r="AE5" s="869">
        <v>63.826548164911742</v>
      </c>
      <c r="AF5" s="869">
        <v>63.823616024149111</v>
      </c>
      <c r="AG5" s="869">
        <v>63.838453581170199</v>
      </c>
      <c r="AH5" s="869">
        <v>63.848670332588767</v>
      </c>
      <c r="AI5" s="869">
        <v>63.861551577593083</v>
      </c>
      <c r="AJ5" s="869">
        <v>63.873813789390439</v>
      </c>
      <c r="AK5" s="869">
        <v>63.890921038010212</v>
      </c>
      <c r="AL5" s="869">
        <v>63.916749749169981</v>
      </c>
      <c r="AM5" s="869">
        <v>63.922728950411965</v>
      </c>
      <c r="AN5" s="869">
        <v>63.920651683378352</v>
      </c>
      <c r="AO5" s="869">
        <v>63.903130909887253</v>
      </c>
      <c r="AP5" s="869">
        <v>63.874404684945084</v>
      </c>
      <c r="AQ5" s="869">
        <v>63.845740268843478</v>
      </c>
      <c r="AR5" s="869">
        <v>63.797475993929666</v>
      </c>
      <c r="AS5" s="869">
        <v>63.767059338051496</v>
      </c>
      <c r="AT5" s="869">
        <v>63.735973639597255</v>
      </c>
      <c r="AU5" s="870">
        <v>63.707741411985786</v>
      </c>
      <c r="AV5" s="870">
        <v>63.67073468007645</v>
      </c>
      <c r="AW5" s="870">
        <v>63.666345325750427</v>
      </c>
      <c r="AX5" s="870">
        <v>63.669449849473402</v>
      </c>
      <c r="AY5" s="870">
        <v>63.670099722736126</v>
      </c>
      <c r="AZ5" s="870">
        <v>63.670228306003963</v>
      </c>
      <c r="BA5" s="870">
        <v>63.665194357295441</v>
      </c>
      <c r="BB5" s="870">
        <v>63.659374379762383</v>
      </c>
      <c r="BC5" s="870">
        <v>63.660174911660782</v>
      </c>
      <c r="BD5" s="870">
        <v>63.665528537121624</v>
      </c>
      <c r="BE5" s="871">
        <v>63.665528537121624</v>
      </c>
    </row>
    <row r="6" spans="1:57" ht="15.75" thickBot="1">
      <c r="B6" s="868" t="s">
        <v>309</v>
      </c>
      <c r="C6" s="872">
        <v>61.622743498961448</v>
      </c>
      <c r="D6" s="872">
        <v>61.884467678096406</v>
      </c>
      <c r="E6" s="872">
        <v>61.984958200649778</v>
      </c>
      <c r="F6" s="872">
        <v>62.103261077854754</v>
      </c>
      <c r="G6" s="872">
        <v>62.218422463179998</v>
      </c>
      <c r="H6" s="872">
        <v>62.329777100000932</v>
      </c>
      <c r="I6" s="872">
        <v>62.398988065014294</v>
      </c>
      <c r="J6" s="872">
        <v>62.47162406978979</v>
      </c>
      <c r="K6" s="872">
        <v>62.550434053465359</v>
      </c>
      <c r="L6" s="872">
        <v>62.65666861735864</v>
      </c>
      <c r="M6" s="872">
        <v>62.759786623186962</v>
      </c>
      <c r="N6" s="872">
        <v>62.875228931665809</v>
      </c>
      <c r="O6" s="872">
        <v>62.964900649808627</v>
      </c>
      <c r="P6" s="872">
        <v>63.052086095671662</v>
      </c>
      <c r="Q6" s="872">
        <v>63.139323272103454</v>
      </c>
      <c r="R6" s="872">
        <v>63.224630502937721</v>
      </c>
      <c r="S6" s="872">
        <v>63.307928414966497</v>
      </c>
      <c r="T6" s="872">
        <v>63.39848655605838</v>
      </c>
      <c r="U6" s="872">
        <v>63.490901642340049</v>
      </c>
      <c r="V6" s="872">
        <v>63.588210080710098</v>
      </c>
      <c r="W6" s="872">
        <v>63.677546253000365</v>
      </c>
      <c r="X6" s="872">
        <v>63.761827642171596</v>
      </c>
      <c r="Y6" s="872">
        <v>63.823307728859675</v>
      </c>
      <c r="Z6" s="872">
        <v>63.884281411392081</v>
      </c>
      <c r="AA6" s="872">
        <v>63.913550378329369</v>
      </c>
      <c r="AB6" s="872">
        <v>63.934720008960845</v>
      </c>
      <c r="AC6" s="872">
        <v>63.934894677400315</v>
      </c>
      <c r="AD6" s="872">
        <v>63.935318870548322</v>
      </c>
      <c r="AE6" s="872">
        <v>63.925074156304241</v>
      </c>
      <c r="AF6" s="872">
        <v>63.922560407013009</v>
      </c>
      <c r="AG6" s="872">
        <v>63.945152558395229</v>
      </c>
      <c r="AH6" s="872">
        <v>63.953940312539871</v>
      </c>
      <c r="AI6" s="872">
        <v>63.968512156976786</v>
      </c>
      <c r="AJ6" s="872">
        <v>63.987230489495232</v>
      </c>
      <c r="AK6" s="872">
        <v>64.003487209139863</v>
      </c>
      <c r="AL6" s="872">
        <v>64.024859886627212</v>
      </c>
      <c r="AM6" s="872">
        <v>64.030297703631149</v>
      </c>
      <c r="AN6" s="872">
        <v>64.029771069444308</v>
      </c>
      <c r="AO6" s="872">
        <v>64.019675613316409</v>
      </c>
      <c r="AP6" s="872">
        <v>63.999977248737686</v>
      </c>
      <c r="AQ6" s="872">
        <v>63.977322540904858</v>
      </c>
      <c r="AR6" s="872">
        <v>63.936446656051814</v>
      </c>
      <c r="AS6" s="872">
        <v>63.907052671876635</v>
      </c>
      <c r="AT6" s="872">
        <v>63.871720717696164</v>
      </c>
      <c r="AU6" s="873">
        <v>63.844929818115666</v>
      </c>
      <c r="AV6" s="873">
        <v>63.861730428755529</v>
      </c>
      <c r="AW6" s="873">
        <v>63.855844114063501</v>
      </c>
      <c r="AX6" s="873">
        <v>63.861231291527382</v>
      </c>
      <c r="AY6" s="873">
        <v>63.86108853407773</v>
      </c>
      <c r="AZ6" s="873">
        <v>63.860760075975598</v>
      </c>
      <c r="BA6" s="873">
        <v>63.857781512107842</v>
      </c>
      <c r="BB6" s="873">
        <v>63.85249602422612</v>
      </c>
      <c r="BC6" s="873">
        <v>63.853714614648567</v>
      </c>
      <c r="BD6" s="873">
        <v>63.859040789830146</v>
      </c>
      <c r="BE6" s="874">
        <v>63.855868094590448</v>
      </c>
    </row>
    <row r="9" spans="1:57">
      <c r="E9" s="231"/>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B5" sqref="B5:H13"/>
    </sheetView>
  </sheetViews>
  <sheetFormatPr baseColWidth="10" defaultColWidth="10.85546875" defaultRowHeight="15.75"/>
  <cols>
    <col min="1" max="1" width="10.85546875" style="779"/>
    <col min="2" max="2" width="20.42578125" style="779" customWidth="1"/>
    <col min="3" max="4" width="17.85546875" style="779" customWidth="1"/>
    <col min="5" max="16384" width="10.85546875" style="779"/>
  </cols>
  <sheetData>
    <row r="1" spans="1:8">
      <c r="A1" s="45" t="s">
        <v>310</v>
      </c>
      <c r="B1" s="45"/>
    </row>
    <row r="4" spans="1:8" ht="16.5" thickBot="1"/>
    <row r="5" spans="1:8" ht="28.5" customHeight="1">
      <c r="B5" s="1085" t="s">
        <v>311</v>
      </c>
      <c r="C5" s="1093" t="s">
        <v>312</v>
      </c>
      <c r="D5" s="1094"/>
      <c r="E5" s="1233">
        <v>0.01</v>
      </c>
      <c r="F5" s="1231">
        <v>1.2999999999999999E-2</v>
      </c>
      <c r="G5" s="1231">
        <v>1.4999999999999999E-2</v>
      </c>
      <c r="H5" s="1232">
        <v>1.7999999999999999E-2</v>
      </c>
    </row>
    <row r="6" spans="1:8" ht="28.5" customHeight="1" thickBot="1">
      <c r="B6" s="1092"/>
      <c r="C6" s="1095" t="s">
        <v>313</v>
      </c>
      <c r="D6" s="1096"/>
      <c r="E6" s="876">
        <v>9.7375564800765702E-3</v>
      </c>
      <c r="F6" s="877">
        <v>1.1592341085762792E-2</v>
      </c>
      <c r="G6" s="877">
        <v>1.2838761614053285E-2</v>
      </c>
      <c r="H6" s="878">
        <v>1.4691233567452278E-2</v>
      </c>
    </row>
    <row r="7" spans="1:8" ht="45.75" customHeight="1" thickBot="1">
      <c r="B7" s="1086"/>
      <c r="C7" s="879" t="s">
        <v>314</v>
      </c>
      <c r="D7" s="880" t="s">
        <v>315</v>
      </c>
      <c r="E7" s="875"/>
      <c r="F7" s="881"/>
      <c r="G7" s="881"/>
      <c r="H7" s="882"/>
    </row>
    <row r="8" spans="1:8">
      <c r="B8" s="1097" t="s">
        <v>316</v>
      </c>
      <c r="C8" s="883">
        <v>4.4999999999999998E-2</v>
      </c>
      <c r="D8" s="884">
        <v>6.3616000000000006E-2</v>
      </c>
      <c r="E8" s="885">
        <v>-7.5029945953680299E-3</v>
      </c>
      <c r="F8" s="886">
        <v>-5.7774175052092641E-3</v>
      </c>
      <c r="G8" s="886">
        <v>-4.5556632420840912E-3</v>
      </c>
      <c r="H8" s="887">
        <v>-2.8942018895639805E-3</v>
      </c>
    </row>
    <row r="9" spans="1:8">
      <c r="B9" s="1098"/>
      <c r="C9" s="1234">
        <v>7.0000000000000007E-2</v>
      </c>
      <c r="D9" s="888">
        <v>7.9035999999999995E-2</v>
      </c>
      <c r="E9" s="889">
        <v>-9.2084995117096176E-3</v>
      </c>
      <c r="F9" s="890">
        <v>-7.3477406492497063E-3</v>
      </c>
      <c r="G9" s="890">
        <v>-6.2189431783666342E-3</v>
      </c>
      <c r="H9" s="891">
        <v>-4.3577902040094129E-3</v>
      </c>
    </row>
    <row r="10" spans="1:8" ht="16.5" thickBot="1">
      <c r="B10" s="1099"/>
      <c r="C10" s="1235">
        <v>0.1</v>
      </c>
      <c r="D10" s="892">
        <v>9.7535999999999984E-2</v>
      </c>
      <c r="E10" s="893">
        <v>-1.1464239236087482E-2</v>
      </c>
      <c r="F10" s="894">
        <v>-9.9000675921057726E-3</v>
      </c>
      <c r="G10" s="894">
        <v>-8.6237248390775064E-3</v>
      </c>
      <c r="H10" s="895">
        <v>-6.2571608064927219E-3</v>
      </c>
    </row>
    <row r="11" spans="1:8">
      <c r="B11" s="1097" t="s">
        <v>317</v>
      </c>
      <c r="C11" s="883">
        <v>4.4999999999999998E-2</v>
      </c>
      <c r="D11" s="884">
        <v>6.3616000000000006E-2</v>
      </c>
      <c r="E11" s="896">
        <v>-4.8332458107727344E-3</v>
      </c>
      <c r="F11" s="897">
        <v>-3.3496899090679749E-3</v>
      </c>
      <c r="G11" s="897">
        <v>-2.2997110584682089E-3</v>
      </c>
      <c r="H11" s="898">
        <v>-9.1615792178297787E-4</v>
      </c>
    </row>
    <row r="12" spans="1:8">
      <c r="B12" s="1098"/>
      <c r="C12" s="1234">
        <v>7.0000000000000007E-2</v>
      </c>
      <c r="D12" s="888">
        <v>7.9035999999999995E-2</v>
      </c>
      <c r="E12" s="899">
        <v>-6.474915957883175E-3</v>
      </c>
      <c r="F12" s="900">
        <v>-4.8953040795858835E-3</v>
      </c>
      <c r="G12" s="900">
        <v>-3.9443103478681053E-3</v>
      </c>
      <c r="H12" s="901">
        <v>-2.3476248416917059E-3</v>
      </c>
    </row>
    <row r="13" spans="1:8" ht="16.5" thickBot="1">
      <c r="B13" s="1099"/>
      <c r="C13" s="1235">
        <v>0.1</v>
      </c>
      <c r="D13" s="892">
        <v>9.7535999999999984E-2</v>
      </c>
      <c r="E13" s="902">
        <v>-8.649119874721908E-3</v>
      </c>
      <c r="F13" s="903">
        <v>-7.379089769513375E-3</v>
      </c>
      <c r="G13" s="903">
        <v>-6.2960339725048635E-3</v>
      </c>
      <c r="H13" s="904">
        <v>-4.2080372406014411E-3</v>
      </c>
    </row>
  </sheetData>
  <mergeCells count="5">
    <mergeCell ref="B5:B7"/>
    <mergeCell ref="C5:D5"/>
    <mergeCell ref="C6:D6"/>
    <mergeCell ref="B8:B10"/>
    <mergeCell ref="B11:B13"/>
  </mergeCells>
  <pageMargins left="0.7" right="0.7" top="0.75" bottom="0.75" header="0.3" footer="0.3"/>
  <pageSetup paperSize="9"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B5" sqref="B5:H13"/>
    </sheetView>
  </sheetViews>
  <sheetFormatPr baseColWidth="10" defaultColWidth="10.85546875" defaultRowHeight="15.75"/>
  <cols>
    <col min="1" max="1" width="10.85546875" style="779"/>
    <col min="2" max="2" width="20.42578125" style="779" customWidth="1"/>
    <col min="3" max="4" width="17.85546875" style="779" customWidth="1"/>
    <col min="5" max="16384" width="10.85546875" style="779"/>
  </cols>
  <sheetData>
    <row r="1" spans="1:8">
      <c r="A1" s="45" t="s">
        <v>318</v>
      </c>
      <c r="B1" s="45"/>
    </row>
    <row r="4" spans="1:8" ht="16.5" thickBot="1"/>
    <row r="5" spans="1:8" ht="28.5" customHeight="1">
      <c r="B5" s="1100" t="s">
        <v>319</v>
      </c>
      <c r="C5" s="1093" t="s">
        <v>312</v>
      </c>
      <c r="D5" s="1094"/>
      <c r="E5" s="1233">
        <v>0.01</v>
      </c>
      <c r="F5" s="1231">
        <v>1.2999999999999999E-2</v>
      </c>
      <c r="G5" s="1231">
        <v>1.4999999999999999E-2</v>
      </c>
      <c r="H5" s="1232">
        <v>1.7999999999999999E-2</v>
      </c>
    </row>
    <row r="6" spans="1:8" ht="28.5" customHeight="1" thickBot="1">
      <c r="B6" s="1101"/>
      <c r="C6" s="1095" t="s">
        <v>313</v>
      </c>
      <c r="D6" s="1096"/>
      <c r="E6" s="876">
        <v>9.7375564800765702E-3</v>
      </c>
      <c r="F6" s="877">
        <v>1.1592341085762792E-2</v>
      </c>
      <c r="G6" s="877">
        <v>1.2838761614053285E-2</v>
      </c>
      <c r="H6" s="878">
        <v>1.4691233567452278E-2</v>
      </c>
    </row>
    <row r="7" spans="1:8" ht="45.75" customHeight="1" thickBot="1">
      <c r="B7" s="1102"/>
      <c r="C7" s="879" t="s">
        <v>314</v>
      </c>
      <c r="D7" s="880" t="s">
        <v>315</v>
      </c>
      <c r="E7" s="875"/>
      <c r="F7" s="881"/>
      <c r="G7" s="881"/>
      <c r="H7" s="882"/>
    </row>
    <row r="8" spans="1:8">
      <c r="B8" s="1097" t="s">
        <v>320</v>
      </c>
      <c r="C8" s="883">
        <v>4.4999999999999998E-2</v>
      </c>
      <c r="D8" s="884">
        <v>6.3616000000000006E-2</v>
      </c>
      <c r="E8" s="896">
        <v>-1.7253228275847542E-2</v>
      </c>
      <c r="F8" s="897">
        <v>-1.3285689618692005E-2</v>
      </c>
      <c r="G8" s="897">
        <v>-1.0476378555039764E-2</v>
      </c>
      <c r="H8" s="898">
        <v>-6.6558223772626756E-3</v>
      </c>
    </row>
    <row r="9" spans="1:8">
      <c r="B9" s="1098"/>
      <c r="C9" s="1234">
        <v>7.0000000000000007E-2</v>
      </c>
      <c r="D9" s="888">
        <v>7.9035999999999995E-2</v>
      </c>
      <c r="E9" s="899">
        <v>-2.1175852134993789E-2</v>
      </c>
      <c r="F9" s="900">
        <v>-1.6897660745166482E-2</v>
      </c>
      <c r="G9" s="900">
        <v>-1.4301708245430311E-2</v>
      </c>
      <c r="H9" s="901">
        <v>-1.0021646047227195E-2</v>
      </c>
    </row>
    <row r="10" spans="1:8" ht="16.5" thickBot="1">
      <c r="B10" s="1099"/>
      <c r="C10" s="1235">
        <v>0.1</v>
      </c>
      <c r="D10" s="892">
        <v>9.7535999999999984E-2</v>
      </c>
      <c r="E10" s="902">
        <v>-2.6364140273626251E-2</v>
      </c>
      <c r="F10" s="903">
        <v>-2.2767094050367746E-2</v>
      </c>
      <c r="G10" s="903">
        <v>-1.9831951176313086E-2</v>
      </c>
      <c r="H10" s="904">
        <v>-1.4389628395778059E-2</v>
      </c>
    </row>
    <row r="11" spans="1:8" ht="15.75" customHeight="1">
      <c r="B11" s="1097" t="s">
        <v>321</v>
      </c>
      <c r="C11" s="883">
        <v>4.4999999999999998E-2</v>
      </c>
      <c r="D11" s="884">
        <v>6.3616000000000006E-2</v>
      </c>
      <c r="E11" s="896">
        <v>-5.6616098543362157E-2</v>
      </c>
      <c r="F11" s="897">
        <v>-4.4185760493870241E-2</v>
      </c>
      <c r="G11" s="897">
        <v>-3.5177102733520843E-2</v>
      </c>
      <c r="H11" s="898">
        <v>-2.2681348699154419E-2</v>
      </c>
    </row>
    <row r="12" spans="1:8" ht="15.75" customHeight="1">
      <c r="B12" s="1098"/>
      <c r="C12" s="1234">
        <v>7.0000000000000007E-2</v>
      </c>
      <c r="D12" s="888">
        <v>7.9035999999999995E-2</v>
      </c>
      <c r="E12" s="899">
        <v>-6.8376009531588122E-2</v>
      </c>
      <c r="F12" s="900">
        <v>-5.5312260162753354E-2</v>
      </c>
      <c r="G12" s="900">
        <v>-4.7274555291320318E-2</v>
      </c>
      <c r="H12" s="901">
        <v>-3.3603693550934843E-2</v>
      </c>
    </row>
    <row r="13" spans="1:8" ht="16.5" thickBot="1">
      <c r="B13" s="1099"/>
      <c r="C13" s="1235">
        <v>0.1</v>
      </c>
      <c r="D13" s="892">
        <v>9.7535999999999984E-2</v>
      </c>
      <c r="E13" s="902">
        <v>-8.3360991416039545E-2</v>
      </c>
      <c r="F13" s="903">
        <v>-7.3031966385437672E-2</v>
      </c>
      <c r="G13" s="903">
        <v>-6.4241300016294745E-2</v>
      </c>
      <c r="H13" s="904">
        <v>-4.7288399141152737E-2</v>
      </c>
    </row>
  </sheetData>
  <mergeCells count="5">
    <mergeCell ref="B5:B7"/>
    <mergeCell ref="C5:D5"/>
    <mergeCell ref="C6:D6"/>
    <mergeCell ref="B8:B10"/>
    <mergeCell ref="B11:B13"/>
  </mergeCells>
  <pageMargins left="0.7" right="0.7" top="0.75" bottom="0.75" header="0.3" footer="0.3"/>
  <pageSetup paperSize="9" orientation="portrait"/>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58"/>
  <sheetViews>
    <sheetView workbookViewId="0">
      <selection activeCell="A2" sqref="A2"/>
    </sheetView>
  </sheetViews>
  <sheetFormatPr baseColWidth="10" defaultRowHeight="15"/>
  <cols>
    <col min="2" max="2" width="35.28515625" customWidth="1"/>
    <col min="3" max="3" width="10.7109375" style="203" customWidth="1"/>
    <col min="4" max="52" width="5.7109375" customWidth="1"/>
    <col min="53" max="74" width="5.42578125" customWidth="1"/>
  </cols>
  <sheetData>
    <row r="1" spans="1:77" ht="15.75">
      <c r="A1" s="45" t="s">
        <v>322</v>
      </c>
    </row>
    <row r="3" spans="1:77" ht="15.75" thickBot="1"/>
    <row r="4" spans="1:77" ht="15.75" thickBot="1">
      <c r="B4" s="762" t="s">
        <v>33</v>
      </c>
      <c r="C4" s="764"/>
      <c r="D4" s="712">
        <v>2000</v>
      </c>
      <c r="E4" s="713">
        <v>2001</v>
      </c>
      <c r="F4" s="713">
        <v>2002</v>
      </c>
      <c r="G4" s="713">
        <v>2003</v>
      </c>
      <c r="H4" s="713">
        <v>2004</v>
      </c>
      <c r="I4" s="713">
        <v>2005</v>
      </c>
      <c r="J4" s="713">
        <v>2006</v>
      </c>
      <c r="K4" s="713">
        <v>2007</v>
      </c>
      <c r="L4" s="713">
        <v>2008</v>
      </c>
      <c r="M4" s="713">
        <v>2009</v>
      </c>
      <c r="N4" s="713">
        <v>2010</v>
      </c>
      <c r="O4" s="713">
        <v>2011</v>
      </c>
      <c r="P4" s="713">
        <v>2012</v>
      </c>
      <c r="Q4" s="713">
        <v>2013</v>
      </c>
      <c r="R4" s="713">
        <v>2014</v>
      </c>
      <c r="S4" s="713">
        <v>2015</v>
      </c>
      <c r="T4" s="713">
        <v>2016</v>
      </c>
      <c r="U4" s="713">
        <v>2017</v>
      </c>
      <c r="V4" s="713">
        <v>2018</v>
      </c>
      <c r="W4" s="713">
        <v>2019</v>
      </c>
      <c r="X4" s="713">
        <v>2020</v>
      </c>
      <c r="Y4" s="713">
        <v>2021</v>
      </c>
      <c r="Z4" s="713">
        <v>2022</v>
      </c>
      <c r="AA4" s="713">
        <v>2023</v>
      </c>
      <c r="AB4" s="713">
        <v>2024</v>
      </c>
      <c r="AC4" s="713">
        <v>2025</v>
      </c>
      <c r="AD4" s="713">
        <v>2026</v>
      </c>
      <c r="AE4" s="713">
        <v>2027</v>
      </c>
      <c r="AF4" s="713">
        <v>2028</v>
      </c>
      <c r="AG4" s="713">
        <v>2029</v>
      </c>
      <c r="AH4" s="713">
        <v>2030</v>
      </c>
      <c r="AI4" s="713">
        <v>2031</v>
      </c>
      <c r="AJ4" s="713">
        <v>2032</v>
      </c>
      <c r="AK4" s="713">
        <v>2033</v>
      </c>
      <c r="AL4" s="713">
        <v>2034</v>
      </c>
      <c r="AM4" s="713">
        <v>2035</v>
      </c>
      <c r="AN4" s="713">
        <v>2036</v>
      </c>
      <c r="AO4" s="713">
        <v>2037</v>
      </c>
      <c r="AP4" s="713">
        <v>2038</v>
      </c>
      <c r="AQ4" s="713">
        <v>2039</v>
      </c>
      <c r="AR4" s="713">
        <v>2040</v>
      </c>
      <c r="AS4" s="713">
        <v>2041</v>
      </c>
      <c r="AT4" s="713">
        <v>2042</v>
      </c>
      <c r="AU4" s="713">
        <v>2043</v>
      </c>
      <c r="AV4" s="713">
        <v>2044</v>
      </c>
      <c r="AW4" s="713">
        <v>2045</v>
      </c>
      <c r="AX4" s="713">
        <v>2046</v>
      </c>
      <c r="AY4" s="713">
        <v>2047</v>
      </c>
      <c r="AZ4" s="713">
        <v>2048</v>
      </c>
      <c r="BA4" s="713">
        <v>2049</v>
      </c>
      <c r="BB4" s="713">
        <v>2050</v>
      </c>
      <c r="BC4" s="713">
        <v>2051</v>
      </c>
      <c r="BD4" s="713">
        <v>2052</v>
      </c>
      <c r="BE4" s="713">
        <v>2053</v>
      </c>
      <c r="BF4" s="713">
        <v>2054</v>
      </c>
      <c r="BG4" s="713">
        <v>2055</v>
      </c>
      <c r="BH4" s="713">
        <v>2056</v>
      </c>
      <c r="BI4" s="713">
        <v>2057</v>
      </c>
      <c r="BJ4" s="713">
        <v>2058</v>
      </c>
      <c r="BK4" s="713">
        <v>2059</v>
      </c>
      <c r="BL4" s="713">
        <v>2060</v>
      </c>
      <c r="BM4" s="713">
        <v>2061</v>
      </c>
      <c r="BN4" s="713">
        <v>2062</v>
      </c>
      <c r="BO4" s="713">
        <v>2063</v>
      </c>
      <c r="BP4" s="713">
        <v>2064</v>
      </c>
      <c r="BQ4" s="713">
        <v>2065</v>
      </c>
      <c r="BR4" s="713">
        <v>2066</v>
      </c>
      <c r="BS4" s="713">
        <v>2067</v>
      </c>
      <c r="BT4" s="713">
        <v>2068</v>
      </c>
      <c r="BU4" s="713">
        <v>2069</v>
      </c>
      <c r="BV4" s="714">
        <v>2070</v>
      </c>
    </row>
    <row r="5" spans="1:77">
      <c r="B5" s="1077" t="s">
        <v>323</v>
      </c>
      <c r="C5" s="765" t="s">
        <v>150</v>
      </c>
      <c r="D5" s="716"/>
      <c r="E5" s="905"/>
      <c r="F5" s="906">
        <v>2.1365851513270724</v>
      </c>
      <c r="G5" s="906">
        <v>2.0953939752503006</v>
      </c>
      <c r="H5" s="906">
        <v>2.0495144518779345</v>
      </c>
      <c r="I5" s="906">
        <v>2.0114898109568449</v>
      </c>
      <c r="J5" s="906">
        <v>1.9825038785318256</v>
      </c>
      <c r="K5" s="906">
        <v>1.9551744816416912</v>
      </c>
      <c r="L5" s="906">
        <v>1.9103763601896493</v>
      </c>
      <c r="M5" s="906">
        <v>1.8421321790176961</v>
      </c>
      <c r="N5" s="906">
        <v>1.8030213997180138</v>
      </c>
      <c r="O5" s="906">
        <v>1.7844222916603487</v>
      </c>
      <c r="P5" s="906">
        <v>1.7744732299141437</v>
      </c>
      <c r="Q5" s="906">
        <v>1.7593799019508212</v>
      </c>
      <c r="R5" s="906">
        <v>1.7403229824368389</v>
      </c>
      <c r="S5" s="906">
        <v>1.7249116290386737</v>
      </c>
      <c r="T5" s="907">
        <v>1.7205719387217788</v>
      </c>
      <c r="U5" s="908"/>
      <c r="V5" s="908"/>
      <c r="W5" s="908"/>
      <c r="X5" s="908"/>
      <c r="Y5" s="908"/>
      <c r="Z5" s="908"/>
      <c r="AA5" s="908"/>
      <c r="AB5" s="908"/>
      <c r="AC5" s="908"/>
      <c r="AD5" s="908"/>
      <c r="AE5" s="908"/>
      <c r="AF5" s="908"/>
      <c r="AG5" s="908"/>
      <c r="AH5" s="908"/>
      <c r="AI5" s="908"/>
      <c r="AJ5" s="908"/>
      <c r="AK5" s="908"/>
      <c r="AL5" s="908"/>
      <c r="AM5" s="908"/>
      <c r="AN5" s="908"/>
      <c r="AO5" s="908"/>
      <c r="AP5" s="908"/>
      <c r="AQ5" s="908"/>
      <c r="AR5" s="908"/>
      <c r="AS5" s="908"/>
      <c r="AT5" s="908"/>
      <c r="AU5" s="908"/>
      <c r="AV5" s="908"/>
      <c r="AW5" s="908"/>
      <c r="AX5" s="908"/>
      <c r="AY5" s="908"/>
      <c r="AZ5" s="908"/>
      <c r="BA5" s="908"/>
      <c r="BB5" s="908"/>
      <c r="BC5" s="908"/>
      <c r="BD5" s="908"/>
      <c r="BE5" s="908"/>
      <c r="BF5" s="908"/>
      <c r="BG5" s="908"/>
      <c r="BH5" s="908"/>
      <c r="BI5" s="908"/>
      <c r="BJ5" s="908"/>
      <c r="BK5" s="908"/>
      <c r="BL5" s="909"/>
      <c r="BM5" s="909"/>
      <c r="BN5" s="909"/>
      <c r="BO5" s="909"/>
      <c r="BP5" s="909"/>
      <c r="BQ5" s="909"/>
      <c r="BR5" s="909"/>
      <c r="BS5" s="909"/>
      <c r="BT5" s="909"/>
      <c r="BU5" s="909"/>
      <c r="BV5" s="910"/>
    </row>
    <row r="6" spans="1:77">
      <c r="B6" s="1078"/>
      <c r="C6" s="336">
        <v>1.7999999999999999E-2</v>
      </c>
      <c r="D6" s="347"/>
      <c r="E6" s="348"/>
      <c r="F6" s="911"/>
      <c r="G6" s="911"/>
      <c r="H6" s="911"/>
      <c r="I6" s="911"/>
      <c r="J6" s="911"/>
      <c r="K6" s="911"/>
      <c r="L6" s="911"/>
      <c r="M6" s="911"/>
      <c r="N6" s="911"/>
      <c r="O6" s="911"/>
      <c r="P6" s="911"/>
      <c r="Q6" s="911"/>
      <c r="R6" s="911"/>
      <c r="S6" s="869"/>
      <c r="T6" s="869">
        <v>1.7205719387217788</v>
      </c>
      <c r="U6" s="869">
        <v>1.716232248404884</v>
      </c>
      <c r="V6" s="869">
        <v>1.7112850014436238</v>
      </c>
      <c r="W6" s="869">
        <v>1.7070069347292287</v>
      </c>
      <c r="X6" s="869">
        <v>1.7032131774541992</v>
      </c>
      <c r="Y6" s="869">
        <v>1.6934663366472238</v>
      </c>
      <c r="Z6" s="869">
        <v>1.6855834099678249</v>
      </c>
      <c r="AA6" s="869">
        <v>1.6770041377650813</v>
      </c>
      <c r="AB6" s="869">
        <v>1.6643241020539956</v>
      </c>
      <c r="AC6" s="869">
        <v>1.6523202157147461</v>
      </c>
      <c r="AD6" s="869">
        <v>1.6375239509566661</v>
      </c>
      <c r="AE6" s="869">
        <v>1.625433432755272</v>
      </c>
      <c r="AF6" s="869">
        <v>1.609882967169415</v>
      </c>
      <c r="AG6" s="869">
        <v>1.598264567814335</v>
      </c>
      <c r="AH6" s="869">
        <v>1.5877213017205396</v>
      </c>
      <c r="AI6" s="869">
        <v>1.5757632890913817</v>
      </c>
      <c r="AJ6" s="869">
        <v>1.5649890603135046</v>
      </c>
      <c r="AK6" s="869">
        <v>1.5578637883624316</v>
      </c>
      <c r="AL6" s="869">
        <v>1.5467690888973495</v>
      </c>
      <c r="AM6" s="869">
        <v>1.5355235983487803</v>
      </c>
      <c r="AN6" s="869">
        <v>1.5231980896161639</v>
      </c>
      <c r="AO6" s="869">
        <v>1.5122015823817503</v>
      </c>
      <c r="AP6" s="869">
        <v>1.5025526826804727</v>
      </c>
      <c r="AQ6" s="869">
        <v>1.4955112245461972</v>
      </c>
      <c r="AR6" s="869">
        <v>1.4864561955444366</v>
      </c>
      <c r="AS6" s="869">
        <v>1.475245419211745</v>
      </c>
      <c r="AT6" s="869">
        <v>1.4636761961636322</v>
      </c>
      <c r="AU6" s="869">
        <v>1.453067043184157</v>
      </c>
      <c r="AV6" s="869">
        <v>1.4472287018918717</v>
      </c>
      <c r="AW6" s="869">
        <v>1.4437415479471793</v>
      </c>
      <c r="AX6" s="869">
        <v>1.4330144104073204</v>
      </c>
      <c r="AY6" s="869">
        <v>1.4239673113280342</v>
      </c>
      <c r="AZ6" s="869">
        <v>1.4144276631068458</v>
      </c>
      <c r="BA6" s="869">
        <v>1.4054459076276373</v>
      </c>
      <c r="BB6" s="869">
        <v>1.3964315920399395</v>
      </c>
      <c r="BC6" s="869">
        <v>1.3878451352883097</v>
      </c>
      <c r="BD6" s="869">
        <v>1.3778309650011571</v>
      </c>
      <c r="BE6" s="869">
        <v>1.3721119730318001</v>
      </c>
      <c r="BF6" s="869">
        <v>1.3679883284198233</v>
      </c>
      <c r="BG6" s="869">
        <v>1.3632079590943789</v>
      </c>
      <c r="BH6" s="869">
        <v>1.3579790179024342</v>
      </c>
      <c r="BI6" s="869">
        <v>1.3510779835410101</v>
      </c>
      <c r="BJ6" s="869">
        <v>1.3486410037759207</v>
      </c>
      <c r="BK6" s="869">
        <v>1.3452277863325965</v>
      </c>
      <c r="BL6" s="870">
        <v>1.3407576261437979</v>
      </c>
      <c r="BM6" s="870">
        <v>1.3383696182940781</v>
      </c>
      <c r="BN6" s="870">
        <v>1.3358856688593517</v>
      </c>
      <c r="BO6" s="870">
        <v>1.3336729489768691</v>
      </c>
      <c r="BP6" s="870">
        <v>1.3290972964897725</v>
      </c>
      <c r="BQ6" s="870">
        <v>1.3226769917477679</v>
      </c>
      <c r="BR6" s="870">
        <v>1.3188481975845407</v>
      </c>
      <c r="BS6" s="870">
        <v>1.3116678061906752</v>
      </c>
      <c r="BT6" s="870">
        <v>1.3044270447388988</v>
      </c>
      <c r="BU6" s="870">
        <v>1.2978220032911252</v>
      </c>
      <c r="BV6" s="871">
        <v>1.287065099608111</v>
      </c>
    </row>
    <row r="7" spans="1:77">
      <c r="B7" s="1078"/>
      <c r="C7" s="336">
        <v>1.4999999999999999E-2</v>
      </c>
      <c r="D7" s="347"/>
      <c r="E7" s="348"/>
      <c r="F7" s="911"/>
      <c r="G7" s="911"/>
      <c r="H7" s="911"/>
      <c r="I7" s="911"/>
      <c r="J7" s="911"/>
      <c r="K7" s="911"/>
      <c r="L7" s="911"/>
      <c r="M7" s="911"/>
      <c r="N7" s="911"/>
      <c r="O7" s="911"/>
      <c r="P7" s="911"/>
      <c r="Q7" s="911"/>
      <c r="R7" s="911"/>
      <c r="S7" s="869"/>
      <c r="T7" s="869">
        <v>1.7205719387217788</v>
      </c>
      <c r="U7" s="869">
        <v>1.716232248404884</v>
      </c>
      <c r="V7" s="869">
        <v>1.7112850014436238</v>
      </c>
      <c r="W7" s="869">
        <v>1.7070069347292287</v>
      </c>
      <c r="X7" s="869">
        <v>1.7032131774541992</v>
      </c>
      <c r="Y7" s="869">
        <v>1.6934663366472238</v>
      </c>
      <c r="Z7" s="869">
        <v>1.6855834099678249</v>
      </c>
      <c r="AA7" s="869">
        <v>1.6770041377650813</v>
      </c>
      <c r="AB7" s="869">
        <v>1.6643241020539956</v>
      </c>
      <c r="AC7" s="869">
        <v>1.6523202157147461</v>
      </c>
      <c r="AD7" s="869">
        <v>1.6375239509566661</v>
      </c>
      <c r="AE7" s="869">
        <v>1.625433432755272</v>
      </c>
      <c r="AF7" s="869">
        <v>1.609882967169415</v>
      </c>
      <c r="AG7" s="869">
        <v>1.598264567814335</v>
      </c>
      <c r="AH7" s="869">
        <v>1.5877213017205396</v>
      </c>
      <c r="AI7" s="869">
        <v>1.5757632890913817</v>
      </c>
      <c r="AJ7" s="869">
        <v>1.5649890603135046</v>
      </c>
      <c r="AK7" s="869">
        <v>1.5578637883624316</v>
      </c>
      <c r="AL7" s="869">
        <v>1.5467690888973495</v>
      </c>
      <c r="AM7" s="869">
        <v>1.5355235983487803</v>
      </c>
      <c r="AN7" s="869">
        <v>1.5231980896161639</v>
      </c>
      <c r="AO7" s="869">
        <v>1.5122015823817503</v>
      </c>
      <c r="AP7" s="869">
        <v>1.5025526826804727</v>
      </c>
      <c r="AQ7" s="869">
        <v>1.4955112245461972</v>
      </c>
      <c r="AR7" s="869">
        <v>1.4864561955444366</v>
      </c>
      <c r="AS7" s="869">
        <v>1.475245419211745</v>
      </c>
      <c r="AT7" s="869">
        <v>1.4636761961636322</v>
      </c>
      <c r="AU7" s="869">
        <v>1.453067043184157</v>
      </c>
      <c r="AV7" s="869">
        <v>1.4472287018918717</v>
      </c>
      <c r="AW7" s="869">
        <v>1.4437415479471793</v>
      </c>
      <c r="AX7" s="869">
        <v>1.4330144104073204</v>
      </c>
      <c r="AY7" s="869">
        <v>1.4239673113280342</v>
      </c>
      <c r="AZ7" s="869">
        <v>1.4144276631068458</v>
      </c>
      <c r="BA7" s="869">
        <v>1.4054459076276373</v>
      </c>
      <c r="BB7" s="869">
        <v>1.3964315920399395</v>
      </c>
      <c r="BC7" s="869">
        <v>1.3878451352883097</v>
      </c>
      <c r="BD7" s="869">
        <v>1.3778309650011571</v>
      </c>
      <c r="BE7" s="869">
        <v>1.3721119730318001</v>
      </c>
      <c r="BF7" s="869">
        <v>1.3679883284198233</v>
      </c>
      <c r="BG7" s="869">
        <v>1.3632079590943789</v>
      </c>
      <c r="BH7" s="869">
        <v>1.3579790179024342</v>
      </c>
      <c r="BI7" s="869">
        <v>1.3510779835410101</v>
      </c>
      <c r="BJ7" s="869">
        <v>1.3486410037759207</v>
      </c>
      <c r="BK7" s="869">
        <v>1.3452277863325965</v>
      </c>
      <c r="BL7" s="870">
        <v>1.3407576261437979</v>
      </c>
      <c r="BM7" s="870">
        <v>1.3383696182940781</v>
      </c>
      <c r="BN7" s="870">
        <v>1.3358856688593517</v>
      </c>
      <c r="BO7" s="870">
        <v>1.3336729489768691</v>
      </c>
      <c r="BP7" s="870">
        <v>1.3290972964897725</v>
      </c>
      <c r="BQ7" s="870">
        <v>1.3226769917477679</v>
      </c>
      <c r="BR7" s="870">
        <v>1.3188481975845407</v>
      </c>
      <c r="BS7" s="870">
        <v>1.3116678061906752</v>
      </c>
      <c r="BT7" s="870">
        <v>1.3044270447388988</v>
      </c>
      <c r="BU7" s="870">
        <v>1.2978220032911252</v>
      </c>
      <c r="BV7" s="871">
        <v>1.287065099608111</v>
      </c>
    </row>
    <row r="8" spans="1:77">
      <c r="B8" s="1078"/>
      <c r="C8" s="336">
        <v>1.2999999999999999E-2</v>
      </c>
      <c r="D8" s="347"/>
      <c r="E8" s="348"/>
      <c r="F8" s="911"/>
      <c r="G8" s="911"/>
      <c r="H8" s="911"/>
      <c r="I8" s="911"/>
      <c r="J8" s="911"/>
      <c r="K8" s="911"/>
      <c r="L8" s="911"/>
      <c r="M8" s="911"/>
      <c r="N8" s="911"/>
      <c r="O8" s="911"/>
      <c r="P8" s="911"/>
      <c r="Q8" s="911"/>
      <c r="R8" s="911"/>
      <c r="S8" s="869"/>
      <c r="T8" s="869">
        <v>1.7205719387217788</v>
      </c>
      <c r="U8" s="869">
        <v>1.716232248404884</v>
      </c>
      <c r="V8" s="869">
        <v>1.7112850014436238</v>
      </c>
      <c r="W8" s="869">
        <v>1.7070069347292287</v>
      </c>
      <c r="X8" s="869">
        <v>1.7032131774541992</v>
      </c>
      <c r="Y8" s="869">
        <v>1.6934663366472238</v>
      </c>
      <c r="Z8" s="869">
        <v>1.6855834099678249</v>
      </c>
      <c r="AA8" s="869">
        <v>1.6770041377650813</v>
      </c>
      <c r="AB8" s="869">
        <v>1.6643241020539956</v>
      </c>
      <c r="AC8" s="869">
        <v>1.6523202157147461</v>
      </c>
      <c r="AD8" s="869">
        <v>1.6375239509566661</v>
      </c>
      <c r="AE8" s="869">
        <v>1.625433432755272</v>
      </c>
      <c r="AF8" s="869">
        <v>1.609882967169415</v>
      </c>
      <c r="AG8" s="869">
        <v>1.598264567814335</v>
      </c>
      <c r="AH8" s="869">
        <v>1.5877213017205396</v>
      </c>
      <c r="AI8" s="869">
        <v>1.5757632890913817</v>
      </c>
      <c r="AJ8" s="869">
        <v>1.5649890603135046</v>
      </c>
      <c r="AK8" s="869">
        <v>1.5578637883624316</v>
      </c>
      <c r="AL8" s="869">
        <v>1.5467690888973495</v>
      </c>
      <c r="AM8" s="869">
        <v>1.5355235983487803</v>
      </c>
      <c r="AN8" s="869">
        <v>1.5231980896161639</v>
      </c>
      <c r="AO8" s="869">
        <v>1.5122015823817503</v>
      </c>
      <c r="AP8" s="869">
        <v>1.5025526826804727</v>
      </c>
      <c r="AQ8" s="869">
        <v>1.4955112245461972</v>
      </c>
      <c r="AR8" s="869">
        <v>1.4864561955444366</v>
      </c>
      <c r="AS8" s="869">
        <v>1.475245419211745</v>
      </c>
      <c r="AT8" s="869">
        <v>1.4636761961636322</v>
      </c>
      <c r="AU8" s="869">
        <v>1.453067043184157</v>
      </c>
      <c r="AV8" s="869">
        <v>1.4472287018918717</v>
      </c>
      <c r="AW8" s="869">
        <v>1.4437415479471793</v>
      </c>
      <c r="AX8" s="869">
        <v>1.4330144104073204</v>
      </c>
      <c r="AY8" s="869">
        <v>1.4239673113280342</v>
      </c>
      <c r="AZ8" s="869">
        <v>1.4144276631068458</v>
      </c>
      <c r="BA8" s="869">
        <v>1.4054459076276373</v>
      </c>
      <c r="BB8" s="869">
        <v>1.3964315920399395</v>
      </c>
      <c r="BC8" s="869">
        <v>1.3878451352883097</v>
      </c>
      <c r="BD8" s="869">
        <v>1.3778309650011571</v>
      </c>
      <c r="BE8" s="869">
        <v>1.3721119730318001</v>
      </c>
      <c r="BF8" s="869">
        <v>1.3679883284198233</v>
      </c>
      <c r="BG8" s="869">
        <v>1.3632079590943789</v>
      </c>
      <c r="BH8" s="869">
        <v>1.3579790179024342</v>
      </c>
      <c r="BI8" s="869">
        <v>1.3510779835410101</v>
      </c>
      <c r="BJ8" s="869">
        <v>1.3486410037759207</v>
      </c>
      <c r="BK8" s="869">
        <v>1.3452277863325965</v>
      </c>
      <c r="BL8" s="870">
        <v>1.3407576261437979</v>
      </c>
      <c r="BM8" s="870">
        <v>1.3383696182940781</v>
      </c>
      <c r="BN8" s="870">
        <v>1.3358856688593517</v>
      </c>
      <c r="BO8" s="870">
        <v>1.3336729489768691</v>
      </c>
      <c r="BP8" s="870">
        <v>1.3290972964897725</v>
      </c>
      <c r="BQ8" s="870">
        <v>1.3226769917477679</v>
      </c>
      <c r="BR8" s="870">
        <v>1.3188481975845407</v>
      </c>
      <c r="BS8" s="870">
        <v>1.3116678061906752</v>
      </c>
      <c r="BT8" s="870">
        <v>1.3044270447388988</v>
      </c>
      <c r="BU8" s="870">
        <v>1.2978220032911252</v>
      </c>
      <c r="BV8" s="871">
        <v>1.287065099608111</v>
      </c>
    </row>
    <row r="9" spans="1:77" ht="15.75" thickBot="1">
      <c r="B9" s="1079"/>
      <c r="C9" s="339">
        <v>0.01</v>
      </c>
      <c r="D9" s="350"/>
      <c r="E9" s="351"/>
      <c r="F9" s="912"/>
      <c r="G9" s="912"/>
      <c r="H9" s="912"/>
      <c r="I9" s="912"/>
      <c r="J9" s="912"/>
      <c r="K9" s="912"/>
      <c r="L9" s="912"/>
      <c r="M9" s="912"/>
      <c r="N9" s="912"/>
      <c r="O9" s="912"/>
      <c r="P9" s="912"/>
      <c r="Q9" s="912"/>
      <c r="R9" s="912"/>
      <c r="S9" s="872"/>
      <c r="T9" s="872">
        <v>1.7205719387217788</v>
      </c>
      <c r="U9" s="872">
        <v>1.716232248404884</v>
      </c>
      <c r="V9" s="872">
        <v>1.7112850014436238</v>
      </c>
      <c r="W9" s="872">
        <v>1.7070069347292287</v>
      </c>
      <c r="X9" s="872">
        <v>1.7032131774541992</v>
      </c>
      <c r="Y9" s="872">
        <v>1.6934663366472238</v>
      </c>
      <c r="Z9" s="872">
        <v>1.6855834099678249</v>
      </c>
      <c r="AA9" s="872">
        <v>1.6770041377650813</v>
      </c>
      <c r="AB9" s="872">
        <v>1.6643241020539956</v>
      </c>
      <c r="AC9" s="872">
        <v>1.6523202157147461</v>
      </c>
      <c r="AD9" s="872">
        <v>1.6375239509566661</v>
      </c>
      <c r="AE9" s="872">
        <v>1.625433432755272</v>
      </c>
      <c r="AF9" s="872">
        <v>1.609882967169415</v>
      </c>
      <c r="AG9" s="872">
        <v>1.598264567814335</v>
      </c>
      <c r="AH9" s="872">
        <v>1.5877213017205396</v>
      </c>
      <c r="AI9" s="872">
        <v>1.5757632890913817</v>
      </c>
      <c r="AJ9" s="872">
        <v>1.5649890603135046</v>
      </c>
      <c r="AK9" s="872">
        <v>1.5578637883624316</v>
      </c>
      <c r="AL9" s="872">
        <v>1.5467690888973495</v>
      </c>
      <c r="AM9" s="872">
        <v>1.5355235983487803</v>
      </c>
      <c r="AN9" s="872">
        <v>1.5231980896161639</v>
      </c>
      <c r="AO9" s="872">
        <v>1.5122015823817503</v>
      </c>
      <c r="AP9" s="872">
        <v>1.5025526826804727</v>
      </c>
      <c r="AQ9" s="872">
        <v>1.4955112245461972</v>
      </c>
      <c r="AR9" s="872">
        <v>1.4864561955444366</v>
      </c>
      <c r="AS9" s="872">
        <v>1.475245419211745</v>
      </c>
      <c r="AT9" s="872">
        <v>1.4636761961636322</v>
      </c>
      <c r="AU9" s="872">
        <v>1.453067043184157</v>
      </c>
      <c r="AV9" s="872">
        <v>1.4472287018918717</v>
      </c>
      <c r="AW9" s="872">
        <v>1.4437415479471793</v>
      </c>
      <c r="AX9" s="872">
        <v>1.4330144104073204</v>
      </c>
      <c r="AY9" s="872">
        <v>1.4239673113280342</v>
      </c>
      <c r="AZ9" s="872">
        <v>1.4144276631068458</v>
      </c>
      <c r="BA9" s="872">
        <v>1.4054459076276373</v>
      </c>
      <c r="BB9" s="872">
        <v>1.3964315920399395</v>
      </c>
      <c r="BC9" s="872">
        <v>1.3878451352883097</v>
      </c>
      <c r="BD9" s="872">
        <v>1.3778309650011571</v>
      </c>
      <c r="BE9" s="872">
        <v>1.3721119730318001</v>
      </c>
      <c r="BF9" s="872">
        <v>1.3679883284198233</v>
      </c>
      <c r="BG9" s="872">
        <v>1.3632079590943789</v>
      </c>
      <c r="BH9" s="872">
        <v>1.3579790179024342</v>
      </c>
      <c r="BI9" s="872">
        <v>1.3510779835410101</v>
      </c>
      <c r="BJ9" s="872">
        <v>1.3486410037759207</v>
      </c>
      <c r="BK9" s="872">
        <v>1.3452277863325965</v>
      </c>
      <c r="BL9" s="873">
        <v>1.3407576261437979</v>
      </c>
      <c r="BM9" s="873">
        <v>1.3383696182940781</v>
      </c>
      <c r="BN9" s="873">
        <v>1.3358856688593517</v>
      </c>
      <c r="BO9" s="873">
        <v>1.3336729489768691</v>
      </c>
      <c r="BP9" s="873">
        <v>1.3290972964897725</v>
      </c>
      <c r="BQ9" s="873">
        <v>1.3226769917477679</v>
      </c>
      <c r="BR9" s="873">
        <v>1.3188481975845407</v>
      </c>
      <c r="BS9" s="873">
        <v>1.3116678061906752</v>
      </c>
      <c r="BT9" s="873">
        <v>1.3044270447388988</v>
      </c>
      <c r="BU9" s="873">
        <v>1.2978220032911252</v>
      </c>
      <c r="BV9" s="874">
        <v>1.287065099608111</v>
      </c>
    </row>
    <row r="10" spans="1:77">
      <c r="B10" s="1077" t="s">
        <v>324</v>
      </c>
      <c r="C10" s="765" t="s">
        <v>150</v>
      </c>
      <c r="D10" s="716"/>
      <c r="E10" s="717"/>
      <c r="F10" s="717">
        <v>0.27607189708003643</v>
      </c>
      <c r="G10" s="717">
        <v>0.27942740705774977</v>
      </c>
      <c r="H10" s="717">
        <v>0.27901040183236614</v>
      </c>
      <c r="I10" s="717">
        <v>0.28450735484965317</v>
      </c>
      <c r="J10" s="717">
        <v>0.28070568585864852</v>
      </c>
      <c r="K10" s="717">
        <v>0.28839223028672839</v>
      </c>
      <c r="L10" s="717">
        <v>0.29603037279124511</v>
      </c>
      <c r="M10" s="717">
        <v>0.30622338036523133</v>
      </c>
      <c r="N10" s="717">
        <v>0.31014178621520433</v>
      </c>
      <c r="O10" s="717">
        <v>0.31233306887631318</v>
      </c>
      <c r="P10" s="717">
        <v>0.31280410747261683</v>
      </c>
      <c r="Q10" s="717">
        <v>0.31098638008559687</v>
      </c>
      <c r="R10" s="717">
        <v>0.31199564634388721</v>
      </c>
      <c r="S10" s="717">
        <v>0.3135279511966414</v>
      </c>
      <c r="T10" s="717"/>
      <c r="U10" s="717"/>
      <c r="V10" s="717"/>
      <c r="W10" s="717"/>
      <c r="X10" s="717"/>
      <c r="Y10" s="717"/>
      <c r="Z10" s="717"/>
      <c r="AA10" s="717"/>
      <c r="AB10" s="717"/>
      <c r="AC10" s="717"/>
      <c r="AD10" s="717"/>
      <c r="AE10" s="717"/>
      <c r="AF10" s="717"/>
      <c r="AG10" s="717"/>
      <c r="AH10" s="717"/>
      <c r="AI10" s="717"/>
      <c r="AJ10" s="717"/>
      <c r="AK10" s="717"/>
      <c r="AL10" s="717"/>
      <c r="AM10" s="717"/>
      <c r="AN10" s="717"/>
      <c r="AO10" s="717"/>
      <c r="AP10" s="717"/>
      <c r="AQ10" s="717"/>
      <c r="AR10" s="717"/>
      <c r="AS10" s="717"/>
      <c r="AT10" s="717"/>
      <c r="AU10" s="717"/>
      <c r="AV10" s="717"/>
      <c r="AW10" s="717"/>
      <c r="AX10" s="717"/>
      <c r="AY10" s="717"/>
      <c r="AZ10" s="717"/>
      <c r="BA10" s="717"/>
      <c r="BB10" s="717"/>
      <c r="BC10" s="717"/>
      <c r="BD10" s="717"/>
      <c r="BE10" s="717"/>
      <c r="BF10" s="717"/>
      <c r="BG10" s="717"/>
      <c r="BH10" s="717"/>
      <c r="BI10" s="717"/>
      <c r="BJ10" s="717"/>
      <c r="BK10" s="717"/>
      <c r="BL10" s="718"/>
      <c r="BM10" s="718"/>
      <c r="BN10" s="718"/>
      <c r="BO10" s="718"/>
      <c r="BP10" s="718"/>
      <c r="BQ10" s="718"/>
      <c r="BR10" s="718"/>
      <c r="BS10" s="718"/>
      <c r="BT10" s="718"/>
      <c r="BU10" s="718"/>
      <c r="BV10" s="719"/>
    </row>
    <row r="11" spans="1:77">
      <c r="B11" s="1078"/>
      <c r="C11" s="336">
        <v>1.7999999999999999E-2</v>
      </c>
      <c r="D11" s="347"/>
      <c r="E11" s="348"/>
      <c r="F11" s="348"/>
      <c r="G11" s="348"/>
      <c r="H11" s="348"/>
      <c r="I11" s="348"/>
      <c r="J11" s="348"/>
      <c r="K11" s="348"/>
      <c r="L11" s="348"/>
      <c r="M11" s="348"/>
      <c r="N11" s="348"/>
      <c r="O11" s="348"/>
      <c r="P11" s="348"/>
      <c r="Q11" s="348"/>
      <c r="R11" s="348"/>
      <c r="S11" s="348"/>
      <c r="T11" s="348">
        <v>0.31196108357435359</v>
      </c>
      <c r="U11" s="348">
        <v>0.31010504774365172</v>
      </c>
      <c r="V11" s="348">
        <v>0.31011865261449123</v>
      </c>
      <c r="W11" s="348">
        <v>0.31048391712453277</v>
      </c>
      <c r="X11" s="348">
        <v>0.30868273796928286</v>
      </c>
      <c r="Y11" s="348">
        <v>0.30590766690993149</v>
      </c>
      <c r="Z11" s="348">
        <v>0.30469871924794495</v>
      </c>
      <c r="AA11" s="348">
        <v>0.30320346852031266</v>
      </c>
      <c r="AB11" s="348">
        <v>0.30175719898253289</v>
      </c>
      <c r="AC11" s="348">
        <v>0.30005289052904716</v>
      </c>
      <c r="AD11" s="348">
        <v>0.29916448549957902</v>
      </c>
      <c r="AE11" s="348">
        <v>0.29813528217712765</v>
      </c>
      <c r="AF11" s="348">
        <v>0.29736336358416826</v>
      </c>
      <c r="AG11" s="348">
        <v>0.29670301176517438</v>
      </c>
      <c r="AH11" s="348">
        <v>0.29606044596859643</v>
      </c>
      <c r="AI11" s="348">
        <v>0.29544294997336767</v>
      </c>
      <c r="AJ11" s="348">
        <v>0.29500969834107582</v>
      </c>
      <c r="AK11" s="348">
        <v>0.29465929939648255</v>
      </c>
      <c r="AL11" s="348">
        <v>0.29434633966954216</v>
      </c>
      <c r="AM11" s="348">
        <v>0.29402292388521306</v>
      </c>
      <c r="AN11" s="348">
        <v>0.29382395730746841</v>
      </c>
      <c r="AO11" s="348">
        <v>0.29357547297377029</v>
      </c>
      <c r="AP11" s="348">
        <v>0.29334497155393624</v>
      </c>
      <c r="AQ11" s="348">
        <v>0.2930269058523029</v>
      </c>
      <c r="AR11" s="348">
        <v>0.29284787175484245</v>
      </c>
      <c r="AS11" s="348">
        <v>0.29269259719763352</v>
      </c>
      <c r="AT11" s="348">
        <v>0.29244247461140455</v>
      </c>
      <c r="AU11" s="348">
        <v>0.29227343926739852</v>
      </c>
      <c r="AV11" s="348">
        <v>0.29210082847279567</v>
      </c>
      <c r="AW11" s="348">
        <v>0.29192533396597803</v>
      </c>
      <c r="AX11" s="348">
        <v>0.29179883053746603</v>
      </c>
      <c r="AY11" s="348">
        <v>0.29165178675757975</v>
      </c>
      <c r="AZ11" s="348">
        <v>0.29153559977655003</v>
      </c>
      <c r="BA11" s="348">
        <v>0.2912338492679829</v>
      </c>
      <c r="BB11" s="348">
        <v>0.2911878202964287</v>
      </c>
      <c r="BC11" s="348">
        <v>0.29101177019327129</v>
      </c>
      <c r="BD11" s="348">
        <v>0.29102162298266315</v>
      </c>
      <c r="BE11" s="348">
        <v>0.29089798546345547</v>
      </c>
      <c r="BF11" s="348">
        <v>0.29079942281254834</v>
      </c>
      <c r="BG11" s="348">
        <v>0.29077223889634202</v>
      </c>
      <c r="BH11" s="348">
        <v>0.29072136007636051</v>
      </c>
      <c r="BI11" s="348">
        <v>0.29058244023091695</v>
      </c>
      <c r="BJ11" s="348">
        <v>0.29054996344452766</v>
      </c>
      <c r="BK11" s="348">
        <v>0.29038386302473523</v>
      </c>
      <c r="BL11" s="721">
        <v>0.29039349119203406</v>
      </c>
      <c r="BM11" s="721">
        <v>0.29024296859464732</v>
      </c>
      <c r="BN11" s="721">
        <v>0.29018697121111259</v>
      </c>
      <c r="BO11" s="721">
        <v>0.28997922411430055</v>
      </c>
      <c r="BP11" s="721">
        <v>0.28986512726152991</v>
      </c>
      <c r="BQ11" s="721">
        <v>0.28966031486397714</v>
      </c>
      <c r="BR11" s="721">
        <v>0.28955394808822366</v>
      </c>
      <c r="BS11" s="721">
        <v>0.28949474358848459</v>
      </c>
      <c r="BT11" s="721">
        <v>0.28946358534027916</v>
      </c>
      <c r="BU11" s="721">
        <v>0.28943991943020042</v>
      </c>
      <c r="BV11" s="349">
        <v>0.28930916070244272</v>
      </c>
    </row>
    <row r="12" spans="1:77">
      <c r="B12" s="1078"/>
      <c r="C12" s="336">
        <v>1.4999999999999999E-2</v>
      </c>
      <c r="D12" s="347"/>
      <c r="E12" s="348"/>
      <c r="F12" s="348"/>
      <c r="G12" s="348"/>
      <c r="H12" s="348"/>
      <c r="I12" s="348"/>
      <c r="J12" s="348"/>
      <c r="K12" s="348"/>
      <c r="L12" s="348"/>
      <c r="M12" s="348"/>
      <c r="N12" s="348"/>
      <c r="O12" s="348"/>
      <c r="P12" s="348"/>
      <c r="Q12" s="348"/>
      <c r="R12" s="348"/>
      <c r="S12" s="348"/>
      <c r="T12" s="348">
        <v>0.31166414852102797</v>
      </c>
      <c r="U12" s="348">
        <v>0.30981461803842314</v>
      </c>
      <c r="V12" s="348">
        <v>0.30982636680908254</v>
      </c>
      <c r="W12" s="348">
        <v>0.31019068019029961</v>
      </c>
      <c r="X12" s="348">
        <v>0.30839268207908016</v>
      </c>
      <c r="Y12" s="348">
        <v>0.30566451766878211</v>
      </c>
      <c r="Z12" s="348">
        <v>0.30458761827785275</v>
      </c>
      <c r="AA12" s="348">
        <v>0.30319563032835201</v>
      </c>
      <c r="AB12" s="348">
        <v>0.30175530503580622</v>
      </c>
      <c r="AC12" s="348">
        <v>0.3000528738545718</v>
      </c>
      <c r="AD12" s="348">
        <v>0.29917494259354988</v>
      </c>
      <c r="AE12" s="348">
        <v>0.29815702373736319</v>
      </c>
      <c r="AF12" s="348">
        <v>0.29740552945808107</v>
      </c>
      <c r="AG12" s="348">
        <v>0.29677640006069411</v>
      </c>
      <c r="AH12" s="348">
        <v>0.29615681633999852</v>
      </c>
      <c r="AI12" s="348">
        <v>0.29558572234274683</v>
      </c>
      <c r="AJ12" s="348">
        <v>0.29518434287368239</v>
      </c>
      <c r="AK12" s="348">
        <v>0.29486337789498934</v>
      </c>
      <c r="AL12" s="348">
        <v>0.29458173809525867</v>
      </c>
      <c r="AM12" s="348">
        <v>0.29428997008762514</v>
      </c>
      <c r="AN12" s="348">
        <v>0.29412108000391401</v>
      </c>
      <c r="AO12" s="348">
        <v>0.29390783727354008</v>
      </c>
      <c r="AP12" s="348">
        <v>0.29371090914550002</v>
      </c>
      <c r="AQ12" s="348">
        <v>0.29343326844507239</v>
      </c>
      <c r="AR12" s="348">
        <v>0.2932928031104835</v>
      </c>
      <c r="AS12" s="348">
        <v>0.29317279678136748</v>
      </c>
      <c r="AT12" s="348">
        <v>0.29295330031094419</v>
      </c>
      <c r="AU12" s="348">
        <v>0.29282418363729878</v>
      </c>
      <c r="AV12" s="348">
        <v>0.29268973070567461</v>
      </c>
      <c r="AW12" s="348">
        <v>0.29255455579384931</v>
      </c>
      <c r="AX12" s="348">
        <v>0.29246946805677987</v>
      </c>
      <c r="AY12" s="348">
        <v>0.29237583565519165</v>
      </c>
      <c r="AZ12" s="348">
        <v>0.29230570811094914</v>
      </c>
      <c r="BA12" s="348">
        <v>0.29204786261130994</v>
      </c>
      <c r="BB12" s="348">
        <v>0.29204561924667127</v>
      </c>
      <c r="BC12" s="348">
        <v>0.29191541027338008</v>
      </c>
      <c r="BD12" s="348">
        <v>0.29197523305780765</v>
      </c>
      <c r="BE12" s="348">
        <v>0.29190397542796648</v>
      </c>
      <c r="BF12" s="348">
        <v>0.29185789286794622</v>
      </c>
      <c r="BG12" s="348">
        <v>0.29188286734159868</v>
      </c>
      <c r="BH12" s="348">
        <v>0.29188667832139753</v>
      </c>
      <c r="BI12" s="348">
        <v>0.29179828053919826</v>
      </c>
      <c r="BJ12" s="348">
        <v>0.29181675230557691</v>
      </c>
      <c r="BK12" s="348">
        <v>0.29170511063810806</v>
      </c>
      <c r="BL12" s="721">
        <v>0.29177566814184436</v>
      </c>
      <c r="BM12" s="721">
        <v>0.29168821766442099</v>
      </c>
      <c r="BN12" s="721">
        <v>0.29169069807402931</v>
      </c>
      <c r="BO12" s="721">
        <v>0.29154217748005462</v>
      </c>
      <c r="BP12" s="721">
        <v>0.29149102150839384</v>
      </c>
      <c r="BQ12" s="721">
        <v>0.29134580358433909</v>
      </c>
      <c r="BR12" s="721">
        <v>0.29131054671359086</v>
      </c>
      <c r="BS12" s="721">
        <v>0.29131810807643532</v>
      </c>
      <c r="BT12" s="721">
        <v>0.2913524351065655</v>
      </c>
      <c r="BU12" s="721">
        <v>0.29140410063666883</v>
      </c>
      <c r="BV12" s="349">
        <v>0.29134529534600445</v>
      </c>
    </row>
    <row r="13" spans="1:77">
      <c r="B13" s="1078"/>
      <c r="C13" s="336">
        <v>1.2999999999999999E-2</v>
      </c>
      <c r="D13" s="347"/>
      <c r="E13" s="348"/>
      <c r="F13" s="348"/>
      <c r="G13" s="348"/>
      <c r="H13" s="348"/>
      <c r="I13" s="348"/>
      <c r="J13" s="348"/>
      <c r="K13" s="348"/>
      <c r="L13" s="348"/>
      <c r="M13" s="348"/>
      <c r="N13" s="348"/>
      <c r="O13" s="348"/>
      <c r="P13" s="348"/>
      <c r="Q13" s="348"/>
      <c r="R13" s="348"/>
      <c r="S13" s="348"/>
      <c r="T13" s="348">
        <v>0.31196109630459551</v>
      </c>
      <c r="U13" s="348">
        <v>0.31009961901838512</v>
      </c>
      <c r="V13" s="348">
        <v>0.31010755393802891</v>
      </c>
      <c r="W13" s="348">
        <v>0.31046706333423546</v>
      </c>
      <c r="X13" s="348">
        <v>0.30866058647939365</v>
      </c>
      <c r="Y13" s="348">
        <v>0.30597231900355515</v>
      </c>
      <c r="Z13" s="348">
        <v>0.30513285789533867</v>
      </c>
      <c r="AA13" s="348">
        <v>0.30362597585210005</v>
      </c>
      <c r="AB13" s="348">
        <v>0.30219611131621565</v>
      </c>
      <c r="AC13" s="348">
        <v>0.30051762307269908</v>
      </c>
      <c r="AD13" s="348">
        <v>0.29964685494872345</v>
      </c>
      <c r="AE13" s="348">
        <v>0.29865224566901866</v>
      </c>
      <c r="AF13" s="348">
        <v>0.29792446206199513</v>
      </c>
      <c r="AG13" s="348">
        <v>0.29730821564204779</v>
      </c>
      <c r="AH13" s="348">
        <v>0.29672229094863523</v>
      </c>
      <c r="AI13" s="348">
        <v>0.29616703885712137</v>
      </c>
      <c r="AJ13" s="348">
        <v>0.29579277241110163</v>
      </c>
      <c r="AK13" s="348">
        <v>0.29549184191845085</v>
      </c>
      <c r="AL13" s="348">
        <v>0.29523180045810937</v>
      </c>
      <c r="AM13" s="348">
        <v>0.29496444263555727</v>
      </c>
      <c r="AN13" s="348">
        <v>0.2948147678886579</v>
      </c>
      <c r="AO13" s="348">
        <v>0.29462218889784275</v>
      </c>
      <c r="AP13" s="348">
        <v>0.29444959407600346</v>
      </c>
      <c r="AQ13" s="348">
        <v>0.29419753449411834</v>
      </c>
      <c r="AR13" s="348">
        <v>0.29407660727513019</v>
      </c>
      <c r="AS13" s="348">
        <v>0.2939725985988732</v>
      </c>
      <c r="AT13" s="348">
        <v>0.29377233814708598</v>
      </c>
      <c r="AU13" s="348">
        <v>0.29366128734807095</v>
      </c>
      <c r="AV13" s="348">
        <v>0.29354423843442728</v>
      </c>
      <c r="AW13" s="348">
        <v>0.29342576373166901</v>
      </c>
      <c r="AX13" s="348">
        <v>0.29335833248287779</v>
      </c>
      <c r="AY13" s="348">
        <v>0.29327001834738908</v>
      </c>
      <c r="AZ13" s="348">
        <v>0.29322010360622919</v>
      </c>
      <c r="BA13" s="348">
        <v>0.29298377975654522</v>
      </c>
      <c r="BB13" s="348">
        <v>0.29299686563572858</v>
      </c>
      <c r="BC13" s="348">
        <v>0.2928801664567543</v>
      </c>
      <c r="BD13" s="348">
        <v>0.2929645312018041</v>
      </c>
      <c r="BE13" s="348">
        <v>0.29290614505493962</v>
      </c>
      <c r="BF13" s="348">
        <v>0.29288028017055617</v>
      </c>
      <c r="BG13" s="348">
        <v>0.29292052273971864</v>
      </c>
      <c r="BH13" s="348">
        <v>0.29293902041265407</v>
      </c>
      <c r="BI13" s="348">
        <v>0.29286527302101201</v>
      </c>
      <c r="BJ13" s="348">
        <v>0.29290117585032382</v>
      </c>
      <c r="BK13" s="348">
        <v>0.29279904341950008</v>
      </c>
      <c r="BL13" s="721">
        <v>0.29288893363064183</v>
      </c>
      <c r="BM13" s="721">
        <v>0.29282046919903787</v>
      </c>
      <c r="BN13" s="721">
        <v>0.2928370858830287</v>
      </c>
      <c r="BO13" s="721">
        <v>0.29270400897797388</v>
      </c>
      <c r="BP13" s="721">
        <v>0.29266529248465462</v>
      </c>
      <c r="BQ13" s="721">
        <v>0.29253347324881734</v>
      </c>
      <c r="BR13" s="721">
        <v>0.29250569931120657</v>
      </c>
      <c r="BS13" s="721">
        <v>0.29253315494494408</v>
      </c>
      <c r="BT13" s="721">
        <v>0.29257987970876903</v>
      </c>
      <c r="BU13" s="721">
        <v>0.29265052482649079</v>
      </c>
      <c r="BV13" s="349">
        <v>0.29260478493556719</v>
      </c>
    </row>
    <row r="14" spans="1:77" ht="15.75" thickBot="1">
      <c r="B14" s="1079"/>
      <c r="C14" s="339">
        <v>0.01</v>
      </c>
      <c r="D14" s="350"/>
      <c r="E14" s="351"/>
      <c r="F14" s="351"/>
      <c r="G14" s="351"/>
      <c r="H14" s="351"/>
      <c r="I14" s="351"/>
      <c r="J14" s="351"/>
      <c r="K14" s="351"/>
      <c r="L14" s="351"/>
      <c r="M14" s="351"/>
      <c r="N14" s="351"/>
      <c r="O14" s="351"/>
      <c r="P14" s="351"/>
      <c r="Q14" s="351"/>
      <c r="R14" s="351"/>
      <c r="S14" s="351"/>
      <c r="T14" s="351">
        <v>0.31196109630459551</v>
      </c>
      <c r="U14" s="351">
        <v>0.31015443981899465</v>
      </c>
      <c r="V14" s="351">
        <v>0.31012789667838125</v>
      </c>
      <c r="W14" s="351">
        <v>0.31049769367634195</v>
      </c>
      <c r="X14" s="351">
        <v>0.3087023301012628</v>
      </c>
      <c r="Y14" s="351">
        <v>0.30610026681341912</v>
      </c>
      <c r="Z14" s="351">
        <v>0.3048138501738068</v>
      </c>
      <c r="AA14" s="351">
        <v>0.30332582555950705</v>
      </c>
      <c r="AB14" s="351">
        <v>0.30190962588780035</v>
      </c>
      <c r="AC14" s="351">
        <v>0.30023378743972973</v>
      </c>
      <c r="AD14" s="351">
        <v>0.29938832473986321</v>
      </c>
      <c r="AE14" s="351">
        <v>0.29841369784432864</v>
      </c>
      <c r="AF14" s="351">
        <v>0.2977079804723759</v>
      </c>
      <c r="AG14" s="351">
        <v>0.2971051022476508</v>
      </c>
      <c r="AH14" s="351">
        <v>0.29652429951087678</v>
      </c>
      <c r="AI14" s="351">
        <v>0.29597454942073204</v>
      </c>
      <c r="AJ14" s="351">
        <v>0.29561976271894685</v>
      </c>
      <c r="AK14" s="351">
        <v>0.29533031596241016</v>
      </c>
      <c r="AL14" s="351">
        <v>0.2950843138509413</v>
      </c>
      <c r="AM14" s="351">
        <v>0.29482778063377102</v>
      </c>
      <c r="AN14" s="351">
        <v>0.29468592189627468</v>
      </c>
      <c r="AO14" s="351">
        <v>0.29449333781049825</v>
      </c>
      <c r="AP14" s="351">
        <v>0.29432072314829172</v>
      </c>
      <c r="AQ14" s="351">
        <v>0.29407450185349215</v>
      </c>
      <c r="AR14" s="351">
        <v>0.2939556275491052</v>
      </c>
      <c r="AS14" s="351">
        <v>0.2938500299416969</v>
      </c>
      <c r="AT14" s="351">
        <v>0.29365079399503058</v>
      </c>
      <c r="AU14" s="351">
        <v>0.29353323112480917</v>
      </c>
      <c r="AV14" s="351">
        <v>0.29341238827941696</v>
      </c>
      <c r="AW14" s="351">
        <v>0.29328482020325164</v>
      </c>
      <c r="AX14" s="351">
        <v>0.29320854532403928</v>
      </c>
      <c r="AY14" s="351">
        <v>0.29310893103428121</v>
      </c>
      <c r="AZ14" s="351">
        <v>0.29304862069078513</v>
      </c>
      <c r="BA14" s="351">
        <v>0.29280131929361941</v>
      </c>
      <c r="BB14" s="351">
        <v>0.29279807082503351</v>
      </c>
      <c r="BC14" s="351">
        <v>0.29266252930643932</v>
      </c>
      <c r="BD14" s="351">
        <v>0.29271555543124494</v>
      </c>
      <c r="BE14" s="351">
        <v>0.29264123844514017</v>
      </c>
      <c r="BF14" s="351">
        <v>0.29259321437743607</v>
      </c>
      <c r="BG14" s="351">
        <v>0.2926094577375733</v>
      </c>
      <c r="BH14" s="351">
        <v>0.29260324496917728</v>
      </c>
      <c r="BI14" s="351">
        <v>0.29250015185039963</v>
      </c>
      <c r="BJ14" s="351">
        <v>0.29250981070810539</v>
      </c>
      <c r="BK14" s="351">
        <v>0.29237709871601786</v>
      </c>
      <c r="BL14" s="723">
        <v>0.29243435547724667</v>
      </c>
      <c r="BM14" s="723">
        <v>0.29233217504753739</v>
      </c>
      <c r="BN14" s="723">
        <v>0.29230966803692782</v>
      </c>
      <c r="BO14" s="723">
        <v>0.29215273294915445</v>
      </c>
      <c r="BP14" s="723">
        <v>0.29207753101079276</v>
      </c>
      <c r="BQ14" s="723">
        <v>0.2919071682670743</v>
      </c>
      <c r="BR14" s="723">
        <v>0.29184101135018947</v>
      </c>
      <c r="BS14" s="723">
        <v>0.29182776891761358</v>
      </c>
      <c r="BT14" s="723">
        <v>0.29183020847543684</v>
      </c>
      <c r="BU14" s="723">
        <v>0.29186387459260826</v>
      </c>
      <c r="BV14" s="352">
        <v>0.29177352250188382</v>
      </c>
    </row>
    <row r="15" spans="1:77">
      <c r="B15" s="1077" t="s">
        <v>325</v>
      </c>
      <c r="C15" s="765" t="s">
        <v>150</v>
      </c>
      <c r="D15" s="716"/>
      <c r="E15" s="717"/>
      <c r="F15" s="717"/>
      <c r="G15" s="717"/>
      <c r="H15" s="717"/>
      <c r="I15" s="717">
        <v>0.48694644076868066</v>
      </c>
      <c r="J15" s="717">
        <v>0.48566926049395398</v>
      </c>
      <c r="K15" s="717">
        <v>0.48782235599209867</v>
      </c>
      <c r="L15" s="717">
        <v>0.49059266699494108</v>
      </c>
      <c r="M15" s="717">
        <v>0.50068999590673113</v>
      </c>
      <c r="N15" s="717">
        <v>0.49665302091565805</v>
      </c>
      <c r="O15" s="717">
        <v>0.50475294489158828</v>
      </c>
      <c r="P15" s="717">
        <v>0.50935955875696126</v>
      </c>
      <c r="Q15" s="717">
        <v>0.51600413692721081</v>
      </c>
      <c r="R15" s="717">
        <v>0.51762250977388491</v>
      </c>
      <c r="S15" s="717">
        <v>0.5165200495589104</v>
      </c>
      <c r="T15" s="717">
        <v>0.51601905172505269</v>
      </c>
      <c r="U15" s="717"/>
      <c r="V15" s="717"/>
      <c r="W15" s="717"/>
      <c r="X15" s="717"/>
      <c r="Y15" s="717"/>
      <c r="Z15" s="717"/>
      <c r="AA15" s="717"/>
      <c r="AB15" s="717"/>
      <c r="AC15" s="717"/>
      <c r="AD15" s="717"/>
      <c r="AE15" s="717"/>
      <c r="AF15" s="717"/>
      <c r="AG15" s="717"/>
      <c r="AH15" s="717"/>
      <c r="AI15" s="717"/>
      <c r="AJ15" s="717"/>
      <c r="AK15" s="717"/>
      <c r="AL15" s="717"/>
      <c r="AM15" s="717"/>
      <c r="AN15" s="717"/>
      <c r="AO15" s="717"/>
      <c r="AP15" s="717"/>
      <c r="AQ15" s="717"/>
      <c r="AR15" s="717"/>
      <c r="AS15" s="717"/>
      <c r="AT15" s="717"/>
      <c r="AU15" s="717"/>
      <c r="AV15" s="717"/>
      <c r="AW15" s="717"/>
      <c r="AX15" s="717"/>
      <c r="AY15" s="717"/>
      <c r="AZ15" s="717"/>
      <c r="BA15" s="717"/>
      <c r="BB15" s="717"/>
      <c r="BC15" s="717"/>
      <c r="BD15" s="717"/>
      <c r="BE15" s="717"/>
      <c r="BF15" s="717"/>
      <c r="BG15" s="717"/>
      <c r="BH15" s="717"/>
      <c r="BI15" s="717"/>
      <c r="BJ15" s="717"/>
      <c r="BK15" s="717"/>
      <c r="BL15" s="718"/>
      <c r="BM15" s="718"/>
      <c r="BN15" s="718"/>
      <c r="BO15" s="718"/>
      <c r="BP15" s="718"/>
      <c r="BQ15" s="718"/>
      <c r="BR15" s="718"/>
      <c r="BS15" s="718"/>
      <c r="BT15" s="718"/>
      <c r="BU15" s="718"/>
      <c r="BV15" s="719"/>
    </row>
    <row r="16" spans="1:77">
      <c r="B16" s="1078"/>
      <c r="C16" s="336">
        <v>1.7999999999999999E-2</v>
      </c>
      <c r="D16" s="347"/>
      <c r="E16" s="348"/>
      <c r="F16" s="348"/>
      <c r="G16" s="348"/>
      <c r="H16" s="348"/>
      <c r="I16" s="348"/>
      <c r="J16" s="348"/>
      <c r="K16" s="348"/>
      <c r="L16" s="348"/>
      <c r="M16" s="348"/>
      <c r="N16" s="348"/>
      <c r="O16" s="348"/>
      <c r="P16" s="348"/>
      <c r="Q16" s="348"/>
      <c r="R16" s="348"/>
      <c r="S16" s="348"/>
      <c r="T16" s="348">
        <v>0.51601905172505269</v>
      </c>
      <c r="U16" s="348">
        <v>0.51960006313094453</v>
      </c>
      <c r="V16" s="348">
        <v>0.52084012826857096</v>
      </c>
      <c r="W16" s="348">
        <v>0.51770186393962336</v>
      </c>
      <c r="X16" s="348">
        <v>0.51562284462647034</v>
      </c>
      <c r="Y16" s="348">
        <v>0.51021100374176376</v>
      </c>
      <c r="Z16" s="348">
        <v>0.50797453268957282</v>
      </c>
      <c r="AA16" s="348">
        <v>0.50600677362558832</v>
      </c>
      <c r="AB16" s="348">
        <v>0.50226868755602672</v>
      </c>
      <c r="AC16" s="348">
        <v>0.49762149685393836</v>
      </c>
      <c r="AD16" s="348">
        <v>0.49342426403407885</v>
      </c>
      <c r="AE16" s="348">
        <v>0.48950054764376966</v>
      </c>
      <c r="AF16" s="348">
        <v>0.48423135629221248</v>
      </c>
      <c r="AG16" s="348">
        <v>0.47958202078518514</v>
      </c>
      <c r="AH16" s="348">
        <v>0.47442271070682668</v>
      </c>
      <c r="AI16" s="348">
        <v>0.46859287427574031</v>
      </c>
      <c r="AJ16" s="348">
        <v>0.46269406032031446</v>
      </c>
      <c r="AK16" s="348">
        <v>0.45907200741360826</v>
      </c>
      <c r="AL16" s="348">
        <v>0.45350881237947344</v>
      </c>
      <c r="AM16" s="348">
        <v>0.44849704425010523</v>
      </c>
      <c r="AN16" s="348">
        <v>0.44305921618640004</v>
      </c>
      <c r="AO16" s="348">
        <v>0.43767687991182364</v>
      </c>
      <c r="AP16" s="348">
        <v>0.43266941343861337</v>
      </c>
      <c r="AQ16" s="348">
        <v>0.42803160197798201</v>
      </c>
      <c r="AR16" s="348">
        <v>0.42291901229366918</v>
      </c>
      <c r="AS16" s="348">
        <v>0.41742275190319011</v>
      </c>
      <c r="AT16" s="348">
        <v>0.41137403631796582</v>
      </c>
      <c r="AU16" s="348">
        <v>0.40582414749589257</v>
      </c>
      <c r="AV16" s="348">
        <v>0.40177696200208318</v>
      </c>
      <c r="AW16" s="348">
        <v>0.39854766007162712</v>
      </c>
      <c r="AX16" s="348">
        <v>0.39332681641508122</v>
      </c>
      <c r="AY16" s="348">
        <v>0.38860326063042411</v>
      </c>
      <c r="AZ16" s="348">
        <v>0.38410811097582698</v>
      </c>
      <c r="BA16" s="348">
        <v>0.38003593417111575</v>
      </c>
      <c r="BB16" s="348">
        <v>0.37599336506531228</v>
      </c>
      <c r="BC16" s="348">
        <v>0.3722508433292725</v>
      </c>
      <c r="BD16" s="348">
        <v>0.36840974987293174</v>
      </c>
      <c r="BE16" s="348">
        <v>0.36591865628105597</v>
      </c>
      <c r="BF16" s="348">
        <v>0.36381868487067115</v>
      </c>
      <c r="BG16" s="348">
        <v>0.3616930847968674</v>
      </c>
      <c r="BH16" s="348">
        <v>0.35966089265306683</v>
      </c>
      <c r="BI16" s="348">
        <v>0.35733292070620098</v>
      </c>
      <c r="BJ16" s="348">
        <v>0.35622970274201077</v>
      </c>
      <c r="BK16" s="348">
        <v>0.35453874824019371</v>
      </c>
      <c r="BL16" s="721">
        <v>0.35265544447244362</v>
      </c>
      <c r="BM16" s="721">
        <v>0.35160599682707189</v>
      </c>
      <c r="BN16" s="721">
        <v>0.35075973868085231</v>
      </c>
      <c r="BO16" s="721">
        <v>0.35013335793093586</v>
      </c>
      <c r="BP16" s="721">
        <v>0.34890648239691646</v>
      </c>
      <c r="BQ16" s="721">
        <v>0.34742744049913915</v>
      </c>
      <c r="BR16" s="721">
        <v>0.34694870127475502</v>
      </c>
      <c r="BS16" s="721">
        <v>0.34557714913428705</v>
      </c>
      <c r="BT16" s="721">
        <v>0.34438809183634805</v>
      </c>
      <c r="BU16" s="721">
        <v>0.34339863270059551</v>
      </c>
      <c r="BV16" s="349">
        <v>0.34161958059350123</v>
      </c>
      <c r="BX16" s="228">
        <f>BV16/T16-1</f>
        <v>-0.33797099263783714</v>
      </c>
      <c r="BY16" s="913">
        <f>BC16/T16-1</f>
        <v>-0.27861027207263533</v>
      </c>
    </row>
    <row r="17" spans="2:77">
      <c r="B17" s="1078"/>
      <c r="C17" s="336">
        <v>1.4999999999999999E-2</v>
      </c>
      <c r="D17" s="347"/>
      <c r="E17" s="348"/>
      <c r="F17" s="348"/>
      <c r="G17" s="348"/>
      <c r="H17" s="348"/>
      <c r="I17" s="348"/>
      <c r="J17" s="348"/>
      <c r="K17" s="348"/>
      <c r="L17" s="348"/>
      <c r="M17" s="348"/>
      <c r="N17" s="348"/>
      <c r="O17" s="348"/>
      <c r="P17" s="348"/>
      <c r="Q17" s="348"/>
      <c r="R17" s="348"/>
      <c r="S17" s="348"/>
      <c r="T17" s="348">
        <v>0.51601905172505269</v>
      </c>
      <c r="U17" s="348">
        <v>0.51960015595982378</v>
      </c>
      <c r="V17" s="348">
        <v>0.52084048981931996</v>
      </c>
      <c r="W17" s="348">
        <v>0.51770233231938689</v>
      </c>
      <c r="X17" s="348">
        <v>0.51562330918748445</v>
      </c>
      <c r="Y17" s="348">
        <v>0.51031229561004821</v>
      </c>
      <c r="Z17" s="348">
        <v>0.50832030818512908</v>
      </c>
      <c r="AA17" s="348">
        <v>0.50669509378563504</v>
      </c>
      <c r="AB17" s="348">
        <v>0.50343653028732371</v>
      </c>
      <c r="AC17" s="348">
        <v>0.49934270026366834</v>
      </c>
      <c r="AD17" s="348">
        <v>0.49583265991790981</v>
      </c>
      <c r="AE17" s="348">
        <v>0.49266671049142369</v>
      </c>
      <c r="AF17" s="348">
        <v>0.48826484046923135</v>
      </c>
      <c r="AG17" s="348">
        <v>0.48459585396260613</v>
      </c>
      <c r="AH17" s="348">
        <v>0.48047108597376886</v>
      </c>
      <c r="AI17" s="348">
        <v>0.47576571087210401</v>
      </c>
      <c r="AJ17" s="348">
        <v>0.47102683934579609</v>
      </c>
      <c r="AK17" s="348">
        <v>0.46856389574537138</v>
      </c>
      <c r="AL17" s="348">
        <v>0.464077369630711</v>
      </c>
      <c r="AM17" s="348">
        <v>0.46010334370356343</v>
      </c>
      <c r="AN17" s="348">
        <v>0.45564908336732657</v>
      </c>
      <c r="AO17" s="348">
        <v>0.45120819529673262</v>
      </c>
      <c r="AP17" s="348">
        <v>0.44710719581289621</v>
      </c>
      <c r="AQ17" s="348">
        <v>0.4433413199298149</v>
      </c>
      <c r="AR17" s="348">
        <v>0.43903260020122642</v>
      </c>
      <c r="AS17" s="348">
        <v>0.43428308199665194</v>
      </c>
      <c r="AT17" s="348">
        <v>0.42892399697966327</v>
      </c>
      <c r="AU17" s="348">
        <v>0.4240395101574706</v>
      </c>
      <c r="AV17" s="348">
        <v>0.42068337868580091</v>
      </c>
      <c r="AW17" s="348">
        <v>0.41815019268428605</v>
      </c>
      <c r="AX17" s="348">
        <v>0.41348696325036022</v>
      </c>
      <c r="AY17" s="348">
        <v>0.40929890029920241</v>
      </c>
      <c r="AZ17" s="348">
        <v>0.4053127958127084</v>
      </c>
      <c r="BA17" s="348">
        <v>0.40173007132578736</v>
      </c>
      <c r="BB17" s="348">
        <v>0.39814219006065432</v>
      </c>
      <c r="BC17" s="348">
        <v>0.39483482518341023</v>
      </c>
      <c r="BD17" s="348">
        <v>0.39137906954206242</v>
      </c>
      <c r="BE17" s="348">
        <v>0.38932282089658876</v>
      </c>
      <c r="BF17" s="348">
        <v>0.38765328065734866</v>
      </c>
      <c r="BG17" s="348">
        <v>0.38591910483307723</v>
      </c>
      <c r="BH17" s="348">
        <v>0.38425350792395085</v>
      </c>
      <c r="BI17" s="348">
        <v>0.38223956134888509</v>
      </c>
      <c r="BJ17" s="348">
        <v>0.38151118775623633</v>
      </c>
      <c r="BK17" s="348">
        <v>0.38013021930082053</v>
      </c>
      <c r="BL17" s="721">
        <v>0.37851849151044148</v>
      </c>
      <c r="BM17" s="721">
        <v>0.37778790169716131</v>
      </c>
      <c r="BN17" s="721">
        <v>0.37724811039527706</v>
      </c>
      <c r="BO17" s="721">
        <v>0.37691558492979543</v>
      </c>
      <c r="BP17" s="721">
        <v>0.37591925837139023</v>
      </c>
      <c r="BQ17" s="721">
        <v>0.37463275918952643</v>
      </c>
      <c r="BR17" s="721">
        <v>0.37440876230346204</v>
      </c>
      <c r="BS17" s="721">
        <v>0.37320062269964371</v>
      </c>
      <c r="BT17" s="721">
        <v>0.37216725338168438</v>
      </c>
      <c r="BU17" s="721">
        <v>0.37134222248548232</v>
      </c>
      <c r="BV17" s="349">
        <v>0.36965074579055068</v>
      </c>
      <c r="BX17" s="228">
        <f>BV17/T17-1</f>
        <v>-0.28364903475015601</v>
      </c>
      <c r="BY17" s="913">
        <f>BC17/T17-1</f>
        <v>-0.23484448129681135</v>
      </c>
    </row>
    <row r="18" spans="2:77">
      <c r="B18" s="1078"/>
      <c r="C18" s="336">
        <v>1.2999999999999999E-2</v>
      </c>
      <c r="D18" s="347"/>
      <c r="E18" s="348"/>
      <c r="F18" s="348"/>
      <c r="G18" s="348"/>
      <c r="H18" s="348"/>
      <c r="I18" s="348"/>
      <c r="J18" s="348"/>
      <c r="K18" s="348"/>
      <c r="L18" s="348"/>
      <c r="M18" s="348"/>
      <c r="N18" s="348"/>
      <c r="O18" s="348"/>
      <c r="P18" s="348"/>
      <c r="Q18" s="348"/>
      <c r="R18" s="348"/>
      <c r="S18" s="348"/>
      <c r="T18" s="348">
        <v>0.51601905172505269</v>
      </c>
      <c r="U18" s="348">
        <v>0.51955561005172601</v>
      </c>
      <c r="V18" s="348">
        <v>0.52079158572634066</v>
      </c>
      <c r="W18" s="348">
        <v>0.51765102451829748</v>
      </c>
      <c r="X18" s="348">
        <v>0.51557752324310768</v>
      </c>
      <c r="Y18" s="348">
        <v>0.51041276630337129</v>
      </c>
      <c r="Z18" s="348">
        <v>0.5085662590825607</v>
      </c>
      <c r="AA18" s="348">
        <v>0.5071864361366365</v>
      </c>
      <c r="AB18" s="348">
        <v>0.5042650821705521</v>
      </c>
      <c r="AC18" s="348">
        <v>0.50059117864862879</v>
      </c>
      <c r="AD18" s="348">
        <v>0.49754214030963057</v>
      </c>
      <c r="AE18" s="348">
        <v>0.49491913576871216</v>
      </c>
      <c r="AF18" s="348">
        <v>0.4911349214961499</v>
      </c>
      <c r="AG18" s="348">
        <v>0.48811428534646889</v>
      </c>
      <c r="AH18" s="348">
        <v>0.48471131807698958</v>
      </c>
      <c r="AI18" s="348">
        <v>0.480743408576772</v>
      </c>
      <c r="AJ18" s="348">
        <v>0.47680386014310178</v>
      </c>
      <c r="AK18" s="348">
        <v>0.47514375175066925</v>
      </c>
      <c r="AL18" s="348">
        <v>0.47140430173242442</v>
      </c>
      <c r="AM18" s="348">
        <v>0.46815478079141876</v>
      </c>
      <c r="AN18" s="348">
        <v>0.46439136040451967</v>
      </c>
      <c r="AO18" s="348">
        <v>0.46061370253500328</v>
      </c>
      <c r="AP18" s="348">
        <v>0.45715490445767454</v>
      </c>
      <c r="AQ18" s="348">
        <v>0.45401042319337748</v>
      </c>
      <c r="AR18" s="348">
        <v>0.45027756527843638</v>
      </c>
      <c r="AS18" s="348">
        <v>0.44606511945628097</v>
      </c>
      <c r="AT18" s="348">
        <v>0.44120437093174469</v>
      </c>
      <c r="AU18" s="348">
        <v>0.43680186344190985</v>
      </c>
      <c r="AV18" s="348">
        <v>0.43394796366100069</v>
      </c>
      <c r="AW18" s="348">
        <v>0.43192155258232257</v>
      </c>
      <c r="AX18" s="348">
        <v>0.42766852115467335</v>
      </c>
      <c r="AY18" s="348">
        <v>0.42387596724649329</v>
      </c>
      <c r="AZ18" s="348">
        <v>0.42026666617343278</v>
      </c>
      <c r="BA18" s="348">
        <v>0.41704601503359323</v>
      </c>
      <c r="BB18" s="348">
        <v>0.41379390008980754</v>
      </c>
      <c r="BC18" s="348">
        <v>0.41081036256573744</v>
      </c>
      <c r="BD18" s="348">
        <v>0.40764351478978689</v>
      </c>
      <c r="BE18" s="348">
        <v>0.40591003585937002</v>
      </c>
      <c r="BF18" s="348">
        <v>0.404556822320223</v>
      </c>
      <c r="BG18" s="348">
        <v>0.40311161552443359</v>
      </c>
      <c r="BH18" s="348">
        <v>0.40171418613160675</v>
      </c>
      <c r="BI18" s="348">
        <v>0.39992824779375485</v>
      </c>
      <c r="BJ18" s="348">
        <v>0.39946786641904208</v>
      </c>
      <c r="BK18" s="348">
        <v>0.39830657242754364</v>
      </c>
      <c r="BL18" s="721">
        <v>0.39688461846100687</v>
      </c>
      <c r="BM18" s="721">
        <v>0.39637585612499354</v>
      </c>
      <c r="BN18" s="721">
        <v>0.39604603465052957</v>
      </c>
      <c r="BO18" s="721">
        <v>0.39591070847000148</v>
      </c>
      <c r="BP18" s="721">
        <v>0.39506432404568997</v>
      </c>
      <c r="BQ18" s="721">
        <v>0.39389801733804886</v>
      </c>
      <c r="BR18" s="721">
        <v>0.39383635942720985</v>
      </c>
      <c r="BS18" s="721">
        <v>0.39272203412451162</v>
      </c>
      <c r="BT18" s="721">
        <v>0.39177181614626</v>
      </c>
      <c r="BU18" s="721">
        <v>0.39103302537943052</v>
      </c>
      <c r="BV18" s="349">
        <v>0.38937127636133623</v>
      </c>
      <c r="BX18" s="228">
        <f>BV18/T18-1</f>
        <v>-0.24543236328258178</v>
      </c>
      <c r="BY18" s="913">
        <f>BC18/T18-1</f>
        <v>-0.20388528060660238</v>
      </c>
    </row>
    <row r="19" spans="2:77" ht="15.75" thickBot="1">
      <c r="B19" s="1079"/>
      <c r="C19" s="339">
        <v>0.01</v>
      </c>
      <c r="D19" s="350"/>
      <c r="E19" s="351"/>
      <c r="F19" s="351"/>
      <c r="G19" s="351"/>
      <c r="H19" s="351"/>
      <c r="I19" s="351"/>
      <c r="J19" s="351"/>
      <c r="K19" s="351"/>
      <c r="L19" s="351"/>
      <c r="M19" s="351"/>
      <c r="N19" s="351"/>
      <c r="O19" s="351"/>
      <c r="P19" s="351"/>
      <c r="Q19" s="351"/>
      <c r="R19" s="351"/>
      <c r="S19" s="351"/>
      <c r="T19" s="351">
        <v>0.51601905172505269</v>
      </c>
      <c r="U19" s="351">
        <v>0.51960032114722976</v>
      </c>
      <c r="V19" s="351">
        <v>0.52084039488803324</v>
      </c>
      <c r="W19" s="351">
        <v>0.51770216030934202</v>
      </c>
      <c r="X19" s="351">
        <v>0.51562320288164698</v>
      </c>
      <c r="Y19" s="351">
        <v>0.51056445217544622</v>
      </c>
      <c r="Z19" s="351">
        <v>0.508965914367281</v>
      </c>
      <c r="AA19" s="351">
        <v>0.50798051519514442</v>
      </c>
      <c r="AB19" s="351">
        <v>0.50553485506925455</v>
      </c>
      <c r="AC19" s="351">
        <v>0.50242010470070109</v>
      </c>
      <c r="AD19" s="351">
        <v>0.50006046656419378</v>
      </c>
      <c r="AE19" s="351">
        <v>0.49821313938048967</v>
      </c>
      <c r="AF19" s="351">
        <v>0.4953176843059614</v>
      </c>
      <c r="AG19" s="351">
        <v>0.49326137973693723</v>
      </c>
      <c r="AH19" s="351">
        <v>0.49093762553154485</v>
      </c>
      <c r="AI19" s="351">
        <v>0.48810086224823113</v>
      </c>
      <c r="AJ19" s="351">
        <v>0.48540022302060837</v>
      </c>
      <c r="AK19" s="351">
        <v>0.48497400040475303</v>
      </c>
      <c r="AL19" s="351">
        <v>0.48239396708936738</v>
      </c>
      <c r="AM19" s="351">
        <v>0.48028100310722321</v>
      </c>
      <c r="AN19" s="351">
        <v>0.47761209158979429</v>
      </c>
      <c r="AO19" s="351">
        <v>0.47488479662891087</v>
      </c>
      <c r="AP19" s="351">
        <v>0.47244871991633247</v>
      </c>
      <c r="AQ19" s="351">
        <v>0.47029465874702958</v>
      </c>
      <c r="AR19" s="351">
        <v>0.4674947065307008</v>
      </c>
      <c r="AS19" s="351">
        <v>0.46414765802471619</v>
      </c>
      <c r="AT19" s="351">
        <v>0.46009749641870262</v>
      </c>
      <c r="AU19" s="351">
        <v>0.45649174830980505</v>
      </c>
      <c r="AV19" s="351">
        <v>0.45447267855569395</v>
      </c>
      <c r="AW19" s="351">
        <v>0.45327965003380738</v>
      </c>
      <c r="AX19" s="351">
        <v>0.44971960442087061</v>
      </c>
      <c r="AY19" s="351">
        <v>0.44659875526519854</v>
      </c>
      <c r="AZ19" s="351">
        <v>0.44362988223204236</v>
      </c>
      <c r="BA19" s="351">
        <v>0.44103204323569567</v>
      </c>
      <c r="BB19" s="351">
        <v>0.43835741491596669</v>
      </c>
      <c r="BC19" s="351">
        <v>0.43593624228667577</v>
      </c>
      <c r="BD19" s="351">
        <v>0.43328193145413341</v>
      </c>
      <c r="BE19" s="351">
        <v>0.4321133236095363</v>
      </c>
      <c r="BF19" s="351">
        <v>0.43131736307091439</v>
      </c>
      <c r="BG19" s="351">
        <v>0.43038390870437154</v>
      </c>
      <c r="BH19" s="351">
        <v>0.42946862751590242</v>
      </c>
      <c r="BI19" s="351">
        <v>0.42808633715812633</v>
      </c>
      <c r="BJ19" s="351">
        <v>0.42809472353974776</v>
      </c>
      <c r="BK19" s="351">
        <v>0.42733229035729442</v>
      </c>
      <c r="BL19" s="723">
        <v>0.426265473660078</v>
      </c>
      <c r="BM19" s="723">
        <v>0.42615773581242622</v>
      </c>
      <c r="BN19" s="723">
        <v>0.42619446861986776</v>
      </c>
      <c r="BO19" s="723">
        <v>0.4264328462758406</v>
      </c>
      <c r="BP19" s="723">
        <v>0.42588042380582453</v>
      </c>
      <c r="BQ19" s="723">
        <v>0.42496145600296376</v>
      </c>
      <c r="BR19" s="723">
        <v>0.42519290876226917</v>
      </c>
      <c r="BS19" s="723">
        <v>0.42426027989384435</v>
      </c>
      <c r="BT19" s="723">
        <v>0.42349374501108872</v>
      </c>
      <c r="BU19" s="723">
        <v>0.42294479165240961</v>
      </c>
      <c r="BV19" s="352">
        <v>0.42136458818536709</v>
      </c>
      <c r="BX19" s="228">
        <f>BV19/T19-1</f>
        <v>-0.18343211015805627</v>
      </c>
      <c r="BY19" s="913">
        <f>BC19/T19-1</f>
        <v>-0.15519351305084561</v>
      </c>
    </row>
    <row r="21" spans="2:77">
      <c r="R21" s="360"/>
      <c r="S21" s="914"/>
      <c r="T21" s="360"/>
      <c r="U21" s="360"/>
    </row>
    <row r="22" spans="2:77">
      <c r="R22" s="360"/>
      <c r="T22" s="360"/>
    </row>
    <row r="30" spans="2:77">
      <c r="BV30" s="915"/>
    </row>
    <row r="31" spans="2:77">
      <c r="BV31" s="915"/>
    </row>
    <row r="32" spans="2:77">
      <c r="BV32" s="915"/>
    </row>
    <row r="33" spans="74:74">
      <c r="BV33" s="915"/>
    </row>
    <row r="34" spans="74:74">
      <c r="BV34" s="915"/>
    </row>
    <row r="50" spans="1:74" ht="18.75">
      <c r="A50" s="916" t="s">
        <v>326</v>
      </c>
    </row>
    <row r="51" spans="1:74" ht="15.75" thickBot="1"/>
    <row r="52" spans="1:74" s="711" customFormat="1" ht="15.75" thickBot="1">
      <c r="B52" s="712" t="s">
        <v>33</v>
      </c>
      <c r="C52" s="714"/>
      <c r="D52" s="712">
        <v>2000</v>
      </c>
      <c r="E52" s="713">
        <v>2001</v>
      </c>
      <c r="F52" s="713">
        <v>2002</v>
      </c>
      <c r="G52" s="713">
        <v>2003</v>
      </c>
      <c r="H52" s="713">
        <v>2004</v>
      </c>
      <c r="I52" s="713">
        <v>2005</v>
      </c>
      <c r="J52" s="713">
        <v>2006</v>
      </c>
      <c r="K52" s="713">
        <v>2007</v>
      </c>
      <c r="L52" s="713">
        <v>2008</v>
      </c>
      <c r="M52" s="713">
        <v>2009</v>
      </c>
      <c r="N52" s="713">
        <v>2010</v>
      </c>
      <c r="O52" s="713">
        <v>2011</v>
      </c>
      <c r="P52" s="713">
        <v>2012</v>
      </c>
      <c r="Q52" s="713">
        <v>2013</v>
      </c>
      <c r="R52" s="713">
        <v>2014</v>
      </c>
      <c r="S52" s="713">
        <v>2015</v>
      </c>
      <c r="T52" s="713">
        <v>2016</v>
      </c>
      <c r="U52" s="713">
        <v>2017</v>
      </c>
      <c r="V52" s="713">
        <v>2018</v>
      </c>
      <c r="W52" s="713">
        <v>2019</v>
      </c>
      <c r="X52" s="713">
        <v>2020</v>
      </c>
      <c r="Y52" s="713">
        <v>2021</v>
      </c>
      <c r="Z52" s="713">
        <v>2022</v>
      </c>
      <c r="AA52" s="713">
        <v>2023</v>
      </c>
      <c r="AB52" s="713">
        <v>2024</v>
      </c>
      <c r="AC52" s="713">
        <v>2025</v>
      </c>
      <c r="AD52" s="713">
        <v>2026</v>
      </c>
      <c r="AE52" s="713">
        <v>2027</v>
      </c>
      <c r="AF52" s="713">
        <v>2028</v>
      </c>
      <c r="AG52" s="713">
        <v>2029</v>
      </c>
      <c r="AH52" s="713">
        <v>2030</v>
      </c>
      <c r="AI52" s="713">
        <v>2031</v>
      </c>
      <c r="AJ52" s="713">
        <v>2032</v>
      </c>
      <c r="AK52" s="713">
        <v>2033</v>
      </c>
      <c r="AL52" s="713">
        <v>2034</v>
      </c>
      <c r="AM52" s="713">
        <v>2035</v>
      </c>
      <c r="AN52" s="713">
        <v>2036</v>
      </c>
      <c r="AO52" s="713">
        <v>2037</v>
      </c>
      <c r="AP52" s="713">
        <v>2038</v>
      </c>
      <c r="AQ52" s="713">
        <v>2039</v>
      </c>
      <c r="AR52" s="713">
        <v>2040</v>
      </c>
      <c r="AS52" s="713">
        <v>2041</v>
      </c>
      <c r="AT52" s="713">
        <v>2042</v>
      </c>
      <c r="AU52" s="713">
        <v>2043</v>
      </c>
      <c r="AV52" s="713">
        <v>2044</v>
      </c>
      <c r="AW52" s="713">
        <v>2045</v>
      </c>
      <c r="AX52" s="713">
        <v>2046</v>
      </c>
      <c r="AY52" s="713">
        <v>2047</v>
      </c>
      <c r="AZ52" s="713">
        <v>2048</v>
      </c>
      <c r="BA52" s="713">
        <v>2049</v>
      </c>
      <c r="BB52" s="713">
        <v>2050</v>
      </c>
      <c r="BC52" s="713">
        <v>2051</v>
      </c>
      <c r="BD52" s="713">
        <v>2052</v>
      </c>
      <c r="BE52" s="713">
        <v>2053</v>
      </c>
      <c r="BF52" s="713">
        <v>2054</v>
      </c>
      <c r="BG52" s="713">
        <v>2055</v>
      </c>
      <c r="BH52" s="713">
        <v>2056</v>
      </c>
      <c r="BI52" s="713">
        <v>2057</v>
      </c>
      <c r="BJ52" s="713">
        <v>2058</v>
      </c>
      <c r="BK52" s="713">
        <v>2059</v>
      </c>
      <c r="BL52" s="713">
        <v>2060</v>
      </c>
      <c r="BM52" s="713">
        <v>2061</v>
      </c>
      <c r="BN52" s="713">
        <v>2062</v>
      </c>
      <c r="BO52" s="713">
        <v>2063</v>
      </c>
      <c r="BP52" s="713">
        <v>2064</v>
      </c>
      <c r="BQ52" s="713">
        <v>2065</v>
      </c>
      <c r="BR52" s="713">
        <v>2066</v>
      </c>
      <c r="BS52" s="713">
        <v>2067</v>
      </c>
      <c r="BT52" s="713">
        <v>2068</v>
      </c>
      <c r="BU52" s="713">
        <v>2069</v>
      </c>
      <c r="BV52" s="714">
        <v>2070</v>
      </c>
    </row>
    <row r="53" spans="1:74" s="711" customFormat="1" ht="15.75" customHeight="1">
      <c r="B53" s="1105" t="s">
        <v>323</v>
      </c>
      <c r="C53" s="730" t="s">
        <v>247</v>
      </c>
      <c r="D53" s="917"/>
      <c r="E53" s="918"/>
      <c r="F53" s="918"/>
      <c r="G53" s="918"/>
      <c r="H53" s="918"/>
      <c r="I53" s="918"/>
      <c r="J53" s="918"/>
      <c r="K53" s="918"/>
      <c r="L53" s="918"/>
      <c r="M53" s="918"/>
      <c r="N53" s="918"/>
      <c r="O53" s="918"/>
      <c r="P53" s="918"/>
      <c r="Q53" s="918"/>
      <c r="R53" s="919"/>
      <c r="S53" s="919"/>
      <c r="T53" s="920">
        <v>1.7205719387217788</v>
      </c>
      <c r="U53" s="920">
        <v>1.716232248404884</v>
      </c>
      <c r="V53" s="920">
        <v>1.7112850014436238</v>
      </c>
      <c r="W53" s="920">
        <v>1.7070069347292287</v>
      </c>
      <c r="X53" s="920">
        <v>1.7032131774541992</v>
      </c>
      <c r="Y53" s="920">
        <v>1.6888171349730603</v>
      </c>
      <c r="Z53" s="920">
        <v>1.6763801666853375</v>
      </c>
      <c r="AA53" s="920">
        <v>1.6633458960967955</v>
      </c>
      <c r="AB53" s="920">
        <v>1.646283555197152</v>
      </c>
      <c r="AC53" s="920">
        <v>1.6300171269160864</v>
      </c>
      <c r="AD53" s="920">
        <v>1.6110702870297231</v>
      </c>
      <c r="AE53" s="920">
        <v>1.5947945185088512</v>
      </c>
      <c r="AF53" s="920">
        <v>1.5751638524705411</v>
      </c>
      <c r="AG53" s="920">
        <v>1.5594732492488292</v>
      </c>
      <c r="AH53" s="920">
        <v>1.5448584238386893</v>
      </c>
      <c r="AI53" s="920">
        <v>1.5286761810686211</v>
      </c>
      <c r="AJ53" s="920">
        <v>1.5135088522969402</v>
      </c>
      <c r="AK53" s="920">
        <v>1.5062530692874956</v>
      </c>
      <c r="AL53" s="920">
        <v>1.4951991643776124</v>
      </c>
      <c r="AM53" s="920">
        <v>1.4840915627163143</v>
      </c>
      <c r="AN53" s="920">
        <v>1.472041987679195</v>
      </c>
      <c r="AO53" s="920">
        <v>1.4609949451166035</v>
      </c>
      <c r="AP53" s="920">
        <v>1.4514283388647145</v>
      </c>
      <c r="AQ53" s="920">
        <v>1.4444607603206865</v>
      </c>
      <c r="AR53" s="920">
        <v>1.4356006420452077</v>
      </c>
      <c r="AS53" s="920">
        <v>1.4246339394913619</v>
      </c>
      <c r="AT53" s="920">
        <v>1.4131083423581043</v>
      </c>
      <c r="AU53" s="920">
        <v>1.4027245138749531</v>
      </c>
      <c r="AV53" s="920">
        <v>1.3967901810039229</v>
      </c>
      <c r="AW53" s="920">
        <v>1.3931406952589116</v>
      </c>
      <c r="AX53" s="920">
        <v>1.3827807645297205</v>
      </c>
      <c r="AY53" s="920">
        <v>1.3740185419718056</v>
      </c>
      <c r="AZ53" s="920">
        <v>1.3648132335129095</v>
      </c>
      <c r="BA53" s="920">
        <v>1.3561420366314618</v>
      </c>
      <c r="BB53" s="920">
        <v>1.3474385608491066</v>
      </c>
      <c r="BC53" s="920">
        <v>1.3391496252405259</v>
      </c>
      <c r="BD53" s="920">
        <v>1.3294845747849779</v>
      </c>
      <c r="BE53" s="920">
        <v>1.3239670828577417</v>
      </c>
      <c r="BF53" s="920">
        <v>1.3199878808892902</v>
      </c>
      <c r="BG53" s="920">
        <v>1.3153752798390153</v>
      </c>
      <c r="BH53" s="920">
        <v>1.3103293859282656</v>
      </c>
      <c r="BI53" s="920">
        <v>1.3036694063107888</v>
      </c>
      <c r="BJ53" s="920">
        <v>1.3013179104241888</v>
      </c>
      <c r="BK53" s="920">
        <v>1.2980209159923046</v>
      </c>
      <c r="BL53" s="921">
        <v>1.2937048566468825</v>
      </c>
      <c r="BM53" s="921">
        <v>1.2914007609217035</v>
      </c>
      <c r="BN53" s="921">
        <v>1.28900730839556</v>
      </c>
      <c r="BO53" s="921">
        <v>1.2868713387668236</v>
      </c>
      <c r="BP53" s="921">
        <v>1.2824545875699429</v>
      </c>
      <c r="BQ53" s="921">
        <v>1.2762582277738834</v>
      </c>
      <c r="BR53" s="921">
        <v>1.272561202665587</v>
      </c>
      <c r="BS53" s="921">
        <v>1.2656304070694973</v>
      </c>
      <c r="BT53" s="921">
        <v>1.2586403190054967</v>
      </c>
      <c r="BU53" s="921">
        <v>1.2522667832886807</v>
      </c>
      <c r="BV53" s="922">
        <v>1.2418866301504652</v>
      </c>
    </row>
    <row r="54" spans="1:74" s="711" customFormat="1" ht="15.75" thickBot="1">
      <c r="B54" s="1106"/>
      <c r="C54" s="735" t="s">
        <v>248</v>
      </c>
      <c r="D54" s="923"/>
      <c r="E54" s="924"/>
      <c r="F54" s="924"/>
      <c r="G54" s="924"/>
      <c r="H54" s="924"/>
      <c r="I54" s="924"/>
      <c r="J54" s="924"/>
      <c r="K54" s="924"/>
      <c r="L54" s="924"/>
      <c r="M54" s="924"/>
      <c r="N54" s="924"/>
      <c r="O54" s="924"/>
      <c r="P54" s="924"/>
      <c r="Q54" s="924"/>
      <c r="R54" s="925"/>
      <c r="S54" s="925"/>
      <c r="T54" s="926">
        <v>1.7205719387217788</v>
      </c>
      <c r="U54" s="926">
        <v>1.716232248404884</v>
      </c>
      <c r="V54" s="926">
        <v>1.7112850014436238</v>
      </c>
      <c r="W54" s="926">
        <v>1.7070069347292287</v>
      </c>
      <c r="X54" s="926">
        <v>1.7032131774541992</v>
      </c>
      <c r="Y54" s="926">
        <v>1.6934663366472238</v>
      </c>
      <c r="Z54" s="926">
        <v>1.6855834099678249</v>
      </c>
      <c r="AA54" s="926">
        <v>1.6770041377650813</v>
      </c>
      <c r="AB54" s="926">
        <v>1.6643241020539956</v>
      </c>
      <c r="AC54" s="926">
        <v>1.6523202157147461</v>
      </c>
      <c r="AD54" s="926">
        <v>1.6375239509566661</v>
      </c>
      <c r="AE54" s="926">
        <v>1.625433432755272</v>
      </c>
      <c r="AF54" s="926">
        <v>1.609882967169415</v>
      </c>
      <c r="AG54" s="926">
        <v>1.598264567814335</v>
      </c>
      <c r="AH54" s="926">
        <v>1.5877213017205396</v>
      </c>
      <c r="AI54" s="926">
        <v>1.5757632890913817</v>
      </c>
      <c r="AJ54" s="926">
        <v>1.5649890603135046</v>
      </c>
      <c r="AK54" s="926">
        <v>1.5578637883624316</v>
      </c>
      <c r="AL54" s="926">
        <v>1.5467690888973495</v>
      </c>
      <c r="AM54" s="926">
        <v>1.5355235983487803</v>
      </c>
      <c r="AN54" s="926">
        <v>1.5231980896161639</v>
      </c>
      <c r="AO54" s="926">
        <v>1.5122015823817503</v>
      </c>
      <c r="AP54" s="926">
        <v>1.5025526826804727</v>
      </c>
      <c r="AQ54" s="926">
        <v>1.4955112245461972</v>
      </c>
      <c r="AR54" s="926">
        <v>1.4864561955444366</v>
      </c>
      <c r="AS54" s="926">
        <v>1.475245419211745</v>
      </c>
      <c r="AT54" s="926">
        <v>1.4636761961636322</v>
      </c>
      <c r="AU54" s="926">
        <v>1.453067043184157</v>
      </c>
      <c r="AV54" s="926">
        <v>1.4472287018918717</v>
      </c>
      <c r="AW54" s="926">
        <v>1.4437415479471793</v>
      </c>
      <c r="AX54" s="926">
        <v>1.4330144104073204</v>
      </c>
      <c r="AY54" s="926">
        <v>1.4239673113280342</v>
      </c>
      <c r="AZ54" s="926">
        <v>1.4144276631068458</v>
      </c>
      <c r="BA54" s="926">
        <v>1.4054459076276373</v>
      </c>
      <c r="BB54" s="926">
        <v>1.3964315920399395</v>
      </c>
      <c r="BC54" s="926">
        <v>1.3878451352883097</v>
      </c>
      <c r="BD54" s="926">
        <v>1.3778309650011571</v>
      </c>
      <c r="BE54" s="926">
        <v>1.3721119730318001</v>
      </c>
      <c r="BF54" s="926">
        <v>1.3679883284198233</v>
      </c>
      <c r="BG54" s="926">
        <v>1.3632079590943789</v>
      </c>
      <c r="BH54" s="926">
        <v>1.3579790179024342</v>
      </c>
      <c r="BI54" s="926">
        <v>1.3510779835410101</v>
      </c>
      <c r="BJ54" s="926">
        <v>1.3486410037759207</v>
      </c>
      <c r="BK54" s="926">
        <v>1.3452277863325965</v>
      </c>
      <c r="BL54" s="927">
        <v>1.3407576261437979</v>
      </c>
      <c r="BM54" s="927">
        <v>1.3383696182940781</v>
      </c>
      <c r="BN54" s="927">
        <v>1.3358856688593517</v>
      </c>
      <c r="BO54" s="927">
        <v>1.3336729489768691</v>
      </c>
      <c r="BP54" s="927">
        <v>1.3290972964897725</v>
      </c>
      <c r="BQ54" s="927">
        <v>1.3226769917477679</v>
      </c>
      <c r="BR54" s="927">
        <v>1.3188481975845407</v>
      </c>
      <c r="BS54" s="927">
        <v>1.3116678061906752</v>
      </c>
      <c r="BT54" s="927">
        <v>1.3044270447388988</v>
      </c>
      <c r="BU54" s="927">
        <v>1.2978220032911252</v>
      </c>
      <c r="BV54" s="928">
        <v>1.287065099608111</v>
      </c>
    </row>
    <row r="55" spans="1:74" s="711" customFormat="1">
      <c r="B55" s="1107" t="s">
        <v>327</v>
      </c>
      <c r="C55" s="730" t="s">
        <v>247</v>
      </c>
      <c r="D55" s="929"/>
      <c r="E55" s="930"/>
      <c r="F55" s="930"/>
      <c r="G55" s="930"/>
      <c r="H55" s="930"/>
      <c r="I55" s="930"/>
      <c r="J55" s="930"/>
      <c r="K55" s="930"/>
      <c r="L55" s="930"/>
      <c r="M55" s="930"/>
      <c r="N55" s="930"/>
      <c r="O55" s="930"/>
      <c r="P55" s="930"/>
      <c r="Q55" s="930"/>
      <c r="R55" s="930"/>
      <c r="S55" s="930"/>
      <c r="T55" s="930">
        <v>0.31196109630459551</v>
      </c>
      <c r="U55" s="930">
        <v>0.31010506047280983</v>
      </c>
      <c r="V55" s="930">
        <v>0.31011866529473181</v>
      </c>
      <c r="W55" s="930">
        <v>0.31048392963746491</v>
      </c>
      <c r="X55" s="930">
        <v>0.30868275029319736</v>
      </c>
      <c r="Y55" s="930">
        <v>0.30521304778090685</v>
      </c>
      <c r="Z55" s="930">
        <v>0.30393283746026928</v>
      </c>
      <c r="AA55" s="930">
        <v>0.30219637287035755</v>
      </c>
      <c r="AB55" s="930">
        <v>0.3006787700923193</v>
      </c>
      <c r="AC55" s="930">
        <v>0.29883222866837417</v>
      </c>
      <c r="AD55" s="930">
        <v>0.29779082853421934</v>
      </c>
      <c r="AE55" s="930">
        <v>0.29666732775117277</v>
      </c>
      <c r="AF55" s="930">
        <v>0.29565892696970164</v>
      </c>
      <c r="AG55" s="930">
        <v>0.29482987590351367</v>
      </c>
      <c r="AH55" s="930">
        <v>0.29399966428707985</v>
      </c>
      <c r="AI55" s="930">
        <v>0.29325863854481071</v>
      </c>
      <c r="AJ55" s="930">
        <v>0.29260607524858356</v>
      </c>
      <c r="AK55" s="930">
        <v>0.29226361990673677</v>
      </c>
      <c r="AL55" s="930">
        <v>0.29198216888437273</v>
      </c>
      <c r="AM55" s="930">
        <v>0.29166213604101404</v>
      </c>
      <c r="AN55" s="930">
        <v>0.2914719776111655</v>
      </c>
      <c r="AO55" s="930">
        <v>0.29125484394867196</v>
      </c>
      <c r="AP55" s="930">
        <v>0.29108353517837465</v>
      </c>
      <c r="AQ55" s="930">
        <v>0.29074730267793381</v>
      </c>
      <c r="AR55" s="930">
        <v>0.29058286937152022</v>
      </c>
      <c r="AS55" s="930">
        <v>0.29045883808515849</v>
      </c>
      <c r="AT55" s="930">
        <v>0.29019479658407249</v>
      </c>
      <c r="AU55" s="930">
        <v>0.29002404254273945</v>
      </c>
      <c r="AV55" s="930">
        <v>0.28986484981390509</v>
      </c>
      <c r="AW55" s="930">
        <v>0.28966010029467393</v>
      </c>
      <c r="AX55" s="930">
        <v>0.28950653061924153</v>
      </c>
      <c r="AY55" s="930">
        <v>0.28929765517101752</v>
      </c>
      <c r="AZ55" s="930">
        <v>0.28923130339151287</v>
      </c>
      <c r="BA55" s="930">
        <v>0.28905717753023297</v>
      </c>
      <c r="BB55" s="930">
        <v>0.28890729916504915</v>
      </c>
      <c r="BC55" s="930">
        <v>0.28873063909632601</v>
      </c>
      <c r="BD55" s="930">
        <v>0.28868383508756895</v>
      </c>
      <c r="BE55" s="930">
        <v>0.28861160236334565</v>
      </c>
      <c r="BF55" s="930">
        <v>0.28856241169740776</v>
      </c>
      <c r="BG55" s="930">
        <v>0.28851599405766082</v>
      </c>
      <c r="BH55" s="930">
        <v>0.28844576993042259</v>
      </c>
      <c r="BI55" s="930">
        <v>0.28839877637406613</v>
      </c>
      <c r="BJ55" s="930">
        <v>0.28831783714710907</v>
      </c>
      <c r="BK55" s="930">
        <v>0.28816201972201022</v>
      </c>
      <c r="BL55" s="931">
        <v>0.28812026875303537</v>
      </c>
      <c r="BM55" s="931">
        <v>0.28798110335520322</v>
      </c>
      <c r="BN55" s="931">
        <v>0.28786679158881351</v>
      </c>
      <c r="BO55" s="931">
        <v>0.28775026118789482</v>
      </c>
      <c r="BP55" s="931">
        <v>0.28764289543698784</v>
      </c>
      <c r="BQ55" s="931">
        <v>0.2875166228317137</v>
      </c>
      <c r="BR55" s="931">
        <v>0.28743861803778997</v>
      </c>
      <c r="BS55" s="931">
        <v>0.28740940157099271</v>
      </c>
      <c r="BT55" s="931">
        <v>0.28737972938334105</v>
      </c>
      <c r="BU55" s="931">
        <v>0.28731062194279183</v>
      </c>
      <c r="BV55" s="932">
        <v>0.28716979473829046</v>
      </c>
    </row>
    <row r="56" spans="1:74" s="711" customFormat="1" ht="15.75" thickBot="1">
      <c r="B56" s="1106"/>
      <c r="C56" s="735" t="s">
        <v>248</v>
      </c>
      <c r="D56" s="747"/>
      <c r="E56" s="748"/>
      <c r="F56" s="748"/>
      <c r="G56" s="748"/>
      <c r="H56" s="748"/>
      <c r="I56" s="748"/>
      <c r="J56" s="748"/>
      <c r="K56" s="748"/>
      <c r="L56" s="748"/>
      <c r="M56" s="748"/>
      <c r="N56" s="748"/>
      <c r="O56" s="748"/>
      <c r="P56" s="748"/>
      <c r="Q56" s="748"/>
      <c r="R56" s="748"/>
      <c r="S56" s="748"/>
      <c r="T56" s="748">
        <v>0.31196109630459551</v>
      </c>
      <c r="U56" s="748">
        <v>0.31015443981899465</v>
      </c>
      <c r="V56" s="748">
        <v>0.31012789667838125</v>
      </c>
      <c r="W56" s="748">
        <v>0.31049769367634195</v>
      </c>
      <c r="X56" s="748">
        <v>0.3087023301012628</v>
      </c>
      <c r="Y56" s="748">
        <v>0.30691914573993578</v>
      </c>
      <c r="Z56" s="748">
        <v>0.30561178396397931</v>
      </c>
      <c r="AA56" s="748">
        <v>0.30426718871383152</v>
      </c>
      <c r="AB56" s="748">
        <v>0.30302462373172739</v>
      </c>
      <c r="AC56" s="748">
        <v>0.30160038627321062</v>
      </c>
      <c r="AD56" s="748">
        <v>0.30096205700833351</v>
      </c>
      <c r="AE56" s="748">
        <v>0.30017737580115722</v>
      </c>
      <c r="AF56" s="748">
        <v>0.29967557711192011</v>
      </c>
      <c r="AG56" s="748">
        <v>0.29920447650485543</v>
      </c>
      <c r="AH56" s="748">
        <v>0.29876489088054597</v>
      </c>
      <c r="AI56" s="748">
        <v>0.29845465625200407</v>
      </c>
      <c r="AJ56" s="748">
        <v>0.29823487695896067</v>
      </c>
      <c r="AK56" s="748">
        <v>0.29794835620741522</v>
      </c>
      <c r="AL56" s="748">
        <v>0.29773707623485896</v>
      </c>
      <c r="AM56" s="748">
        <v>0.29740194116134283</v>
      </c>
      <c r="AN56" s="748">
        <v>0.29725856738070744</v>
      </c>
      <c r="AO56" s="748">
        <v>0.29716231954772582</v>
      </c>
      <c r="AP56" s="748">
        <v>0.29696111681219395</v>
      </c>
      <c r="AQ56" s="748">
        <v>0.29668692090952353</v>
      </c>
      <c r="AR56" s="748">
        <v>0.29654404927864514</v>
      </c>
      <c r="AS56" s="748">
        <v>0.29655061612640038</v>
      </c>
      <c r="AT56" s="748">
        <v>0.29623220965098573</v>
      </c>
      <c r="AU56" s="748">
        <v>0.29613064973349246</v>
      </c>
      <c r="AV56" s="748">
        <v>0.29600550023467809</v>
      </c>
      <c r="AW56" s="748">
        <v>0.29592486066200718</v>
      </c>
      <c r="AX56" s="748">
        <v>0.29567957189157362</v>
      </c>
      <c r="AY56" s="748">
        <v>0.29555148622970379</v>
      </c>
      <c r="AZ56" s="748">
        <v>0.29552969061239415</v>
      </c>
      <c r="BA56" s="748">
        <v>0.29541894215322878</v>
      </c>
      <c r="BB56" s="748">
        <v>0.29529477509711671</v>
      </c>
      <c r="BC56" s="748">
        <v>0.29517151209221498</v>
      </c>
      <c r="BD56" s="748">
        <v>0.29513929845828363</v>
      </c>
      <c r="BE56" s="748">
        <v>0.29507292366293186</v>
      </c>
      <c r="BF56" s="748">
        <v>0.2950461029562938</v>
      </c>
      <c r="BG56" s="748">
        <v>0.29500345423629282</v>
      </c>
      <c r="BH56" s="748">
        <v>0.29503688940201966</v>
      </c>
      <c r="BI56" s="748">
        <v>0.29491666367553493</v>
      </c>
      <c r="BJ56" s="748">
        <v>0.29483258228641979</v>
      </c>
      <c r="BK56" s="748">
        <v>0.29464706499215465</v>
      </c>
      <c r="BL56" s="933">
        <v>0.29463716971031856</v>
      </c>
      <c r="BM56" s="933">
        <v>0.29454728432859217</v>
      </c>
      <c r="BN56" s="933">
        <v>0.2943616382977115</v>
      </c>
      <c r="BO56" s="933">
        <v>0.29430045370480951</v>
      </c>
      <c r="BP56" s="933">
        <v>0.29421929270171693</v>
      </c>
      <c r="BQ56" s="933">
        <v>0.29418915293846143</v>
      </c>
      <c r="BR56" s="933">
        <v>0.29402394791998615</v>
      </c>
      <c r="BS56" s="933">
        <v>0.29400113449020171</v>
      </c>
      <c r="BT56" s="933">
        <v>0.29395109144367693</v>
      </c>
      <c r="BU56" s="933">
        <v>0.2940490619340792</v>
      </c>
      <c r="BV56" s="934">
        <v>0.29386073621523023</v>
      </c>
    </row>
    <row r="57" spans="1:74" s="711" customFormat="1">
      <c r="B57" s="1103" t="s">
        <v>325</v>
      </c>
      <c r="C57" s="730" t="s">
        <v>247</v>
      </c>
      <c r="D57" s="929"/>
      <c r="E57" s="930"/>
      <c r="F57" s="930"/>
      <c r="G57" s="930"/>
      <c r="H57" s="930"/>
      <c r="I57" s="930"/>
      <c r="J57" s="930"/>
      <c r="K57" s="930"/>
      <c r="L57" s="930"/>
      <c r="M57" s="930"/>
      <c r="N57" s="930"/>
      <c r="O57" s="930"/>
      <c r="P57" s="930"/>
      <c r="Q57" s="930"/>
      <c r="R57" s="930"/>
      <c r="S57" s="930"/>
      <c r="T57" s="935">
        <v>0.51601905172505269</v>
      </c>
      <c r="U57" s="935">
        <v>0.51960006313093632</v>
      </c>
      <c r="V57" s="935">
        <v>0.52084012826863368</v>
      </c>
      <c r="W57" s="935">
        <v>0.51770186393985651</v>
      </c>
      <c r="X57" s="935">
        <v>0.51562284462690799</v>
      </c>
      <c r="Y57" s="935">
        <v>0.51021849543852515</v>
      </c>
      <c r="Z57" s="935">
        <v>0.50800652598513363</v>
      </c>
      <c r="AA57" s="935">
        <v>0.5060590983725799</v>
      </c>
      <c r="AB57" s="935">
        <v>0.50233198462277073</v>
      </c>
      <c r="AC57" s="935">
        <v>0.49771037150782571</v>
      </c>
      <c r="AD57" s="935">
        <v>0.49355309901741812</v>
      </c>
      <c r="AE57" s="935">
        <v>0.48965615973370236</v>
      </c>
      <c r="AF57" s="935">
        <v>0.48441931249405334</v>
      </c>
      <c r="AG57" s="935">
        <v>0.47983198123217841</v>
      </c>
      <c r="AH57" s="935">
        <v>0.47472771610943343</v>
      </c>
      <c r="AI57" s="935">
        <v>0.46893619042068851</v>
      </c>
      <c r="AJ57" s="935">
        <v>0.4630979267234141</v>
      </c>
      <c r="AK57" s="935">
        <v>0.45956881609573413</v>
      </c>
      <c r="AL57" s="935">
        <v>0.45410489280609856</v>
      </c>
      <c r="AM57" s="935">
        <v>0.44918237422476587</v>
      </c>
      <c r="AN57" s="935">
        <v>0.4438234933665493</v>
      </c>
      <c r="AO57" s="935">
        <v>0.43850863165173692</v>
      </c>
      <c r="AP57" s="935">
        <v>0.43357832693003878</v>
      </c>
      <c r="AQ57" s="935">
        <v>0.42901124333028534</v>
      </c>
      <c r="AR57" s="935">
        <v>0.42399561762238541</v>
      </c>
      <c r="AS57" s="935">
        <v>0.41859469052851844</v>
      </c>
      <c r="AT57" s="935">
        <v>0.41263214787773583</v>
      </c>
      <c r="AU57" s="935">
        <v>0.40717786803499717</v>
      </c>
      <c r="AV57" s="935">
        <v>0.4032419254479076</v>
      </c>
      <c r="AW57" s="935">
        <v>0.4000986481008868</v>
      </c>
      <c r="AX57" s="935">
        <v>0.39498279388081481</v>
      </c>
      <c r="AY57" s="935">
        <v>0.39033141181048031</v>
      </c>
      <c r="AZ57" s="935">
        <v>0.38585807902285041</v>
      </c>
      <c r="BA57" s="935">
        <v>0.38183978827045384</v>
      </c>
      <c r="BB57" s="935">
        <v>0.37786322579458992</v>
      </c>
      <c r="BC57" s="935">
        <v>0.37420757028685869</v>
      </c>
      <c r="BD57" s="935">
        <v>0.37048606582932259</v>
      </c>
      <c r="BE57" s="935">
        <v>0.36808031559986276</v>
      </c>
      <c r="BF57" s="935">
        <v>0.36609385673858436</v>
      </c>
      <c r="BG57" s="935">
        <v>0.36409193454450439</v>
      </c>
      <c r="BH57" s="935">
        <v>0.36214206152928491</v>
      </c>
      <c r="BI57" s="935">
        <v>0.35990987272273323</v>
      </c>
      <c r="BJ57" s="935">
        <v>0.35892937586154955</v>
      </c>
      <c r="BK57" s="935">
        <v>0.35731029887447247</v>
      </c>
      <c r="BL57" s="936">
        <v>0.3555189233814644</v>
      </c>
      <c r="BM57" s="936">
        <v>0.35454525071449755</v>
      </c>
      <c r="BN57" s="936">
        <v>0.35384015208587805</v>
      </c>
      <c r="BO57" s="936">
        <v>0.35335200031209441</v>
      </c>
      <c r="BP57" s="936">
        <v>0.35223191822144473</v>
      </c>
      <c r="BQ57" s="936">
        <v>0.35080699359106376</v>
      </c>
      <c r="BR57" s="936">
        <v>0.35044947496895024</v>
      </c>
      <c r="BS57" s="936">
        <v>0.34917791551433031</v>
      </c>
      <c r="BT57" s="936">
        <v>0.34807720362494715</v>
      </c>
      <c r="BU57" s="936">
        <v>0.34713412691760442</v>
      </c>
      <c r="BV57" s="937">
        <v>0.34535699213191662</v>
      </c>
    </row>
    <row r="58" spans="1:74" s="711" customFormat="1" ht="15.75" thickBot="1">
      <c r="B58" s="1104"/>
      <c r="C58" s="735" t="s">
        <v>248</v>
      </c>
      <c r="D58" s="938"/>
      <c r="E58" s="939"/>
      <c r="F58" s="939"/>
      <c r="G58" s="939"/>
      <c r="H58" s="939"/>
      <c r="I58" s="939"/>
      <c r="J58" s="939"/>
      <c r="K58" s="939"/>
      <c r="L58" s="939"/>
      <c r="M58" s="939"/>
      <c r="N58" s="939"/>
      <c r="O58" s="939"/>
      <c r="P58" s="939"/>
      <c r="Q58" s="939"/>
      <c r="R58" s="939"/>
      <c r="S58" s="940"/>
      <c r="T58" s="940">
        <v>0.51601905172505269</v>
      </c>
      <c r="U58" s="940">
        <v>0.51944066340900452</v>
      </c>
      <c r="V58" s="940">
        <v>0.52090547538982279</v>
      </c>
      <c r="W58" s="940">
        <v>0.51765258337076026</v>
      </c>
      <c r="X58" s="940">
        <v>0.51557737443057805</v>
      </c>
      <c r="Y58" s="940">
        <v>0.51047414613845266</v>
      </c>
      <c r="Z58" s="940">
        <v>0.50887213785338858</v>
      </c>
      <c r="AA58" s="940">
        <v>0.50788408172904043</v>
      </c>
      <c r="AB58" s="940">
        <v>0.50543059389490963</v>
      </c>
      <c r="AC58" s="940">
        <v>0.50235526846062695</v>
      </c>
      <c r="AD58" s="940">
        <v>0.49997827904511122</v>
      </c>
      <c r="AE58" s="940">
        <v>0.49811214566522916</v>
      </c>
      <c r="AF58" s="940">
        <v>0.49518471346848658</v>
      </c>
      <c r="AG58" s="940">
        <v>0.49309723109741016</v>
      </c>
      <c r="AH58" s="940">
        <v>0.4907350553637892</v>
      </c>
      <c r="AI58" s="940">
        <v>0.48780356498112981</v>
      </c>
      <c r="AJ58" s="940">
        <v>0.4849725834626275</v>
      </c>
      <c r="AK58" s="940">
        <v>0.48444241588313952</v>
      </c>
      <c r="AL58" s="940">
        <v>0.48176769738843828</v>
      </c>
      <c r="AM58" s="940">
        <v>0.47956169323752562</v>
      </c>
      <c r="AN58" s="940">
        <v>0.47680879168771018</v>
      </c>
      <c r="AO58" s="940">
        <v>0.47395060766737168</v>
      </c>
      <c r="AP58" s="940">
        <v>0.47140082723093341</v>
      </c>
      <c r="AQ58" s="940">
        <v>0.46915352456310327</v>
      </c>
      <c r="AR58" s="940">
        <v>0.46625802931371602</v>
      </c>
      <c r="AS58" s="940">
        <v>0.46279689806387664</v>
      </c>
      <c r="AT58" s="940">
        <v>0.45860576101724254</v>
      </c>
      <c r="AU58" s="940">
        <v>0.45488498767910746</v>
      </c>
      <c r="AV58" s="940">
        <v>0.45272863287722953</v>
      </c>
      <c r="AW58" s="940">
        <v>0.45140767884038896</v>
      </c>
      <c r="AX58" s="940">
        <v>0.44774638317606003</v>
      </c>
      <c r="AY58" s="940">
        <v>0.4445219750709743</v>
      </c>
      <c r="AZ58" s="940">
        <v>0.44141641273325993</v>
      </c>
      <c r="BA58" s="940">
        <v>0.43865516244122887</v>
      </c>
      <c r="BB58" s="940">
        <v>0.43586839276469441</v>
      </c>
      <c r="BC58" s="940">
        <v>0.43332173782203698</v>
      </c>
      <c r="BD58" s="940">
        <v>0.43060048219970343</v>
      </c>
      <c r="BE58" s="940">
        <v>0.42932395204119994</v>
      </c>
      <c r="BF58" s="940">
        <v>0.42844632182468084</v>
      </c>
      <c r="BG58" s="940">
        <v>0.42741213570002407</v>
      </c>
      <c r="BH58" s="940">
        <v>0.42641914277605086</v>
      </c>
      <c r="BI58" s="940">
        <v>0.42489501595749202</v>
      </c>
      <c r="BJ58" s="940">
        <v>0.42478279424042714</v>
      </c>
      <c r="BK58" s="940">
        <v>0.42382901871936263</v>
      </c>
      <c r="BL58" s="941">
        <v>0.42264384346072836</v>
      </c>
      <c r="BM58" s="941">
        <v>0.42235940831505553</v>
      </c>
      <c r="BN58" s="941">
        <v>0.42229747968247061</v>
      </c>
      <c r="BO58" s="941">
        <v>0.422428016685167</v>
      </c>
      <c r="BP58" s="941">
        <v>0.42177559652895646</v>
      </c>
      <c r="BQ58" s="941">
        <v>0.42067743807512509</v>
      </c>
      <c r="BR58" s="941">
        <v>0.42078296555701938</v>
      </c>
      <c r="BS58" s="941">
        <v>0.41966574205425433</v>
      </c>
      <c r="BT58" s="941">
        <v>0.41879154748122244</v>
      </c>
      <c r="BU58" s="941">
        <v>0.41805326797956655</v>
      </c>
      <c r="BV58" s="942">
        <v>0.41629296851727321</v>
      </c>
    </row>
  </sheetData>
  <mergeCells count="6">
    <mergeCell ref="B57:B58"/>
    <mergeCell ref="B5:B9"/>
    <mergeCell ref="B10:B14"/>
    <mergeCell ref="B15:B19"/>
    <mergeCell ref="B53:B54"/>
    <mergeCell ref="B55:B56"/>
  </mergeCells>
  <pageMargins left="0.7" right="0.7" top="0.75" bottom="0.75" header="0.3" footer="0.3"/>
  <pageSetup paperSize="9"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6"/>
  <sheetViews>
    <sheetView workbookViewId="0">
      <selection activeCell="A2" sqref="A2"/>
    </sheetView>
  </sheetViews>
  <sheetFormatPr baseColWidth="10" defaultColWidth="10.85546875" defaultRowHeight="15"/>
  <cols>
    <col min="1" max="1" width="10.85546875" style="865"/>
    <col min="2" max="2" width="15.140625" style="865" customWidth="1"/>
    <col min="3" max="72" width="5.7109375" style="865" customWidth="1"/>
    <col min="73" max="73" width="5.5703125" style="865" customWidth="1"/>
    <col min="74" max="16384" width="10.85546875" style="865"/>
  </cols>
  <sheetData>
    <row r="1" spans="1:73" ht="15.75">
      <c r="A1" s="45" t="s">
        <v>328</v>
      </c>
      <c r="B1" s="864"/>
    </row>
    <row r="2" spans="1:73">
      <c r="B2" s="864"/>
    </row>
    <row r="3" spans="1:73" ht="15.75" thickBot="1">
      <c r="B3" s="864"/>
    </row>
    <row r="4" spans="1:73" ht="15.75" thickBot="1">
      <c r="B4" s="866"/>
      <c r="C4" s="712">
        <v>2000</v>
      </c>
      <c r="D4" s="713">
        <v>2001</v>
      </c>
      <c r="E4" s="713">
        <v>2002</v>
      </c>
      <c r="F4" s="713">
        <v>2003</v>
      </c>
      <c r="G4" s="713">
        <v>2004</v>
      </c>
      <c r="H4" s="713">
        <v>2005</v>
      </c>
      <c r="I4" s="713">
        <v>2006</v>
      </c>
      <c r="J4" s="713">
        <v>2007</v>
      </c>
      <c r="K4" s="713">
        <v>2008</v>
      </c>
      <c r="L4" s="713">
        <v>2009</v>
      </c>
      <c r="M4" s="713">
        <v>2010</v>
      </c>
      <c r="N4" s="713">
        <v>2011</v>
      </c>
      <c r="O4" s="713">
        <v>2012</v>
      </c>
      <c r="P4" s="713">
        <v>2013</v>
      </c>
      <c r="Q4" s="713">
        <v>2014</v>
      </c>
      <c r="R4" s="713">
        <v>2015</v>
      </c>
      <c r="S4" s="713">
        <v>2016</v>
      </c>
      <c r="T4" s="713">
        <v>2017</v>
      </c>
      <c r="U4" s="713">
        <v>2018</v>
      </c>
      <c r="V4" s="713">
        <v>2019</v>
      </c>
      <c r="W4" s="713">
        <v>2020</v>
      </c>
      <c r="X4" s="713">
        <v>2021</v>
      </c>
      <c r="Y4" s="713">
        <v>2022</v>
      </c>
      <c r="Z4" s="713">
        <v>2023</v>
      </c>
      <c r="AA4" s="713">
        <v>2024</v>
      </c>
      <c r="AB4" s="713">
        <v>2025</v>
      </c>
      <c r="AC4" s="713">
        <v>2026</v>
      </c>
      <c r="AD4" s="713">
        <v>2027</v>
      </c>
      <c r="AE4" s="713">
        <v>2028</v>
      </c>
      <c r="AF4" s="713">
        <v>2029</v>
      </c>
      <c r="AG4" s="713">
        <v>2030</v>
      </c>
      <c r="AH4" s="713">
        <v>2031</v>
      </c>
      <c r="AI4" s="713">
        <v>2032</v>
      </c>
      <c r="AJ4" s="713">
        <v>2033</v>
      </c>
      <c r="AK4" s="713">
        <v>2034</v>
      </c>
      <c r="AL4" s="713">
        <v>2035</v>
      </c>
      <c r="AM4" s="713">
        <v>2036</v>
      </c>
      <c r="AN4" s="713">
        <v>2037</v>
      </c>
      <c r="AO4" s="713">
        <v>2038</v>
      </c>
      <c r="AP4" s="713">
        <v>2039</v>
      </c>
      <c r="AQ4" s="713">
        <v>2040</v>
      </c>
      <c r="AR4" s="713">
        <v>2041</v>
      </c>
      <c r="AS4" s="713">
        <v>2042</v>
      </c>
      <c r="AT4" s="713">
        <v>2043</v>
      </c>
      <c r="AU4" s="713">
        <v>2044</v>
      </c>
      <c r="AV4" s="713">
        <v>2045</v>
      </c>
      <c r="AW4" s="713">
        <v>2046</v>
      </c>
      <c r="AX4" s="713">
        <v>2047</v>
      </c>
      <c r="AY4" s="713">
        <v>2048</v>
      </c>
      <c r="AZ4" s="713">
        <v>2049</v>
      </c>
      <c r="BA4" s="713">
        <v>2050</v>
      </c>
      <c r="BB4" s="713">
        <v>2051</v>
      </c>
      <c r="BC4" s="713">
        <v>2052</v>
      </c>
      <c r="BD4" s="713">
        <v>2053</v>
      </c>
      <c r="BE4" s="713">
        <v>2054</v>
      </c>
      <c r="BF4" s="713">
        <v>2055</v>
      </c>
      <c r="BG4" s="713">
        <v>2056</v>
      </c>
      <c r="BH4" s="713">
        <v>2057</v>
      </c>
      <c r="BI4" s="713">
        <v>2058</v>
      </c>
      <c r="BJ4" s="713">
        <v>2059</v>
      </c>
      <c r="BK4" s="713">
        <v>2060</v>
      </c>
      <c r="BL4" s="713">
        <v>2061</v>
      </c>
      <c r="BM4" s="713">
        <v>2062</v>
      </c>
      <c r="BN4" s="713">
        <v>2063</v>
      </c>
      <c r="BO4" s="713">
        <v>2064</v>
      </c>
      <c r="BP4" s="713">
        <v>2065</v>
      </c>
      <c r="BQ4" s="713">
        <v>2066</v>
      </c>
      <c r="BR4" s="713">
        <v>2067</v>
      </c>
      <c r="BS4" s="713">
        <v>2068</v>
      </c>
      <c r="BT4" s="867">
        <v>2069</v>
      </c>
      <c r="BU4" s="714">
        <v>2070</v>
      </c>
    </row>
    <row r="5" spans="1:73" ht="15" customHeight="1">
      <c r="B5" s="943" t="s">
        <v>150</v>
      </c>
      <c r="C5" s="944">
        <v>60.739511626178199</v>
      </c>
      <c r="D5" s="906">
        <v>60.763321262969711</v>
      </c>
      <c r="E5" s="906">
        <v>60.763741937900242</v>
      </c>
      <c r="F5" s="906">
        <v>60.785515137037578</v>
      </c>
      <c r="G5" s="906">
        <v>60.691335374113535</v>
      </c>
      <c r="H5" s="906">
        <v>60.649231479827527</v>
      </c>
      <c r="I5" s="906">
        <v>60.577717811978424</v>
      </c>
      <c r="J5" s="906">
        <v>60.545829109546361</v>
      </c>
      <c r="K5" s="906">
        <v>60.482164440882705</v>
      </c>
      <c r="L5" s="906">
        <v>60.551911896088356</v>
      </c>
      <c r="M5" s="906">
        <v>60.516216002446228</v>
      </c>
      <c r="N5" s="906">
        <v>60.766115123025827</v>
      </c>
      <c r="O5" s="906">
        <v>61.025588770794137</v>
      </c>
      <c r="P5" s="906">
        <v>61.188651832163195</v>
      </c>
      <c r="Q5" s="906">
        <v>61.357833785352305</v>
      </c>
      <c r="R5" s="906">
        <v>61.60972483022843</v>
      </c>
      <c r="S5" s="906"/>
      <c r="T5" s="906"/>
      <c r="U5" s="906"/>
      <c r="V5" s="906"/>
      <c r="W5" s="906"/>
      <c r="X5" s="906"/>
      <c r="Y5" s="906"/>
      <c r="Z5" s="906"/>
      <c r="AA5" s="906"/>
      <c r="AB5" s="906"/>
      <c r="AC5" s="906"/>
      <c r="AD5" s="906"/>
      <c r="AE5" s="906"/>
      <c r="AF5" s="906"/>
      <c r="AG5" s="906"/>
      <c r="AH5" s="906"/>
      <c r="AI5" s="906"/>
      <c r="AJ5" s="906"/>
      <c r="AK5" s="906"/>
      <c r="AL5" s="906"/>
      <c r="AM5" s="906"/>
      <c r="AN5" s="906"/>
      <c r="AO5" s="906"/>
      <c r="AP5" s="906"/>
      <c r="AQ5" s="906"/>
      <c r="AR5" s="906"/>
      <c r="AS5" s="906"/>
      <c r="AT5" s="906"/>
      <c r="AU5" s="906"/>
      <c r="AV5" s="906"/>
      <c r="AW5" s="906"/>
      <c r="AX5" s="906"/>
      <c r="AY5" s="906"/>
      <c r="AZ5" s="906"/>
      <c r="BA5" s="906"/>
      <c r="BB5" s="906"/>
      <c r="BC5" s="906"/>
      <c r="BD5" s="906"/>
      <c r="BE5" s="906"/>
      <c r="BF5" s="906"/>
      <c r="BG5" s="906"/>
      <c r="BH5" s="906"/>
      <c r="BI5" s="906"/>
      <c r="BJ5" s="906"/>
      <c r="BK5" s="945"/>
      <c r="BL5" s="945"/>
      <c r="BM5" s="945"/>
      <c r="BN5" s="945"/>
      <c r="BO5" s="945"/>
      <c r="BP5" s="945"/>
      <c r="BQ5" s="945"/>
      <c r="BR5" s="945"/>
      <c r="BS5" s="945"/>
      <c r="BT5" s="945"/>
      <c r="BU5" s="946"/>
    </row>
    <row r="6" spans="1:73" ht="15.75" thickBot="1">
      <c r="B6" s="868" t="s">
        <v>308</v>
      </c>
      <c r="C6" s="947"/>
      <c r="D6" s="872"/>
      <c r="E6" s="872"/>
      <c r="F6" s="872"/>
      <c r="G6" s="872"/>
      <c r="H6" s="872"/>
      <c r="I6" s="872"/>
      <c r="J6" s="872"/>
      <c r="K6" s="872"/>
      <c r="L6" s="872"/>
      <c r="M6" s="872"/>
      <c r="N6" s="872"/>
      <c r="O6" s="872"/>
      <c r="P6" s="872"/>
      <c r="Q6" s="872"/>
      <c r="R6" s="872"/>
      <c r="S6" s="872">
        <v>61.624326273561948</v>
      </c>
      <c r="T6" s="872">
        <v>61.880745738575392</v>
      </c>
      <c r="U6" s="872">
        <v>61.974023447411142</v>
      </c>
      <c r="V6" s="872">
        <v>62.087018372851176</v>
      </c>
      <c r="W6" s="872">
        <v>62.198243534416989</v>
      </c>
      <c r="X6" s="872">
        <v>62.308547774136876</v>
      </c>
      <c r="Y6" s="872">
        <v>62.378247850335477</v>
      </c>
      <c r="Z6" s="872">
        <v>62.447694715268327</v>
      </c>
      <c r="AA6" s="872">
        <v>62.525598456640054</v>
      </c>
      <c r="AB6" s="872">
        <v>62.630970992734945</v>
      </c>
      <c r="AC6" s="872">
        <v>62.730787328573015</v>
      </c>
      <c r="AD6" s="872">
        <v>62.843417882232728</v>
      </c>
      <c r="AE6" s="872">
        <v>62.929585543374444</v>
      </c>
      <c r="AF6" s="872">
        <v>63.01298886069403</v>
      </c>
      <c r="AG6" s="872">
        <v>63.093843032063546</v>
      </c>
      <c r="AH6" s="872">
        <v>63.174624544054595</v>
      </c>
      <c r="AI6" s="872">
        <v>63.257848071883757</v>
      </c>
      <c r="AJ6" s="872">
        <v>63.342317879862655</v>
      </c>
      <c r="AK6" s="872">
        <v>63.4362667474783</v>
      </c>
      <c r="AL6" s="872">
        <v>63.529104504526565</v>
      </c>
      <c r="AM6" s="872">
        <v>63.611987329618756</v>
      </c>
      <c r="AN6" s="872">
        <v>63.693575664473826</v>
      </c>
      <c r="AO6" s="872">
        <v>63.753535085624705</v>
      </c>
      <c r="AP6" s="872">
        <v>63.804869369956315</v>
      </c>
      <c r="AQ6" s="872">
        <v>63.832708121815898</v>
      </c>
      <c r="AR6" s="872">
        <v>63.839584241356768</v>
      </c>
      <c r="AS6" s="872">
        <v>63.84238611331093</v>
      </c>
      <c r="AT6" s="872">
        <v>63.839940632563881</v>
      </c>
      <c r="AU6" s="872">
        <v>63.826548164911742</v>
      </c>
      <c r="AV6" s="872">
        <v>63.823616024149111</v>
      </c>
      <c r="AW6" s="872">
        <v>63.838453581170199</v>
      </c>
      <c r="AX6" s="872">
        <v>63.848670332588767</v>
      </c>
      <c r="AY6" s="872">
        <v>63.861551577593083</v>
      </c>
      <c r="AZ6" s="872">
        <v>63.873813789390439</v>
      </c>
      <c r="BA6" s="872">
        <v>63.890921038010212</v>
      </c>
      <c r="BB6" s="872">
        <v>63.916749749169981</v>
      </c>
      <c r="BC6" s="872">
        <v>63.922728950411965</v>
      </c>
      <c r="BD6" s="872">
        <v>63.920651683378352</v>
      </c>
      <c r="BE6" s="872">
        <v>63.903130909887253</v>
      </c>
      <c r="BF6" s="872">
        <v>63.874404684945084</v>
      </c>
      <c r="BG6" s="872">
        <v>63.845740268843478</v>
      </c>
      <c r="BH6" s="872">
        <v>63.797475993929666</v>
      </c>
      <c r="BI6" s="872">
        <v>63.767059338051496</v>
      </c>
      <c r="BJ6" s="872">
        <v>63.735973639597255</v>
      </c>
      <c r="BK6" s="873">
        <v>63.707741411985786</v>
      </c>
      <c r="BL6" s="873">
        <v>63.67073468007645</v>
      </c>
      <c r="BM6" s="873">
        <v>63.666345325750427</v>
      </c>
      <c r="BN6" s="873">
        <v>63.669449849473402</v>
      </c>
      <c r="BO6" s="873">
        <v>63.670099722736126</v>
      </c>
      <c r="BP6" s="873">
        <v>63.670228306003963</v>
      </c>
      <c r="BQ6" s="873">
        <v>63.665194357295441</v>
      </c>
      <c r="BR6" s="873">
        <v>63.659374379762383</v>
      </c>
      <c r="BS6" s="873">
        <v>63.660174911660782</v>
      </c>
      <c r="BT6" s="873">
        <v>63.665528537121624</v>
      </c>
      <c r="BU6" s="874">
        <v>63.665528537121624</v>
      </c>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1"/>
  <sheetViews>
    <sheetView workbookViewId="0">
      <selection activeCell="A2" sqref="A2"/>
    </sheetView>
  </sheetViews>
  <sheetFormatPr baseColWidth="10" defaultRowHeight="15"/>
  <cols>
    <col min="2" max="2" width="38.42578125" customWidth="1"/>
    <col min="3" max="33" width="8.42578125" style="203" customWidth="1"/>
  </cols>
  <sheetData>
    <row r="1" spans="1:33" ht="15.75">
      <c r="A1" s="45" t="s">
        <v>329</v>
      </c>
    </row>
    <row r="2" spans="1:33" ht="15.75">
      <c r="A2" s="45"/>
    </row>
    <row r="3" spans="1:33" ht="15.75" thickBot="1">
      <c r="A3" s="948"/>
    </row>
    <row r="4" spans="1:33" ht="15.75" thickBot="1">
      <c r="B4" s="949"/>
      <c r="C4" s="950">
        <v>1990</v>
      </c>
      <c r="D4" s="951">
        <v>1991</v>
      </c>
      <c r="E4" s="951">
        <v>1992</v>
      </c>
      <c r="F4" s="951">
        <v>1993</v>
      </c>
      <c r="G4" s="951">
        <v>1994</v>
      </c>
      <c r="H4" s="951">
        <v>1995</v>
      </c>
      <c r="I4" s="951">
        <v>1996</v>
      </c>
      <c r="J4" s="951">
        <v>1997</v>
      </c>
      <c r="K4" s="951">
        <v>1998</v>
      </c>
      <c r="L4" s="951">
        <v>1999</v>
      </c>
      <c r="M4" s="951">
        <v>2000</v>
      </c>
      <c r="N4" s="951">
        <v>2001</v>
      </c>
      <c r="O4" s="951">
        <v>2002</v>
      </c>
      <c r="P4" s="951">
        <v>2003</v>
      </c>
      <c r="Q4" s="951">
        <v>2004</v>
      </c>
      <c r="R4" s="951">
        <v>2005</v>
      </c>
      <c r="S4" s="951">
        <v>2006</v>
      </c>
      <c r="T4" s="951">
        <v>2007</v>
      </c>
      <c r="U4" s="951">
        <v>2008</v>
      </c>
      <c r="V4" s="951">
        <v>2009</v>
      </c>
      <c r="W4" s="951">
        <v>2010</v>
      </c>
      <c r="X4" s="951">
        <v>2011</v>
      </c>
      <c r="Y4" s="951">
        <v>2012</v>
      </c>
      <c r="Z4" s="951">
        <v>2013</v>
      </c>
      <c r="AA4" s="951">
        <v>2014</v>
      </c>
      <c r="AB4" s="951">
        <v>2015</v>
      </c>
      <c r="AC4" s="951">
        <v>2016</v>
      </c>
      <c r="AD4" s="951">
        <v>2017</v>
      </c>
      <c r="AE4" s="951">
        <v>2018</v>
      </c>
      <c r="AF4" s="951">
        <v>2019</v>
      </c>
      <c r="AG4" s="952">
        <v>2020</v>
      </c>
    </row>
    <row r="5" spans="1:33">
      <c r="B5" s="953" t="s">
        <v>330</v>
      </c>
      <c r="C5" s="954">
        <v>0.22699999999999998</v>
      </c>
      <c r="D5" s="955">
        <v>0.23170000000000002</v>
      </c>
      <c r="E5" s="955">
        <v>0.23250000000000001</v>
      </c>
      <c r="F5" s="955">
        <v>0.23250000000000001</v>
      </c>
      <c r="G5" s="955">
        <v>0.2341</v>
      </c>
      <c r="H5" s="955">
        <v>0.2341</v>
      </c>
      <c r="I5" s="955">
        <v>0.2404</v>
      </c>
      <c r="J5" s="955">
        <v>0.24660000000000001</v>
      </c>
      <c r="K5" s="955">
        <v>0.25290000000000001</v>
      </c>
      <c r="L5" s="955">
        <v>0.2591</v>
      </c>
      <c r="M5" s="955">
        <v>0.2591</v>
      </c>
      <c r="N5" s="955">
        <v>0.25950000000000001</v>
      </c>
      <c r="O5" s="955">
        <v>0.25950000000000001</v>
      </c>
      <c r="P5" s="955">
        <v>0.25950000000000001</v>
      </c>
      <c r="Q5" s="955">
        <v>0.25950000000000001</v>
      </c>
      <c r="R5" s="955">
        <v>0.25950000000000001</v>
      </c>
      <c r="S5" s="955">
        <v>0.26150000000000001</v>
      </c>
      <c r="T5" s="955">
        <v>0.26150000000000001</v>
      </c>
      <c r="U5" s="955">
        <v>0.26150000000000001</v>
      </c>
      <c r="V5" s="955">
        <v>0.26150000000000001</v>
      </c>
      <c r="W5" s="955">
        <v>0.26150000000000001</v>
      </c>
      <c r="X5" s="955">
        <v>0.26150000000000001</v>
      </c>
      <c r="Y5" s="955">
        <v>0.26150000000000001</v>
      </c>
      <c r="Z5" s="955">
        <v>0.26350000000000001</v>
      </c>
      <c r="AA5" s="955">
        <v>0.26879999999999998</v>
      </c>
      <c r="AB5" s="955">
        <v>0.27200000000000002</v>
      </c>
      <c r="AC5" s="955">
        <v>0.27399999999999997</v>
      </c>
      <c r="AD5" s="955">
        <v>0.27500000000000002</v>
      </c>
      <c r="AE5" s="955">
        <v>0.27500000000000002</v>
      </c>
      <c r="AF5" s="955">
        <v>0.2762</v>
      </c>
      <c r="AG5" s="956">
        <v>0.2762</v>
      </c>
    </row>
    <row r="6" spans="1:33" ht="15.75" thickBot="1">
      <c r="B6" s="957" t="s">
        <v>331</v>
      </c>
      <c r="C6" s="958">
        <v>0.24399999999999999</v>
      </c>
      <c r="D6" s="959">
        <v>0.24909999999999999</v>
      </c>
      <c r="E6" s="959">
        <v>0.25019999999999998</v>
      </c>
      <c r="F6" s="959">
        <v>0.25019999999999998</v>
      </c>
      <c r="G6" s="959">
        <v>0.25379999999999997</v>
      </c>
      <c r="H6" s="959">
        <v>0.25409999999999999</v>
      </c>
      <c r="I6" s="959">
        <v>0.25650000000000001</v>
      </c>
      <c r="J6" s="959">
        <v>0.25950000000000001</v>
      </c>
      <c r="K6" s="959">
        <v>0.26239999999999997</v>
      </c>
      <c r="L6" s="959">
        <v>0.2651</v>
      </c>
      <c r="M6" s="959">
        <v>0.26519999999999999</v>
      </c>
      <c r="N6" s="959">
        <v>0.2656</v>
      </c>
      <c r="O6" s="959">
        <v>0.26539999999999997</v>
      </c>
      <c r="P6" s="959">
        <v>0.26539999999999997</v>
      </c>
      <c r="Q6" s="959">
        <v>0.26519999999999999</v>
      </c>
      <c r="R6" s="959">
        <v>0.2651</v>
      </c>
      <c r="S6" s="959">
        <v>0.2671</v>
      </c>
      <c r="T6" s="959">
        <v>0.2671</v>
      </c>
      <c r="U6" s="959">
        <v>0.2671</v>
      </c>
      <c r="V6" s="959">
        <v>0.2671</v>
      </c>
      <c r="W6" s="959">
        <v>0.2671</v>
      </c>
      <c r="X6" s="959">
        <v>0.2671</v>
      </c>
      <c r="Y6" s="959">
        <v>0.2671</v>
      </c>
      <c r="Z6" s="959">
        <v>0.26910000000000001</v>
      </c>
      <c r="AA6" s="959">
        <v>0.27410000000000001</v>
      </c>
      <c r="AB6" s="959">
        <v>0.27710000000000001</v>
      </c>
      <c r="AC6" s="959">
        <v>0.27910000000000001</v>
      </c>
      <c r="AD6" s="959">
        <v>0.28010000000000002</v>
      </c>
      <c r="AE6" s="959">
        <v>0.28010000000000002</v>
      </c>
      <c r="AF6" s="959">
        <v>0.28139999999999998</v>
      </c>
      <c r="AG6" s="960">
        <v>0.28139999999999998</v>
      </c>
    </row>
    <row r="24" spans="2:33">
      <c r="B24" s="753" t="s">
        <v>332</v>
      </c>
    </row>
    <row r="25" spans="2:33" ht="15.75" thickBot="1"/>
    <row r="26" spans="2:33" ht="15.75" thickBot="1">
      <c r="B26" s="949"/>
      <c r="C26" s="950">
        <v>1990</v>
      </c>
      <c r="D26" s="951">
        <v>1991</v>
      </c>
      <c r="E26" s="951">
        <v>1992</v>
      </c>
      <c r="F26" s="951">
        <v>1993</v>
      </c>
      <c r="G26" s="951">
        <v>1994</v>
      </c>
      <c r="H26" s="951">
        <v>1995</v>
      </c>
      <c r="I26" s="951">
        <v>1996</v>
      </c>
      <c r="J26" s="951">
        <v>1997</v>
      </c>
      <c r="K26" s="951">
        <v>1998</v>
      </c>
      <c r="L26" s="951">
        <v>1999</v>
      </c>
      <c r="M26" s="951">
        <v>2000</v>
      </c>
      <c r="N26" s="951">
        <v>2001</v>
      </c>
      <c r="O26" s="951">
        <v>2002</v>
      </c>
      <c r="P26" s="951">
        <v>2003</v>
      </c>
      <c r="Q26" s="951">
        <v>2004</v>
      </c>
      <c r="R26" s="951">
        <v>2005</v>
      </c>
      <c r="S26" s="951">
        <v>2006</v>
      </c>
      <c r="T26" s="951">
        <v>2007</v>
      </c>
      <c r="U26" s="951">
        <v>2008</v>
      </c>
      <c r="V26" s="951">
        <v>2009</v>
      </c>
      <c r="W26" s="951">
        <v>2010</v>
      </c>
      <c r="X26" s="951">
        <v>2011</v>
      </c>
      <c r="Y26" s="951">
        <v>2012</v>
      </c>
      <c r="Z26" s="951">
        <v>2013</v>
      </c>
      <c r="AA26" s="951">
        <v>2014</v>
      </c>
      <c r="AB26" s="951">
        <v>2015</v>
      </c>
      <c r="AC26" s="951">
        <v>2016</v>
      </c>
      <c r="AD26" s="951">
        <v>2017</v>
      </c>
      <c r="AE26" s="951">
        <v>2018</v>
      </c>
      <c r="AF26" s="951">
        <v>2019</v>
      </c>
      <c r="AG26" s="952">
        <v>2020</v>
      </c>
    </row>
    <row r="27" spans="2:33">
      <c r="B27" s="953" t="s">
        <v>10</v>
      </c>
      <c r="C27" s="954">
        <v>0.159</v>
      </c>
      <c r="D27" s="955">
        <v>0.16449999999999998</v>
      </c>
      <c r="E27" s="955">
        <v>0.16449999999999998</v>
      </c>
      <c r="F27" s="955">
        <v>0.16449999999999998</v>
      </c>
      <c r="G27" s="955">
        <v>0.16449999999999998</v>
      </c>
      <c r="H27" s="955">
        <v>0.16449999999999998</v>
      </c>
      <c r="I27" s="955">
        <v>0.16449999999999998</v>
      </c>
      <c r="J27" s="955">
        <v>0.16449999999999998</v>
      </c>
      <c r="K27" s="955">
        <v>0.16449999999999998</v>
      </c>
      <c r="L27" s="955">
        <v>0.16449999999999998</v>
      </c>
      <c r="M27" s="955">
        <v>0.16449999999999998</v>
      </c>
      <c r="N27" s="955">
        <v>0.16449999999999998</v>
      </c>
      <c r="O27" s="955">
        <v>0.16449999999999998</v>
      </c>
      <c r="P27" s="955">
        <v>0.16449999999999998</v>
      </c>
      <c r="Q27" s="955">
        <v>0.16449999999999998</v>
      </c>
      <c r="R27" s="955">
        <v>0.16449999999999998</v>
      </c>
      <c r="S27" s="955">
        <v>0.16649999999999998</v>
      </c>
      <c r="T27" s="955">
        <v>0.16649999999999998</v>
      </c>
      <c r="U27" s="955">
        <v>0.16649999999999998</v>
      </c>
      <c r="V27" s="955">
        <v>0.16649999999999998</v>
      </c>
      <c r="W27" s="955">
        <v>0.16649999999999998</v>
      </c>
      <c r="X27" s="955">
        <v>0.16649999999999998</v>
      </c>
      <c r="Y27" s="955">
        <v>0.16649999999999998</v>
      </c>
      <c r="Z27" s="955">
        <v>0.16850000000000001</v>
      </c>
      <c r="AA27" s="955">
        <v>0.17249999999999999</v>
      </c>
      <c r="AB27" s="955">
        <v>0.17449999999999999</v>
      </c>
      <c r="AC27" s="955">
        <v>0.17649999999999999</v>
      </c>
      <c r="AD27" s="955">
        <v>0.17749999999999999</v>
      </c>
      <c r="AE27" s="955">
        <v>0.17749999999999999</v>
      </c>
      <c r="AF27" s="955">
        <v>0.17749999999999999</v>
      </c>
      <c r="AG27" s="956">
        <v>0.17749999999999999</v>
      </c>
    </row>
    <row r="28" spans="2:33">
      <c r="B28" s="961" t="s">
        <v>333</v>
      </c>
      <c r="C28" s="962">
        <v>6.8000000000000005E-2</v>
      </c>
      <c r="D28" s="963">
        <v>6.7199999999999996E-2</v>
      </c>
      <c r="E28" s="963">
        <v>6.8000000000000005E-2</v>
      </c>
      <c r="F28" s="963">
        <v>6.8000000000000005E-2</v>
      </c>
      <c r="G28" s="963">
        <v>6.9599999999999995E-2</v>
      </c>
      <c r="H28" s="963">
        <v>6.9599999999999995E-2</v>
      </c>
      <c r="I28" s="963">
        <v>7.5899999999999995E-2</v>
      </c>
      <c r="J28" s="963">
        <v>8.2100000000000006E-2</v>
      </c>
      <c r="K28" s="963">
        <v>8.8399999999999992E-2</v>
      </c>
      <c r="L28" s="963">
        <v>9.4600000000000004E-2</v>
      </c>
      <c r="M28" s="963">
        <v>9.4600000000000004E-2</v>
      </c>
      <c r="N28" s="963">
        <v>9.5000000000000001E-2</v>
      </c>
      <c r="O28" s="963">
        <v>9.5000000000000001E-2</v>
      </c>
      <c r="P28" s="963">
        <v>9.5000000000000001E-2</v>
      </c>
      <c r="Q28" s="963">
        <v>9.5000000000000001E-2</v>
      </c>
      <c r="R28" s="963">
        <v>9.5000000000000001E-2</v>
      </c>
      <c r="S28" s="963">
        <v>9.5000000000000001E-2</v>
      </c>
      <c r="T28" s="963">
        <v>9.5000000000000001E-2</v>
      </c>
      <c r="U28" s="963">
        <v>9.5000000000000001E-2</v>
      </c>
      <c r="V28" s="963">
        <v>9.5000000000000001E-2</v>
      </c>
      <c r="W28" s="963">
        <v>9.5000000000000001E-2</v>
      </c>
      <c r="X28" s="963">
        <v>9.5000000000000001E-2</v>
      </c>
      <c r="Y28" s="963">
        <v>9.5000000000000001E-2</v>
      </c>
      <c r="Z28" s="963">
        <v>9.5000000000000001E-2</v>
      </c>
      <c r="AA28" s="963">
        <v>9.6300000000000011E-2</v>
      </c>
      <c r="AB28" s="963">
        <v>9.7500000000000003E-2</v>
      </c>
      <c r="AC28" s="963">
        <v>9.7500000000000003E-2</v>
      </c>
      <c r="AD28" s="963">
        <v>9.7500000000000003E-2</v>
      </c>
      <c r="AE28" s="963">
        <v>9.7500000000000003E-2</v>
      </c>
      <c r="AF28" s="963">
        <v>9.8699999999999996E-2</v>
      </c>
      <c r="AG28" s="964">
        <v>9.8699999999999996E-2</v>
      </c>
    </row>
    <row r="29" spans="2:33" ht="15.75" thickBot="1">
      <c r="B29" s="957" t="s">
        <v>334</v>
      </c>
      <c r="C29" s="958">
        <v>8.5000000000000006E-2</v>
      </c>
      <c r="D29" s="959">
        <v>8.4600000000000009E-2</v>
      </c>
      <c r="E29" s="959">
        <v>8.5699999999999998E-2</v>
      </c>
      <c r="F29" s="959">
        <v>8.5699999999999998E-2</v>
      </c>
      <c r="G29" s="959">
        <v>8.929999999999999E-2</v>
      </c>
      <c r="H29" s="959">
        <v>8.9600000000000013E-2</v>
      </c>
      <c r="I29" s="959">
        <v>9.1999999999999998E-2</v>
      </c>
      <c r="J29" s="959">
        <v>9.5000000000000001E-2</v>
      </c>
      <c r="K29" s="959">
        <v>9.7899999999999987E-2</v>
      </c>
      <c r="L29" s="959">
        <v>0.10060000000000001</v>
      </c>
      <c r="M29" s="959">
        <v>0.1007</v>
      </c>
      <c r="N29" s="959">
        <v>0.1011</v>
      </c>
      <c r="O29" s="959">
        <v>0.1009</v>
      </c>
      <c r="P29" s="959">
        <v>0.1009</v>
      </c>
      <c r="Q29" s="959">
        <v>0.1007</v>
      </c>
      <c r="R29" s="959">
        <v>0.10060000000000001</v>
      </c>
      <c r="S29" s="959">
        <v>0.10060000000000001</v>
      </c>
      <c r="T29" s="959">
        <v>0.10060000000000001</v>
      </c>
      <c r="U29" s="959">
        <v>0.10060000000000001</v>
      </c>
      <c r="V29" s="959">
        <v>0.10060000000000001</v>
      </c>
      <c r="W29" s="959">
        <v>0.10060000000000001</v>
      </c>
      <c r="X29" s="959">
        <v>0.10060000000000001</v>
      </c>
      <c r="Y29" s="959">
        <v>0.10060000000000001</v>
      </c>
      <c r="Z29" s="959">
        <v>0.10060000000000001</v>
      </c>
      <c r="AA29" s="959">
        <v>0.1016</v>
      </c>
      <c r="AB29" s="959">
        <v>0.1026</v>
      </c>
      <c r="AC29" s="959">
        <v>0.1026</v>
      </c>
      <c r="AD29" s="959">
        <v>0.1026</v>
      </c>
      <c r="AE29" s="959">
        <v>0.1026</v>
      </c>
      <c r="AF29" s="959">
        <v>0.10390000000000001</v>
      </c>
      <c r="AG29" s="960">
        <v>0.10390000000000001</v>
      </c>
    </row>
    <row r="32" spans="2:33">
      <c r="B32" s="965"/>
    </row>
    <row r="34" spans="1:8" s="203" customFormat="1">
      <c r="A34"/>
      <c r="B34"/>
      <c r="C34" s="966"/>
      <c r="D34" s="966"/>
      <c r="E34" s="966"/>
      <c r="F34" s="966"/>
      <c r="G34" s="966"/>
      <c r="H34" s="966"/>
    </row>
    <row r="35" spans="1:8" s="203" customFormat="1">
      <c r="A35"/>
      <c r="B35"/>
      <c r="C35" s="966"/>
      <c r="D35" s="966"/>
      <c r="E35" s="966"/>
      <c r="F35" s="966"/>
      <c r="G35" s="966"/>
    </row>
    <row r="36" spans="1:8" s="203" customFormat="1">
      <c r="A36"/>
      <c r="B36"/>
      <c r="C36" s="966"/>
      <c r="D36" s="966"/>
      <c r="E36" s="966"/>
      <c r="F36" s="966"/>
      <c r="G36" s="966"/>
    </row>
    <row r="37" spans="1:8" s="203" customFormat="1">
      <c r="A37"/>
      <c r="B37"/>
      <c r="C37" s="966"/>
      <c r="D37" s="966"/>
      <c r="E37" s="966"/>
      <c r="F37" s="966"/>
      <c r="G37" s="966"/>
    </row>
    <row r="38" spans="1:8" s="203" customFormat="1">
      <c r="A38"/>
      <c r="B38"/>
      <c r="C38" s="966"/>
      <c r="D38" s="966"/>
      <c r="E38" s="966"/>
      <c r="F38" s="966"/>
      <c r="G38" s="966"/>
    </row>
    <row r="39" spans="1:8" s="203" customFormat="1">
      <c r="A39"/>
      <c r="B39"/>
      <c r="C39" s="966"/>
      <c r="D39" s="966"/>
      <c r="E39" s="966"/>
      <c r="F39" s="966"/>
      <c r="G39" s="966"/>
    </row>
    <row r="40" spans="1:8" s="203" customFormat="1">
      <c r="A40"/>
      <c r="B40"/>
      <c r="C40" s="966"/>
      <c r="D40" s="966"/>
      <c r="E40" s="966"/>
      <c r="F40" s="966"/>
      <c r="G40" s="966"/>
    </row>
    <row r="41" spans="1:8" s="203" customFormat="1">
      <c r="A41"/>
      <c r="B41"/>
      <c r="C41" s="966"/>
      <c r="D41" s="966"/>
      <c r="E41" s="966"/>
      <c r="F41" s="966"/>
      <c r="G41" s="966"/>
    </row>
    <row r="42" spans="1:8" s="203" customFormat="1">
      <c r="A42"/>
      <c r="B42"/>
      <c r="C42" s="966"/>
      <c r="D42" s="966"/>
      <c r="E42" s="966"/>
      <c r="F42" s="966"/>
      <c r="G42" s="966"/>
    </row>
    <row r="43" spans="1:8" s="203" customFormat="1">
      <c r="A43"/>
      <c r="B43"/>
      <c r="C43" s="966"/>
      <c r="D43" s="966"/>
      <c r="E43" s="966"/>
      <c r="F43" s="966"/>
      <c r="G43" s="966"/>
    </row>
    <row r="44" spans="1:8" s="203" customFormat="1">
      <c r="A44"/>
      <c r="B44"/>
      <c r="C44" s="966"/>
      <c r="D44" s="966"/>
      <c r="E44" s="966"/>
      <c r="F44" s="966"/>
      <c r="G44" s="966"/>
    </row>
    <row r="45" spans="1:8" s="203" customFormat="1">
      <c r="A45"/>
      <c r="B45"/>
      <c r="C45" s="966"/>
      <c r="D45" s="966"/>
      <c r="E45" s="966"/>
      <c r="F45" s="966"/>
      <c r="G45" s="966"/>
    </row>
    <row r="46" spans="1:8" s="203" customFormat="1">
      <c r="A46"/>
      <c r="B46"/>
      <c r="C46" s="966"/>
      <c r="D46" s="966"/>
      <c r="E46" s="966"/>
      <c r="F46" s="966"/>
      <c r="G46" s="966"/>
    </row>
    <row r="47" spans="1:8" s="203" customFormat="1">
      <c r="A47"/>
      <c r="B47"/>
      <c r="C47" s="966"/>
      <c r="D47" s="966"/>
      <c r="E47" s="966"/>
      <c r="F47" s="966"/>
      <c r="G47" s="966"/>
    </row>
    <row r="48" spans="1:8" s="203" customFormat="1">
      <c r="A48"/>
      <c r="B48"/>
      <c r="C48" s="966"/>
      <c r="D48" s="966"/>
      <c r="E48" s="966"/>
      <c r="F48" s="966"/>
      <c r="G48" s="966"/>
    </row>
    <row r="49" spans="1:7" s="203" customFormat="1">
      <c r="A49"/>
      <c r="B49"/>
      <c r="C49" s="966"/>
      <c r="D49" s="966"/>
      <c r="E49" s="966"/>
      <c r="F49" s="966"/>
      <c r="G49" s="966"/>
    </row>
    <row r="50" spans="1:7" s="203" customFormat="1">
      <c r="A50"/>
      <c r="B50"/>
      <c r="C50" s="966"/>
      <c r="D50" s="966"/>
      <c r="E50" s="966"/>
      <c r="F50" s="966"/>
      <c r="G50" s="966"/>
    </row>
    <row r="51" spans="1:7" s="203" customFormat="1">
      <c r="A51"/>
      <c r="B51"/>
      <c r="C51" s="966"/>
      <c r="D51" s="966"/>
      <c r="E51" s="966"/>
      <c r="F51" s="966"/>
      <c r="G51" s="966"/>
    </row>
    <row r="52" spans="1:7" s="203" customFormat="1">
      <c r="A52"/>
      <c r="B52"/>
      <c r="C52" s="966"/>
      <c r="D52" s="966"/>
      <c r="E52" s="966"/>
      <c r="F52" s="966"/>
      <c r="G52" s="966"/>
    </row>
    <row r="53" spans="1:7" s="203" customFormat="1">
      <c r="A53"/>
      <c r="B53"/>
      <c r="C53" s="966"/>
      <c r="D53" s="966"/>
      <c r="E53" s="966"/>
      <c r="F53" s="966"/>
      <c r="G53" s="966"/>
    </row>
    <row r="54" spans="1:7" s="203" customFormat="1">
      <c r="A54"/>
      <c r="B54"/>
      <c r="C54" s="966"/>
      <c r="D54" s="966"/>
      <c r="E54" s="966"/>
      <c r="F54" s="966"/>
      <c r="G54" s="966"/>
    </row>
    <row r="55" spans="1:7" s="203" customFormat="1">
      <c r="A55"/>
      <c r="B55"/>
      <c r="C55" s="966"/>
      <c r="D55" s="966"/>
      <c r="E55" s="966"/>
      <c r="F55" s="966"/>
      <c r="G55" s="966"/>
    </row>
    <row r="56" spans="1:7" s="203" customFormat="1">
      <c r="A56"/>
      <c r="B56"/>
      <c r="C56" s="966"/>
      <c r="D56" s="966"/>
      <c r="E56" s="966"/>
      <c r="F56" s="966"/>
      <c r="G56" s="966"/>
    </row>
    <row r="57" spans="1:7" s="203" customFormat="1">
      <c r="A57"/>
      <c r="B57"/>
      <c r="C57" s="966"/>
      <c r="D57" s="966"/>
      <c r="E57" s="966"/>
      <c r="F57" s="966"/>
      <c r="G57" s="966"/>
    </row>
    <row r="58" spans="1:7" s="203" customFormat="1">
      <c r="A58"/>
      <c r="B58"/>
      <c r="C58" s="966"/>
      <c r="D58" s="966"/>
      <c r="E58" s="966"/>
      <c r="F58" s="966"/>
      <c r="G58" s="966"/>
    </row>
    <row r="59" spans="1:7" s="203" customFormat="1">
      <c r="A59"/>
      <c r="B59"/>
      <c r="C59" s="966"/>
      <c r="D59" s="966"/>
      <c r="E59" s="966"/>
      <c r="F59" s="966"/>
      <c r="G59" s="966"/>
    </row>
    <row r="60" spans="1:7" s="203" customFormat="1">
      <c r="A60"/>
      <c r="B60"/>
      <c r="C60" s="966"/>
      <c r="D60" s="966"/>
      <c r="E60" s="966"/>
      <c r="F60" s="966"/>
      <c r="G60" s="966"/>
    </row>
    <row r="61" spans="1:7" s="203" customFormat="1">
      <c r="A61"/>
      <c r="B61"/>
      <c r="C61" s="966"/>
      <c r="D61" s="966"/>
      <c r="E61" s="966"/>
      <c r="F61" s="966"/>
      <c r="G61" s="966"/>
    </row>
    <row r="62" spans="1:7" s="203" customFormat="1">
      <c r="A62"/>
      <c r="B62"/>
      <c r="C62" s="966"/>
      <c r="D62" s="966"/>
      <c r="E62" s="966"/>
      <c r="F62" s="966"/>
      <c r="G62" s="966"/>
    </row>
    <row r="63" spans="1:7" s="203" customFormat="1">
      <c r="A63"/>
      <c r="B63"/>
      <c r="C63" s="966"/>
      <c r="D63" s="966"/>
      <c r="E63" s="966"/>
      <c r="F63" s="966"/>
      <c r="G63" s="966"/>
    </row>
    <row r="64" spans="1:7" s="203" customFormat="1">
      <c r="A64"/>
      <c r="B64"/>
      <c r="C64" s="966"/>
      <c r="D64" s="966"/>
      <c r="E64" s="966"/>
      <c r="F64" s="966"/>
      <c r="G64" s="966"/>
    </row>
    <row r="65" spans="1:7" s="203" customFormat="1">
      <c r="A65"/>
      <c r="B65"/>
      <c r="C65" s="966"/>
      <c r="D65" s="966"/>
      <c r="E65" s="966"/>
      <c r="F65" s="966"/>
      <c r="G65" s="966"/>
    </row>
    <row r="66" spans="1:7" s="203" customFormat="1">
      <c r="A66"/>
      <c r="B66"/>
      <c r="C66" s="966"/>
      <c r="D66" s="966"/>
      <c r="E66" s="966"/>
      <c r="F66" s="966"/>
      <c r="G66" s="966"/>
    </row>
    <row r="67" spans="1:7" s="203" customFormat="1">
      <c r="A67"/>
      <c r="B67"/>
      <c r="C67" s="966"/>
      <c r="D67" s="966"/>
      <c r="E67" s="966"/>
      <c r="F67" s="966"/>
      <c r="G67" s="966"/>
    </row>
    <row r="68" spans="1:7" s="203" customFormat="1">
      <c r="A68"/>
      <c r="B68"/>
      <c r="C68" s="966"/>
      <c r="D68" s="966"/>
      <c r="E68" s="966"/>
      <c r="F68" s="966"/>
      <c r="G68" s="966"/>
    </row>
    <row r="69" spans="1:7" s="203" customFormat="1">
      <c r="A69"/>
      <c r="B69"/>
      <c r="C69" s="966"/>
      <c r="D69" s="966"/>
      <c r="E69" s="966"/>
      <c r="F69" s="966"/>
      <c r="G69" s="966"/>
    </row>
    <row r="70" spans="1:7" s="203" customFormat="1">
      <c r="A70"/>
      <c r="B70"/>
      <c r="C70" s="966"/>
      <c r="D70" s="966"/>
      <c r="E70" s="966"/>
      <c r="F70" s="966"/>
      <c r="G70" s="966"/>
    </row>
    <row r="71" spans="1:7" s="203" customFormat="1">
      <c r="A71"/>
      <c r="B71"/>
      <c r="C71" s="966"/>
      <c r="D71" s="966"/>
      <c r="E71" s="966"/>
      <c r="F71" s="966"/>
      <c r="G71" s="966"/>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election activeCell="A2" sqref="A2"/>
    </sheetView>
  </sheetViews>
  <sheetFormatPr baseColWidth="10" defaultRowHeight="15"/>
  <cols>
    <col min="2" max="2" width="53.7109375" customWidth="1"/>
    <col min="3" max="12" width="7.42578125" customWidth="1"/>
  </cols>
  <sheetData>
    <row r="1" spans="1:12" ht="19.5" customHeight="1">
      <c r="A1" s="967" t="s">
        <v>335</v>
      </c>
    </row>
    <row r="2" spans="1:12" ht="15.75" thickBot="1"/>
    <row r="3" spans="1:12" ht="29.25" customHeight="1" thickTop="1">
      <c r="B3" s="1113"/>
      <c r="C3" s="1114"/>
      <c r="D3" s="1115" t="s">
        <v>336</v>
      </c>
      <c r="E3" s="1116"/>
      <c r="F3" s="1116"/>
      <c r="G3" s="1117"/>
      <c r="H3" s="1118"/>
      <c r="I3" s="1118"/>
      <c r="J3" s="1118"/>
      <c r="K3" s="1118"/>
      <c r="L3" s="1118"/>
    </row>
    <row r="4" spans="1:12" ht="15.75" thickBot="1">
      <c r="B4" s="1108" t="s">
        <v>337</v>
      </c>
      <c r="C4" s="1109"/>
      <c r="D4" s="968">
        <v>1.7999999999999999E-2</v>
      </c>
      <c r="E4" s="969">
        <v>1.4999999999999999E-2</v>
      </c>
      <c r="F4" s="969">
        <v>1.2999999999999999E-2</v>
      </c>
      <c r="G4" s="970">
        <v>0.01</v>
      </c>
      <c r="H4" s="971"/>
      <c r="I4" s="971"/>
      <c r="J4" s="971"/>
      <c r="K4" s="971"/>
      <c r="L4" s="971"/>
    </row>
    <row r="5" spans="1:12" ht="45.75" thickTop="1" thickBot="1">
      <c r="B5" s="972" t="s">
        <v>338</v>
      </c>
      <c r="C5" s="973" t="s">
        <v>339</v>
      </c>
      <c r="D5" s="974">
        <v>8.7732405129284174</v>
      </c>
      <c r="E5" s="975">
        <v>8.9179762350819392</v>
      </c>
      <c r="F5" s="975">
        <v>9.023958439147254</v>
      </c>
      <c r="G5" s="976">
        <v>9.1767100517927815</v>
      </c>
      <c r="H5" s="977"/>
      <c r="I5" s="977"/>
      <c r="J5" s="977"/>
      <c r="K5" s="977"/>
      <c r="L5" s="977"/>
    </row>
    <row r="6" spans="1:12" ht="15.75" thickTop="1">
      <c r="B6" s="978" t="s">
        <v>340</v>
      </c>
      <c r="C6" s="1110" t="s">
        <v>341</v>
      </c>
      <c r="D6" s="979"/>
      <c r="E6" s="980"/>
      <c r="F6" s="980"/>
      <c r="G6" s="981"/>
      <c r="H6" s="982"/>
      <c r="I6" s="982"/>
      <c r="J6" s="982"/>
      <c r="K6" s="982"/>
      <c r="L6" s="982"/>
    </row>
    <row r="7" spans="1:12">
      <c r="B7" s="983" t="s">
        <v>342</v>
      </c>
      <c r="C7" s="1111"/>
      <c r="D7" s="984">
        <v>30.044239649211864</v>
      </c>
      <c r="E7" s="985">
        <v>29.676839480448596</v>
      </c>
      <c r="F7" s="985">
        <v>29.42275488134689</v>
      </c>
      <c r="G7" s="986">
        <v>29.054809510689754</v>
      </c>
      <c r="H7" s="987"/>
      <c r="I7" s="987"/>
      <c r="J7" s="987"/>
      <c r="K7" s="987"/>
      <c r="L7" s="987"/>
    </row>
    <row r="8" spans="1:12">
      <c r="B8" s="988" t="s">
        <v>343</v>
      </c>
      <c r="C8" s="1111"/>
      <c r="D8" s="989">
        <v>13.515043840782287</v>
      </c>
      <c r="E8" s="990">
        <v>14.307967249319614</v>
      </c>
      <c r="F8" s="990">
        <v>14.750427164216816</v>
      </c>
      <c r="G8" s="991">
        <v>14.108830816854484</v>
      </c>
      <c r="H8" s="982"/>
      <c r="I8" s="982"/>
      <c r="J8" s="982"/>
      <c r="K8" s="982"/>
      <c r="L8" s="982"/>
    </row>
    <row r="9" spans="1:12">
      <c r="B9" s="988" t="s">
        <v>344</v>
      </c>
      <c r="C9" s="1111"/>
      <c r="D9" s="989">
        <v>65.78293826675133</v>
      </c>
      <c r="E9" s="990">
        <v>55.249763274694551</v>
      </c>
      <c r="F9" s="990">
        <v>48.072286093095244</v>
      </c>
      <c r="G9" s="991">
        <v>36.647023931019163</v>
      </c>
      <c r="H9" s="982"/>
      <c r="I9" s="982"/>
      <c r="J9" s="982"/>
      <c r="K9" s="982"/>
      <c r="L9" s="982"/>
    </row>
    <row r="10" spans="1:12" ht="15.75" thickBot="1">
      <c r="B10" s="992" t="s">
        <v>345</v>
      </c>
      <c r="C10" s="1111"/>
      <c r="D10" s="993">
        <v>-9.3422217567454844</v>
      </c>
      <c r="E10" s="994">
        <v>0.76542999553723678</v>
      </c>
      <c r="F10" s="994">
        <v>7.7545318613410519</v>
      </c>
      <c r="G10" s="995">
        <v>20.189335741436597</v>
      </c>
      <c r="H10" s="982"/>
      <c r="I10" s="982"/>
      <c r="J10" s="982"/>
      <c r="K10" s="982"/>
      <c r="L10" s="982"/>
    </row>
    <row r="11" spans="1:12" ht="16.5" thickTop="1" thickBot="1">
      <c r="B11" s="996" t="s">
        <v>346</v>
      </c>
      <c r="C11" s="1119"/>
      <c r="D11" s="974">
        <v>0</v>
      </c>
      <c r="E11" s="975">
        <v>0</v>
      </c>
      <c r="F11" s="975">
        <v>0</v>
      </c>
      <c r="G11" s="976">
        <v>0</v>
      </c>
      <c r="H11" s="982"/>
      <c r="I11" s="982"/>
      <c r="J11" s="982"/>
      <c r="K11" s="982"/>
      <c r="L11" s="982"/>
    </row>
    <row r="12" spans="1:12" ht="15.75" thickTop="1"/>
    <row r="23" spans="2:7" s="711" customFormat="1">
      <c r="B23" s="728" t="s">
        <v>347</v>
      </c>
    </row>
    <row r="24" spans="2:7" s="711" customFormat="1" ht="15.75" thickBot="1"/>
    <row r="25" spans="2:7" s="711" customFormat="1" ht="33" customHeight="1" thickTop="1">
      <c r="B25" s="1113"/>
      <c r="C25" s="1114"/>
      <c r="D25" s="1120" t="s">
        <v>348</v>
      </c>
      <c r="E25" s="1121"/>
      <c r="F25" s="1121"/>
      <c r="G25" s="1122"/>
    </row>
    <row r="26" spans="2:7" s="711" customFormat="1" ht="15.75" thickBot="1">
      <c r="B26" s="1108" t="s">
        <v>337</v>
      </c>
      <c r="C26" s="1109"/>
      <c r="D26" s="968">
        <f>D4</f>
        <v>1.7999999999999999E-2</v>
      </c>
      <c r="E26" s="997">
        <f>E4</f>
        <v>1.4999999999999999E-2</v>
      </c>
      <c r="F26" s="997">
        <f>F4</f>
        <v>1.2999999999999999E-2</v>
      </c>
      <c r="G26" s="998">
        <f>G4</f>
        <v>0.01</v>
      </c>
    </row>
    <row r="27" spans="2:7" s="711" customFormat="1" ht="45.75" thickTop="1" thickBot="1">
      <c r="B27" s="972" t="s">
        <v>338</v>
      </c>
      <c r="C27" s="973" t="s">
        <v>339</v>
      </c>
      <c r="D27" s="974">
        <v>4.2838684673323897</v>
      </c>
      <c r="E27" s="975">
        <v>4.3283177538941224</v>
      </c>
      <c r="F27" s="975">
        <v>4.3602717182581729</v>
      </c>
      <c r="G27" s="976">
        <v>4.4080461245599301</v>
      </c>
    </row>
    <row r="28" spans="2:7" s="711" customFormat="1" ht="15.75" thickTop="1">
      <c r="B28" s="978" t="s">
        <v>340</v>
      </c>
      <c r="C28" s="1110" t="s">
        <v>341</v>
      </c>
      <c r="D28" s="999"/>
      <c r="E28" s="1000"/>
      <c r="F28" s="1000"/>
      <c r="G28" s="1001"/>
    </row>
    <row r="29" spans="2:7" s="711" customFormat="1">
      <c r="B29" s="983" t="s">
        <v>342</v>
      </c>
      <c r="C29" s="1111"/>
      <c r="D29" s="984">
        <v>44.305379250007029</v>
      </c>
      <c r="E29" s="985">
        <v>44.21774732309138</v>
      </c>
      <c r="F29" s="985">
        <v>44.166831851005576</v>
      </c>
      <c r="G29" s="986">
        <v>44.081771393770062</v>
      </c>
    </row>
    <row r="30" spans="2:7" s="711" customFormat="1">
      <c r="B30" s="988" t="s">
        <v>343</v>
      </c>
      <c r="C30" s="1111"/>
      <c r="D30" s="989">
        <v>-19.606165684327149</v>
      </c>
      <c r="E30" s="990">
        <v>-18.624032962204961</v>
      </c>
      <c r="F30" s="990">
        <v>-17.984235158151535</v>
      </c>
      <c r="G30" s="991">
        <v>-17.910031837054259</v>
      </c>
    </row>
    <row r="31" spans="2:7" s="711" customFormat="1">
      <c r="B31" s="988" t="s">
        <v>344</v>
      </c>
      <c r="C31" s="1111"/>
      <c r="D31" s="989">
        <v>75.538130046050028</v>
      </c>
      <c r="E31" s="990">
        <v>63.206183555565524</v>
      </c>
      <c r="F31" s="990">
        <v>55.249302820521983</v>
      </c>
      <c r="G31" s="991">
        <v>42.775326640582641</v>
      </c>
    </row>
    <row r="32" spans="2:7" s="711" customFormat="1" ht="15.75" thickBot="1">
      <c r="B32" s="992" t="s">
        <v>345</v>
      </c>
      <c r="C32" s="1111"/>
      <c r="D32" s="1002">
        <v>-0.23734361172991214</v>
      </c>
      <c r="E32" s="1003">
        <v>11.200102083548058</v>
      </c>
      <c r="F32" s="1003">
        <v>18.568100486623983</v>
      </c>
      <c r="G32" s="1004">
        <v>31.052933802701553</v>
      </c>
    </row>
    <row r="33" spans="2:7" s="711" customFormat="1" ht="16.5" thickTop="1" thickBot="1">
      <c r="B33" s="996" t="s">
        <v>346</v>
      </c>
      <c r="C33" s="1112"/>
      <c r="D33" s="974">
        <v>0</v>
      </c>
      <c r="E33" s="975">
        <v>0</v>
      </c>
      <c r="F33" s="975">
        <v>0</v>
      </c>
      <c r="G33" s="976">
        <v>0</v>
      </c>
    </row>
    <row r="34" spans="2:7" s="711" customFormat="1" ht="15.75" thickTop="1"/>
  </sheetData>
  <mergeCells count="9">
    <mergeCell ref="B26:C26"/>
    <mergeCell ref="C28:C33"/>
    <mergeCell ref="B3:C3"/>
    <mergeCell ref="D3:G3"/>
    <mergeCell ref="H3:L3"/>
    <mergeCell ref="B4:C4"/>
    <mergeCell ref="C6:C11"/>
    <mergeCell ref="B25:C25"/>
    <mergeCell ref="D25:G25"/>
  </mergeCells>
  <pageMargins left="0.7" right="0.7" top="0.75" bottom="0.75" header="0.3" footer="0.3"/>
  <pageSetup paperSize="9" orientation="portrait"/>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6"/>
  <sheetViews>
    <sheetView zoomScaleNormal="100" workbookViewId="0">
      <selection activeCell="A2" sqref="A2"/>
    </sheetView>
  </sheetViews>
  <sheetFormatPr baseColWidth="10" defaultRowHeight="15"/>
  <cols>
    <col min="2" max="2" width="35.28515625" customWidth="1"/>
    <col min="3" max="3" width="12.42578125" style="203" customWidth="1"/>
    <col min="4" max="58" width="7.85546875" customWidth="1"/>
    <col min="59" max="61" width="5.7109375" customWidth="1"/>
    <col min="62" max="73" width="5.42578125" customWidth="1"/>
  </cols>
  <sheetData>
    <row r="1" spans="1:58" ht="15.75">
      <c r="A1" s="809" t="s">
        <v>349</v>
      </c>
    </row>
    <row r="2" spans="1:58" ht="15.75" thickBot="1"/>
    <row r="3" spans="1:58" s="711" customFormat="1" ht="15.75" thickBot="1">
      <c r="B3" s="1066"/>
      <c r="C3" s="1067"/>
      <c r="D3" s="713">
        <v>2016</v>
      </c>
      <c r="E3" s="713">
        <v>2017</v>
      </c>
      <c r="F3" s="713">
        <v>2018</v>
      </c>
      <c r="G3" s="713">
        <v>2019</v>
      </c>
      <c r="H3" s="713">
        <v>2020</v>
      </c>
      <c r="I3" s="713">
        <v>2021</v>
      </c>
      <c r="J3" s="713">
        <v>2022</v>
      </c>
      <c r="K3" s="713">
        <v>2023</v>
      </c>
      <c r="L3" s="713">
        <v>2024</v>
      </c>
      <c r="M3" s="713">
        <v>2025</v>
      </c>
      <c r="N3" s="713">
        <v>2026</v>
      </c>
      <c r="O3" s="713">
        <v>2027</v>
      </c>
      <c r="P3" s="713">
        <v>2028</v>
      </c>
      <c r="Q3" s="713">
        <v>2029</v>
      </c>
      <c r="R3" s="713">
        <v>2030</v>
      </c>
      <c r="S3" s="713">
        <v>2031</v>
      </c>
      <c r="T3" s="713">
        <v>2032</v>
      </c>
      <c r="U3" s="713">
        <v>2033</v>
      </c>
      <c r="V3" s="713">
        <v>2034</v>
      </c>
      <c r="W3" s="713">
        <v>2035</v>
      </c>
      <c r="X3" s="713">
        <v>2036</v>
      </c>
      <c r="Y3" s="713">
        <v>2037</v>
      </c>
      <c r="Z3" s="713">
        <v>2038</v>
      </c>
      <c r="AA3" s="713">
        <v>2039</v>
      </c>
      <c r="AB3" s="713">
        <v>2040</v>
      </c>
      <c r="AC3" s="713">
        <v>2041</v>
      </c>
      <c r="AD3" s="713">
        <v>2042</v>
      </c>
      <c r="AE3" s="713">
        <v>2043</v>
      </c>
      <c r="AF3" s="713">
        <v>2044</v>
      </c>
      <c r="AG3" s="713">
        <v>2045</v>
      </c>
      <c r="AH3" s="713">
        <v>2046</v>
      </c>
      <c r="AI3" s="713">
        <v>2047</v>
      </c>
      <c r="AJ3" s="713">
        <v>2048</v>
      </c>
      <c r="AK3" s="713">
        <v>2049</v>
      </c>
      <c r="AL3" s="713">
        <v>2050</v>
      </c>
      <c r="AM3" s="713">
        <v>2051</v>
      </c>
      <c r="AN3" s="713">
        <v>2052</v>
      </c>
      <c r="AO3" s="713">
        <v>2053</v>
      </c>
      <c r="AP3" s="713">
        <v>2054</v>
      </c>
      <c r="AQ3" s="713">
        <v>2055</v>
      </c>
      <c r="AR3" s="713">
        <v>2056</v>
      </c>
      <c r="AS3" s="713">
        <v>2057</v>
      </c>
      <c r="AT3" s="713">
        <v>2058</v>
      </c>
      <c r="AU3" s="713">
        <v>2059</v>
      </c>
      <c r="AV3" s="713">
        <v>2060</v>
      </c>
      <c r="AW3" s="713">
        <v>2061</v>
      </c>
      <c r="AX3" s="713">
        <v>2062</v>
      </c>
      <c r="AY3" s="713">
        <v>2063</v>
      </c>
      <c r="AZ3" s="713">
        <v>2064</v>
      </c>
      <c r="BA3" s="713">
        <v>2065</v>
      </c>
      <c r="BB3" s="713">
        <v>2066</v>
      </c>
      <c r="BC3" s="713">
        <v>2067</v>
      </c>
      <c r="BD3" s="713">
        <v>2068</v>
      </c>
      <c r="BE3" s="713">
        <v>2069</v>
      </c>
      <c r="BF3" s="714">
        <v>2070</v>
      </c>
    </row>
    <row r="4" spans="1:58" s="711" customFormat="1" ht="15" customHeight="1">
      <c r="B4" s="1127" t="s">
        <v>350</v>
      </c>
      <c r="C4" s="1005">
        <v>1.7999999999999999E-2</v>
      </c>
      <c r="D4" s="717">
        <v>0.50479980300750016</v>
      </c>
      <c r="E4" s="717">
        <v>0.50435442857860968</v>
      </c>
      <c r="F4" s="717">
        <v>0.50375595725237532</v>
      </c>
      <c r="G4" s="717">
        <v>0.50354388874386924</v>
      </c>
      <c r="H4" s="717">
        <v>0.50044300659801655</v>
      </c>
      <c r="I4" s="717">
        <v>0.49389306142836525</v>
      </c>
      <c r="J4" s="717">
        <v>0.4901517981583427</v>
      </c>
      <c r="K4" s="717">
        <v>0.48586422883477759</v>
      </c>
      <c r="L4" s="717">
        <v>0.48040140986919727</v>
      </c>
      <c r="M4" s="717">
        <v>0.47473906200990751</v>
      </c>
      <c r="N4" s="717">
        <v>0.46921097009103208</v>
      </c>
      <c r="O4" s="717">
        <v>0.46429288791062651</v>
      </c>
      <c r="P4" s="717">
        <v>0.45910436020989492</v>
      </c>
      <c r="Q4" s="717">
        <v>0.45515232869096944</v>
      </c>
      <c r="R4" s="717">
        <v>0.45125767305840353</v>
      </c>
      <c r="S4" s="717">
        <v>0.44722882350310955</v>
      </c>
      <c r="T4" s="717">
        <v>0.44363679679136514</v>
      </c>
      <c r="U4" s="717">
        <v>0.44169701577666992</v>
      </c>
      <c r="V4" s="717">
        <v>0.43796026377051317</v>
      </c>
      <c r="W4" s="717">
        <v>0.43479722649183805</v>
      </c>
      <c r="X4" s="717">
        <v>0.43155844885638039</v>
      </c>
      <c r="Y4" s="717">
        <v>0.42834229229583426</v>
      </c>
      <c r="Z4" s="717">
        <v>0.42564798885726129</v>
      </c>
      <c r="AA4" s="717">
        <v>0.42340886225400826</v>
      </c>
      <c r="AB4" s="717">
        <v>0.42083627406062163</v>
      </c>
      <c r="AC4" s="717">
        <v>0.41787851030414985</v>
      </c>
      <c r="AD4" s="717">
        <v>0.41447008032468052</v>
      </c>
      <c r="AE4" s="717">
        <v>0.41139028056323262</v>
      </c>
      <c r="AF4" s="717">
        <v>0.40979568519807502</v>
      </c>
      <c r="AG4" s="717">
        <v>0.40894261673890586</v>
      </c>
      <c r="AH4" s="717">
        <v>0.40596041034801811</v>
      </c>
      <c r="AI4" s="717">
        <v>0.40322185143063988</v>
      </c>
      <c r="AJ4" s="717">
        <v>0.40054804363120217</v>
      </c>
      <c r="AK4" s="717">
        <v>0.39795046744015861</v>
      </c>
      <c r="AL4" s="717">
        <v>0.39552618968470127</v>
      </c>
      <c r="AM4" s="717">
        <v>0.39307315722122438</v>
      </c>
      <c r="AN4" s="717">
        <v>0.3905370464500606</v>
      </c>
      <c r="AO4" s="717">
        <v>0.38908624250758278</v>
      </c>
      <c r="AP4" s="717">
        <v>0.38785685704013784</v>
      </c>
      <c r="AQ4" s="717">
        <v>0.38651649205908178</v>
      </c>
      <c r="AR4" s="717">
        <v>0.38518929176692079</v>
      </c>
      <c r="AS4" s="717">
        <v>0.38329070226300416</v>
      </c>
      <c r="AT4" s="717">
        <v>0.38282148530669191</v>
      </c>
      <c r="AU4" s="717">
        <v>0.38174886586350743</v>
      </c>
      <c r="AV4" s="718">
        <v>0.38062010324879342</v>
      </c>
      <c r="AW4" s="718">
        <v>0.37994364527442043</v>
      </c>
      <c r="AX4" s="718">
        <v>0.37931730748233428</v>
      </c>
      <c r="AY4" s="718">
        <v>0.37864624076083231</v>
      </c>
      <c r="AZ4" s="718">
        <v>0.3772996194809029</v>
      </c>
      <c r="BA4" s="718">
        <v>0.37536072162513462</v>
      </c>
      <c r="BB4" s="718">
        <v>0.37441900578724108</v>
      </c>
      <c r="BC4" s="718">
        <v>0.37241235473884843</v>
      </c>
      <c r="BD4" s="718">
        <v>0.37042062610000437</v>
      </c>
      <c r="BE4" s="718">
        <v>0.36862426027334455</v>
      </c>
      <c r="BF4" s="719">
        <v>0.36556025929457725</v>
      </c>
    </row>
    <row r="5" spans="1:58" s="711" customFormat="1">
      <c r="B5" s="1128"/>
      <c r="C5" s="720">
        <v>1.4999999999999999E-2</v>
      </c>
      <c r="D5" s="348">
        <v>0.50479110649152281</v>
      </c>
      <c r="E5" s="348">
        <v>0.50434973361847835</v>
      </c>
      <c r="F5" s="348">
        <v>0.50374211892602416</v>
      </c>
      <c r="G5" s="348">
        <v>0.50352492733905618</v>
      </c>
      <c r="H5" s="348">
        <v>0.50041700701884129</v>
      </c>
      <c r="I5" s="348">
        <v>0.49393148473067811</v>
      </c>
      <c r="J5" s="348">
        <v>0.49015748459022868</v>
      </c>
      <c r="K5" s="348">
        <v>0.48585940072320827</v>
      </c>
      <c r="L5" s="348">
        <v>0.48040556181819472</v>
      </c>
      <c r="M5" s="348">
        <v>0.47474546242447191</v>
      </c>
      <c r="N5" s="348">
        <v>0.46923330073378067</v>
      </c>
      <c r="O5" s="348">
        <v>0.46433162059913813</v>
      </c>
      <c r="P5" s="348">
        <v>0.45917270887945616</v>
      </c>
      <c r="Q5" s="348">
        <v>0.45526649683561032</v>
      </c>
      <c r="R5" s="348">
        <v>0.45140452552730753</v>
      </c>
      <c r="S5" s="348">
        <v>0.44744294216345631</v>
      </c>
      <c r="T5" s="348">
        <v>0.44389482502627597</v>
      </c>
      <c r="U5" s="348">
        <v>0.44199480874755787</v>
      </c>
      <c r="V5" s="348">
        <v>0.43829895704723631</v>
      </c>
      <c r="W5" s="348">
        <v>0.43517679593798975</v>
      </c>
      <c r="X5" s="348">
        <v>0.43197539360584636</v>
      </c>
      <c r="Y5" s="348">
        <v>0.42880268478395167</v>
      </c>
      <c r="Z5" s="348">
        <v>0.42614936426990663</v>
      </c>
      <c r="AA5" s="348">
        <v>0.42396042725494326</v>
      </c>
      <c r="AB5" s="348">
        <v>0.42143427164299224</v>
      </c>
      <c r="AC5" s="348">
        <v>0.4185158118009768</v>
      </c>
      <c r="AD5" s="348">
        <v>0.4151387983479366</v>
      </c>
      <c r="AE5" s="348">
        <v>0.41210345445963087</v>
      </c>
      <c r="AF5" s="348">
        <v>0.41055169024827964</v>
      </c>
      <c r="AG5" s="348">
        <v>0.4097440343733566</v>
      </c>
      <c r="AH5" s="348">
        <v>0.40680338107300157</v>
      </c>
      <c r="AI5" s="348">
        <v>0.40412352353600467</v>
      </c>
      <c r="AJ5" s="348">
        <v>0.40149709268648959</v>
      </c>
      <c r="AK5" s="348">
        <v>0.39894376912490925</v>
      </c>
      <c r="AL5" s="348">
        <v>0.39656209126992092</v>
      </c>
      <c r="AM5" s="348">
        <v>0.39415374862638097</v>
      </c>
      <c r="AN5" s="348">
        <v>0.39166638081719074</v>
      </c>
      <c r="AO5" s="348">
        <v>0.39027068662023429</v>
      </c>
      <c r="AP5" s="348">
        <v>0.38909641545197571</v>
      </c>
      <c r="AQ5" s="348">
        <v>0.38781002774480744</v>
      </c>
      <c r="AR5" s="348">
        <v>0.38653726131827226</v>
      </c>
      <c r="AS5" s="348">
        <v>0.38468833208484043</v>
      </c>
      <c r="AT5" s="348">
        <v>0.38427431061575884</v>
      </c>
      <c r="AU5" s="348">
        <v>0.38326010995155474</v>
      </c>
      <c r="AV5" s="721">
        <v>0.3821973823983143</v>
      </c>
      <c r="AW5" s="721">
        <v>0.38159225396324231</v>
      </c>
      <c r="AX5" s="721">
        <v>0.38103104718051489</v>
      </c>
      <c r="AY5" s="721">
        <v>0.38042699855701745</v>
      </c>
      <c r="AZ5" s="721">
        <v>0.37914846826277354</v>
      </c>
      <c r="BA5" s="721">
        <v>0.37727085227127916</v>
      </c>
      <c r="BB5" s="721">
        <v>0.37640996615689482</v>
      </c>
      <c r="BC5" s="721">
        <v>0.37447156283949334</v>
      </c>
      <c r="BD5" s="721">
        <v>0.37254641345694833</v>
      </c>
      <c r="BE5" s="721">
        <v>0.3708298135977901</v>
      </c>
      <c r="BF5" s="349">
        <v>0.36783453838707386</v>
      </c>
    </row>
    <row r="6" spans="1:58" s="711" customFormat="1">
      <c r="B6" s="1128"/>
      <c r="C6" s="720">
        <v>1.2999999999999999E-2</v>
      </c>
      <c r="D6" s="348">
        <v>0.50479982360693998</v>
      </c>
      <c r="E6" s="348">
        <v>0.5043114066242852</v>
      </c>
      <c r="F6" s="348">
        <v>0.50369972974135224</v>
      </c>
      <c r="G6" s="348">
        <v>0.50347567878421973</v>
      </c>
      <c r="H6" s="348">
        <v>0.50037141894668458</v>
      </c>
      <c r="I6" s="348">
        <v>0.49400563119550273</v>
      </c>
      <c r="J6" s="348">
        <v>0.49086214233889419</v>
      </c>
      <c r="K6" s="348">
        <v>0.48655625301672811</v>
      </c>
      <c r="L6" s="348">
        <v>0.48111673362875168</v>
      </c>
      <c r="M6" s="348">
        <v>0.47549213893670111</v>
      </c>
      <c r="N6" s="348">
        <v>0.46998650329929326</v>
      </c>
      <c r="O6" s="348">
        <v>0.46511708131506568</v>
      </c>
      <c r="P6" s="348">
        <v>0.45998858149879635</v>
      </c>
      <c r="Q6" s="348">
        <v>0.45609722621412496</v>
      </c>
      <c r="R6" s="348">
        <v>0.4522817517744504</v>
      </c>
      <c r="S6" s="348">
        <v>0.44833846473765171</v>
      </c>
      <c r="T6" s="348">
        <v>0.44482476260051307</v>
      </c>
      <c r="U6" s="348">
        <v>0.44295074503456644</v>
      </c>
      <c r="V6" s="348">
        <v>0.43927888409859034</v>
      </c>
      <c r="W6" s="348">
        <v>0.4361854550022583</v>
      </c>
      <c r="X6" s="348">
        <v>0.43300335939442253</v>
      </c>
      <c r="Y6" s="348">
        <v>0.42985106814803786</v>
      </c>
      <c r="Z6" s="348">
        <v>0.42722442213863171</v>
      </c>
      <c r="AA6" s="348">
        <v>0.42506453979347381</v>
      </c>
      <c r="AB6" s="348">
        <v>0.4225571513400474</v>
      </c>
      <c r="AC6" s="348">
        <v>0.41965032103677291</v>
      </c>
      <c r="AD6" s="348">
        <v>0.41628837993059747</v>
      </c>
      <c r="AE6" s="348">
        <v>0.41326692359317929</v>
      </c>
      <c r="AF6" s="348">
        <v>0.41173089476795449</v>
      </c>
      <c r="AG6" s="348">
        <v>0.41093927412990938</v>
      </c>
      <c r="AH6" s="348">
        <v>0.4080085693079567</v>
      </c>
      <c r="AI6" s="348">
        <v>0.40532261985892848</v>
      </c>
      <c r="AJ6" s="348">
        <v>0.40271041916482248</v>
      </c>
      <c r="AK6" s="348">
        <v>0.40017395829270708</v>
      </c>
      <c r="AL6" s="348">
        <v>0.39779962597264101</v>
      </c>
      <c r="AM6" s="348">
        <v>0.39539593760140535</v>
      </c>
      <c r="AN6" s="348">
        <v>0.39292668736706371</v>
      </c>
      <c r="AO6" s="348">
        <v>0.39153723554751874</v>
      </c>
      <c r="AP6" s="348">
        <v>0.39037914109962063</v>
      </c>
      <c r="AQ6" s="348">
        <v>0.38910183948446164</v>
      </c>
      <c r="AR6" s="348">
        <v>0.3878356873055569</v>
      </c>
      <c r="AS6" s="348">
        <v>0.38599361071925931</v>
      </c>
      <c r="AT6" s="348">
        <v>0.38559495292541784</v>
      </c>
      <c r="AU6" s="348">
        <v>0.38458424536072466</v>
      </c>
      <c r="AV6" s="721">
        <v>0.38353718342288512</v>
      </c>
      <c r="AW6" s="721">
        <v>0.38294942380489899</v>
      </c>
      <c r="AX6" s="721">
        <v>0.38239906558315706</v>
      </c>
      <c r="AY6" s="721">
        <v>0.38180815639577198</v>
      </c>
      <c r="AZ6" s="721">
        <v>0.38053604129129942</v>
      </c>
      <c r="BA6" s="721">
        <v>0.37866442942363182</v>
      </c>
      <c r="BB6" s="721">
        <v>0.37780541288908637</v>
      </c>
      <c r="BC6" s="721">
        <v>0.37588012618941824</v>
      </c>
      <c r="BD6" s="721">
        <v>0.37395885912529064</v>
      </c>
      <c r="BE6" s="721">
        <v>0.37225513703242585</v>
      </c>
      <c r="BF6" s="349">
        <v>0.36926142222094044</v>
      </c>
    </row>
    <row r="7" spans="1:58" s="711" customFormat="1">
      <c r="B7" s="1128"/>
      <c r="C7" s="1006">
        <v>0.01</v>
      </c>
      <c r="D7" s="348">
        <v>0.50479982360693998</v>
      </c>
      <c r="E7" s="348">
        <v>0.50444368514528604</v>
      </c>
      <c r="F7" s="348">
        <v>0.50377970826909857</v>
      </c>
      <c r="G7" s="348">
        <v>0.50357482780779905</v>
      </c>
      <c r="H7" s="348">
        <v>0.50048317272027965</v>
      </c>
      <c r="I7" s="348">
        <v>0.49421215832983567</v>
      </c>
      <c r="J7" s="348">
        <v>0.49034683731121265</v>
      </c>
      <c r="K7" s="348">
        <v>0.48607112782726108</v>
      </c>
      <c r="L7" s="348">
        <v>0.48065413027424109</v>
      </c>
      <c r="M7" s="348">
        <v>0.47503483085422443</v>
      </c>
      <c r="N7" s="348">
        <v>0.46957089470819519</v>
      </c>
      <c r="O7" s="348">
        <v>0.46473347517883512</v>
      </c>
      <c r="P7" s="348">
        <v>0.45964023429593004</v>
      </c>
      <c r="Q7" s="348">
        <v>0.45576938431390551</v>
      </c>
      <c r="R7" s="348">
        <v>0.45196136164862877</v>
      </c>
      <c r="S7" s="348">
        <v>0.44802583896268505</v>
      </c>
      <c r="T7" s="348">
        <v>0.444540177986332</v>
      </c>
      <c r="U7" s="348">
        <v>0.4426812195623977</v>
      </c>
      <c r="V7" s="348">
        <v>0.43902878080688507</v>
      </c>
      <c r="W7" s="348">
        <v>0.43594943363700273</v>
      </c>
      <c r="X7" s="348">
        <v>0.43277623045719021</v>
      </c>
      <c r="Y7" s="348">
        <v>0.42962124488549752</v>
      </c>
      <c r="Z7" s="348">
        <v>0.42699067639930921</v>
      </c>
      <c r="AA7" s="348">
        <v>0.4248344902062825</v>
      </c>
      <c r="AB7" s="348">
        <v>0.42232400162014283</v>
      </c>
      <c r="AC7" s="348">
        <v>0.41940894157049902</v>
      </c>
      <c r="AD7" s="348">
        <v>0.41604351147594792</v>
      </c>
      <c r="AE7" s="348">
        <v>0.41300721420936259</v>
      </c>
      <c r="AF7" s="348">
        <v>0.41145970972954898</v>
      </c>
      <c r="AG7" s="348">
        <v>0.41064890093648831</v>
      </c>
      <c r="AH7" s="348">
        <v>0.40769978130055606</v>
      </c>
      <c r="AI7" s="348">
        <v>0.40499140844601261</v>
      </c>
      <c r="AJ7" s="348">
        <v>0.40235739179681396</v>
      </c>
      <c r="AK7" s="348">
        <v>0.3997982952602826</v>
      </c>
      <c r="AL7" s="348">
        <v>0.3973945481813973</v>
      </c>
      <c r="AM7" s="348">
        <v>0.39495847450440241</v>
      </c>
      <c r="AN7" s="348">
        <v>0.39243957630729176</v>
      </c>
      <c r="AO7" s="348">
        <v>0.39101983796164769</v>
      </c>
      <c r="AP7" s="348">
        <v>0.38982347698372011</v>
      </c>
      <c r="AQ7" s="348">
        <v>0.38850512441307239</v>
      </c>
      <c r="AR7" s="348">
        <v>0.38719474684349481</v>
      </c>
      <c r="AS7" s="348">
        <v>0.38530628705239245</v>
      </c>
      <c r="AT7" s="348">
        <v>0.38486364495026198</v>
      </c>
      <c r="AU7" s="348">
        <v>0.38380349193239993</v>
      </c>
      <c r="AV7" s="721">
        <v>0.38270520848941819</v>
      </c>
      <c r="AW7" s="721">
        <v>0.38206478060146637</v>
      </c>
      <c r="AX7" s="721">
        <v>0.38145439338013915</v>
      </c>
      <c r="AY7" s="721">
        <v>0.38082316147705159</v>
      </c>
      <c r="AZ7" s="721">
        <v>0.37949630926711753</v>
      </c>
      <c r="BA7" s="721">
        <v>0.37757024012793383</v>
      </c>
      <c r="BB7" s="721">
        <v>0.37665444746636406</v>
      </c>
      <c r="BC7" s="721">
        <v>0.37467369710633214</v>
      </c>
      <c r="BD7" s="721">
        <v>0.37269351444828736</v>
      </c>
      <c r="BE7" s="721">
        <v>0.37093991807536575</v>
      </c>
      <c r="BF7" s="349">
        <v>0.36789226772927047</v>
      </c>
    </row>
    <row r="8" spans="1:58" s="711" customFormat="1">
      <c r="B8" s="1128"/>
      <c r="C8" s="1007" t="s">
        <v>247</v>
      </c>
      <c r="D8" s="1008">
        <v>0.50479982360693998</v>
      </c>
      <c r="E8" s="1008">
        <v>0.50435405651880216</v>
      </c>
      <c r="F8" s="1008">
        <v>0.50375582175972899</v>
      </c>
      <c r="G8" s="1008">
        <v>0.50354368453794507</v>
      </c>
      <c r="H8" s="1008">
        <v>0.50044274594303451</v>
      </c>
      <c r="I8" s="1008">
        <v>0.49141777260205871</v>
      </c>
      <c r="J8" s="1008">
        <v>0.48624623250236959</v>
      </c>
      <c r="K8" s="1008">
        <v>0.48029966240662147</v>
      </c>
      <c r="L8" s="1008">
        <v>0.47348367218023407</v>
      </c>
      <c r="M8" s="1008">
        <v>0.46640892180734922</v>
      </c>
      <c r="N8" s="1008">
        <v>0.45949098799627702</v>
      </c>
      <c r="O8" s="1008">
        <v>0.45327557745558295</v>
      </c>
      <c r="P8" s="1008">
        <v>0.44660456426863426</v>
      </c>
      <c r="Q8" s="1008">
        <v>0.44127405291687893</v>
      </c>
      <c r="R8" s="1008">
        <v>0.43598912760432579</v>
      </c>
      <c r="S8" s="1008">
        <v>0.43062265930081634</v>
      </c>
      <c r="T8" s="1008">
        <v>0.4255120558697274</v>
      </c>
      <c r="U8" s="1008">
        <v>0.42355654755393957</v>
      </c>
      <c r="V8" s="1008">
        <v>0.41992478857489973</v>
      </c>
      <c r="W8" s="1008">
        <v>0.41682669165269087</v>
      </c>
      <c r="X8" s="1008">
        <v>0.4136946940895721</v>
      </c>
      <c r="Y8" s="1008">
        <v>0.41053574050906266</v>
      </c>
      <c r="Z8" s="1008">
        <v>0.40796666384849239</v>
      </c>
      <c r="AA8" s="1008">
        <v>0.40574853706333741</v>
      </c>
      <c r="AB8" s="1008">
        <v>0.40326941441975084</v>
      </c>
      <c r="AC8" s="1008">
        <v>0.40043700529239962</v>
      </c>
      <c r="AD8" s="1008">
        <v>0.39705292357047289</v>
      </c>
      <c r="AE8" s="1008">
        <v>0.39406098627069219</v>
      </c>
      <c r="AF8" s="1008">
        <v>0.39246859373414028</v>
      </c>
      <c r="AG8" s="1008">
        <v>0.39153162619929915</v>
      </c>
      <c r="AH8" s="1008">
        <v>0.38863834061747426</v>
      </c>
      <c r="AI8" s="1008">
        <v>0.3859258617375213</v>
      </c>
      <c r="AJ8" s="1008">
        <v>0.383432770875823</v>
      </c>
      <c r="AK8" s="1008">
        <v>0.38111047356547761</v>
      </c>
      <c r="AL8" s="1008">
        <v>0.37865280964891485</v>
      </c>
      <c r="AM8" s="1008">
        <v>0.37630246071166368</v>
      </c>
      <c r="AN8" s="1008">
        <v>0.37380312200571586</v>
      </c>
      <c r="AO8" s="1008">
        <v>0.37248149204437936</v>
      </c>
      <c r="AP8" s="1008">
        <v>0.37136997422439161</v>
      </c>
      <c r="AQ8" s="1008">
        <v>0.37006412542318268</v>
      </c>
      <c r="AR8" s="1008">
        <v>0.36876855926384006</v>
      </c>
      <c r="AS8" s="1008">
        <v>0.36706784616476934</v>
      </c>
      <c r="AT8" s="1008">
        <v>0.36655764360671861</v>
      </c>
      <c r="AU8" s="1008">
        <v>0.36554267101676485</v>
      </c>
      <c r="AV8" s="1009">
        <v>0.36439626237081474</v>
      </c>
      <c r="AW8" s="1009">
        <v>0.36376208585118558</v>
      </c>
      <c r="AX8" s="1009">
        <v>0.36309353489418783</v>
      </c>
      <c r="AY8" s="1009">
        <v>0.36256483257673494</v>
      </c>
      <c r="AZ8" s="1009">
        <v>0.36128280867921869</v>
      </c>
      <c r="BA8" s="1009">
        <v>0.35952222800678502</v>
      </c>
      <c r="BB8" s="1009">
        <v>0.3586547715865912</v>
      </c>
      <c r="BC8" s="1009">
        <v>0.3567694867570696</v>
      </c>
      <c r="BD8" s="1009">
        <v>0.3548608919867543</v>
      </c>
      <c r="BE8" s="1009">
        <v>0.35308424972890784</v>
      </c>
      <c r="BF8" s="1010">
        <v>0.35013584188994795</v>
      </c>
    </row>
    <row r="9" spans="1:58" s="711" customFormat="1" ht="15.75" thickBot="1">
      <c r="B9" s="1129"/>
      <c r="C9" s="1011" t="s">
        <v>248</v>
      </c>
      <c r="D9" s="1012">
        <v>0.50479982360693998</v>
      </c>
      <c r="E9" s="1012">
        <v>0.50428868459090903</v>
      </c>
      <c r="F9" s="1012">
        <v>0.50384265698914277</v>
      </c>
      <c r="G9" s="1012">
        <v>0.50352660375114344</v>
      </c>
      <c r="H9" s="1012">
        <v>0.50043868991100404</v>
      </c>
      <c r="I9" s="1012">
        <v>0.49553365753430517</v>
      </c>
      <c r="J9" s="1012">
        <v>0.49163401507192833</v>
      </c>
      <c r="K9" s="1012">
        <v>0.48758993969722358</v>
      </c>
      <c r="L9" s="1012">
        <v>0.48244317005615206</v>
      </c>
      <c r="M9" s="1012">
        <v>0.47721542244360832</v>
      </c>
      <c r="N9" s="1012">
        <v>0.47206351499507049</v>
      </c>
      <c r="O9" s="1012">
        <v>0.46751158566976514</v>
      </c>
      <c r="P9" s="1012">
        <v>0.46271600891881892</v>
      </c>
      <c r="Q9" s="1012">
        <v>0.45903124475982798</v>
      </c>
      <c r="R9" s="1012">
        <v>0.45542729472767407</v>
      </c>
      <c r="S9" s="1012">
        <v>0.45183349437340709</v>
      </c>
      <c r="T9" s="1012">
        <v>0.44853323609535284</v>
      </c>
      <c r="U9" s="1012">
        <v>0.44666408982409234</v>
      </c>
      <c r="V9" s="1012">
        <v>0.44303063762398248</v>
      </c>
      <c r="W9" s="1012">
        <v>0.43980814848418337</v>
      </c>
      <c r="X9" s="1012">
        <v>0.43660550053811742</v>
      </c>
      <c r="Y9" s="1012">
        <v>0.43356320532660919</v>
      </c>
      <c r="Z9" s="1012">
        <v>0.43087069419846846</v>
      </c>
      <c r="AA9" s="1012">
        <v>0.42866165368868298</v>
      </c>
      <c r="AB9" s="1012">
        <v>0.42609535175942381</v>
      </c>
      <c r="AC9" s="1012">
        <v>0.42331329469114154</v>
      </c>
      <c r="AD9" s="1012">
        <v>0.41974628982212747</v>
      </c>
      <c r="AE9" s="1012">
        <v>0.41670445518882626</v>
      </c>
      <c r="AF9" s="1012">
        <v>0.41513538356657803</v>
      </c>
      <c r="AG9" s="1012">
        <v>0.41438023447956462</v>
      </c>
      <c r="AH9" s="1012">
        <v>0.41116698282537206</v>
      </c>
      <c r="AI9" s="1012">
        <v>0.40839432477363108</v>
      </c>
      <c r="AJ9" s="1012">
        <v>0.40578447136965989</v>
      </c>
      <c r="AK9" s="1012">
        <v>0.40338651113187635</v>
      </c>
      <c r="AL9" s="1012">
        <v>0.40079311932486034</v>
      </c>
      <c r="AM9" s="1012">
        <v>0.39834623431883015</v>
      </c>
      <c r="AN9" s="1012">
        <v>0.39568541277565056</v>
      </c>
      <c r="AO9" s="1012">
        <v>0.39426261865130213</v>
      </c>
      <c r="AP9" s="1012">
        <v>0.39308140654952539</v>
      </c>
      <c r="AQ9" s="1012">
        <v>0.39166958480638259</v>
      </c>
      <c r="AR9" s="1012">
        <v>0.39039875246240829</v>
      </c>
      <c r="AS9" s="1012">
        <v>0.38847004742592295</v>
      </c>
      <c r="AT9" s="1012">
        <v>0.38789559522525668</v>
      </c>
      <c r="AU9" s="1012">
        <v>0.38675363740414692</v>
      </c>
      <c r="AV9" s="1013">
        <v>0.3855503860875753</v>
      </c>
      <c r="AW9" s="1013">
        <v>0.38491810657812747</v>
      </c>
      <c r="AX9" s="1013">
        <v>0.38409036406420299</v>
      </c>
      <c r="AY9" s="1013">
        <v>0.38357964708267994</v>
      </c>
      <c r="AZ9" s="1013">
        <v>0.38223534225132988</v>
      </c>
      <c r="BA9" s="1013">
        <v>0.38047152324550271</v>
      </c>
      <c r="BB9" s="1013">
        <v>0.37941773319027311</v>
      </c>
      <c r="BC9" s="1013">
        <v>0.37740662625307014</v>
      </c>
      <c r="BD9" s="1013">
        <v>0.37533981094667185</v>
      </c>
      <c r="BE9" s="1013">
        <v>0.37365565950948176</v>
      </c>
      <c r="BF9" s="1014">
        <v>0.37045885992683775</v>
      </c>
    </row>
    <row r="10" spans="1:58" s="711" customFormat="1" ht="15" customHeight="1">
      <c r="B10" s="1127" t="s">
        <v>351</v>
      </c>
      <c r="C10" s="1005">
        <v>1.7999999999999999E-2</v>
      </c>
      <c r="D10" s="717">
        <v>0.31889446382919079</v>
      </c>
      <c r="E10" s="717">
        <v>0.31947890858999739</v>
      </c>
      <c r="F10" s="717">
        <v>0.32063588823285605</v>
      </c>
      <c r="G10" s="717">
        <v>0.31921368963412566</v>
      </c>
      <c r="H10" s="717">
        <v>0.31804594996900054</v>
      </c>
      <c r="I10" s="717">
        <v>0.31601468005044026</v>
      </c>
      <c r="J10" s="717">
        <v>0.31577807141102238</v>
      </c>
      <c r="K10" s="717">
        <v>0.31577341930686548</v>
      </c>
      <c r="L10" s="717">
        <v>0.31549281325965911</v>
      </c>
      <c r="M10" s="717">
        <v>0.31451544747185622</v>
      </c>
      <c r="N10" s="717">
        <v>0.31460265316074071</v>
      </c>
      <c r="O10" s="717">
        <v>0.31432181646022933</v>
      </c>
      <c r="P10" s="717">
        <v>0.31363819937180526</v>
      </c>
      <c r="Q10" s="717">
        <v>0.31262814883235396</v>
      </c>
      <c r="R10" s="717">
        <v>0.31125852854210617</v>
      </c>
      <c r="S10" s="717">
        <v>0.30955621336772254</v>
      </c>
      <c r="T10" s="717">
        <v>0.30768240179025724</v>
      </c>
      <c r="U10" s="717">
        <v>0.30625028298906498</v>
      </c>
      <c r="V10" s="717">
        <v>0.30479627942165521</v>
      </c>
      <c r="W10" s="717">
        <v>0.30328715150340807</v>
      </c>
      <c r="X10" s="717">
        <v>0.30165418512002456</v>
      </c>
      <c r="Y10" s="717">
        <v>0.29997317411995206</v>
      </c>
      <c r="Z10" s="717">
        <v>0.29818394565461159</v>
      </c>
      <c r="AA10" s="717">
        <v>0.29622614714986439</v>
      </c>
      <c r="AB10" s="717">
        <v>0.29429718945049943</v>
      </c>
      <c r="AC10" s="717">
        <v>0.29237337257425089</v>
      </c>
      <c r="AD10" s="717">
        <v>0.29025796283646488</v>
      </c>
      <c r="AE10" s="717">
        <v>0.28831896359825004</v>
      </c>
      <c r="AF10" s="717">
        <v>0.28638511263330091</v>
      </c>
      <c r="AG10" s="717">
        <v>0.28450485228359412</v>
      </c>
      <c r="AH10" s="717">
        <v>0.28271797476644162</v>
      </c>
      <c r="AI10" s="717">
        <v>0.28107810849179699</v>
      </c>
      <c r="AJ10" s="717">
        <v>0.27956992998193281</v>
      </c>
      <c r="AK10" s="717">
        <v>0.27812337721515834</v>
      </c>
      <c r="AL10" s="717">
        <v>0.27680768372522885</v>
      </c>
      <c r="AM10" s="717">
        <v>0.27559596701796951</v>
      </c>
      <c r="AN10" s="717">
        <v>0.27453273461565852</v>
      </c>
      <c r="AO10" s="717">
        <v>0.27357687917629037</v>
      </c>
      <c r="AP10" s="717">
        <v>0.27277657117162407</v>
      </c>
      <c r="AQ10" s="717">
        <v>0.27209785409010079</v>
      </c>
      <c r="AR10" s="717">
        <v>0.27145381793647505</v>
      </c>
      <c r="AS10" s="717">
        <v>0.27090318512970335</v>
      </c>
      <c r="AT10" s="717">
        <v>0.27036760234767548</v>
      </c>
      <c r="AU10" s="717">
        <v>0.26968601746351134</v>
      </c>
      <c r="AV10" s="718">
        <v>0.26905790007968017</v>
      </c>
      <c r="AW10" s="718">
        <v>0.26859553927020258</v>
      </c>
      <c r="AX10" s="718">
        <v>0.26833973610692224</v>
      </c>
      <c r="AY10" s="718">
        <v>0.26814315986693932</v>
      </c>
      <c r="AZ10" s="718">
        <v>0.26805174641177698</v>
      </c>
      <c r="BA10" s="718">
        <v>0.26810461513303852</v>
      </c>
      <c r="BB10" s="718">
        <v>0.26831000746600014</v>
      </c>
      <c r="BC10" s="718">
        <v>0.26863439653827875</v>
      </c>
      <c r="BD10" s="718">
        <v>0.26912057479362234</v>
      </c>
      <c r="BE10" s="718">
        <v>0.26963302010453305</v>
      </c>
      <c r="BF10" s="719">
        <v>0.27036219509129894</v>
      </c>
    </row>
    <row r="11" spans="1:58" s="711" customFormat="1">
      <c r="B11" s="1128"/>
      <c r="C11" s="720">
        <v>1.4999999999999999E-2</v>
      </c>
      <c r="D11" s="348">
        <v>0.31859641801993122</v>
      </c>
      <c r="E11" s="348">
        <v>0.31918272801780251</v>
      </c>
      <c r="F11" s="348">
        <v>0.32034271224296906</v>
      </c>
      <c r="G11" s="348">
        <v>0.31892450577749021</v>
      </c>
      <c r="H11" s="348">
        <v>0.31776389097989244</v>
      </c>
      <c r="I11" s="348">
        <v>0.3158016172691373</v>
      </c>
      <c r="J11" s="348">
        <v>0.31587413608874859</v>
      </c>
      <c r="K11" s="348">
        <v>0.31619793322089085</v>
      </c>
      <c r="L11" s="348">
        <v>0.31622165902506771</v>
      </c>
      <c r="M11" s="348">
        <v>0.31559904014090989</v>
      </c>
      <c r="N11" s="348">
        <v>0.31613422861287688</v>
      </c>
      <c r="O11" s="348">
        <v>0.31635157628304911</v>
      </c>
      <c r="P11" s="348">
        <v>0.31624846291472225</v>
      </c>
      <c r="Q11" s="348">
        <v>0.31589544590470936</v>
      </c>
      <c r="R11" s="348">
        <v>0.31522676251238652</v>
      </c>
      <c r="S11" s="348">
        <v>0.31429605445126818</v>
      </c>
      <c r="T11" s="348">
        <v>0.31322678303340445</v>
      </c>
      <c r="U11" s="348">
        <v>0.31258813525573836</v>
      </c>
      <c r="V11" s="348">
        <v>0.31190746854037638</v>
      </c>
      <c r="W11" s="348">
        <v>0.31114664320253022</v>
      </c>
      <c r="X11" s="348">
        <v>0.31023989441647165</v>
      </c>
      <c r="Y11" s="348">
        <v>0.30926491261727046</v>
      </c>
      <c r="Z11" s="348">
        <v>0.30815547781628894</v>
      </c>
      <c r="AA11" s="348">
        <v>0.30684725314122174</v>
      </c>
      <c r="AB11" s="348">
        <v>0.30554017704327124</v>
      </c>
      <c r="AC11" s="348">
        <v>0.30421786263200201</v>
      </c>
      <c r="AD11" s="348">
        <v>0.30268117795253613</v>
      </c>
      <c r="AE11" s="348">
        <v>0.30130546601371627</v>
      </c>
      <c r="AF11" s="348">
        <v>0.29991279476997929</v>
      </c>
      <c r="AG11" s="348">
        <v>0.29855649774853288</v>
      </c>
      <c r="AH11" s="348">
        <v>0.29727459951603652</v>
      </c>
      <c r="AI11" s="348">
        <v>0.29612012426460138</v>
      </c>
      <c r="AJ11" s="348">
        <v>0.29508369037923293</v>
      </c>
      <c r="AK11" s="348">
        <v>0.2940875826554169</v>
      </c>
      <c r="AL11" s="348">
        <v>0.29320927290890836</v>
      </c>
      <c r="AM11" s="348">
        <v>0.29241982446014259</v>
      </c>
      <c r="AN11" s="348">
        <v>0.29176105134443037</v>
      </c>
      <c r="AO11" s="348">
        <v>0.29119501679389598</v>
      </c>
      <c r="AP11" s="348">
        <v>0.29077540980318967</v>
      </c>
      <c r="AQ11" s="348">
        <v>0.29045967567064757</v>
      </c>
      <c r="AR11" s="348">
        <v>0.29016214291671161</v>
      </c>
      <c r="AS11" s="348">
        <v>0.28994081039885389</v>
      </c>
      <c r="AT11" s="348">
        <v>0.28971844514110601</v>
      </c>
      <c r="AU11" s="348">
        <v>0.28932290316372988</v>
      </c>
      <c r="AV11" s="721">
        <v>0.2889671432898574</v>
      </c>
      <c r="AW11" s="721">
        <v>0.28878017977755222</v>
      </c>
      <c r="AX11" s="721">
        <v>0.28879474647160469</v>
      </c>
      <c r="AY11" s="721">
        <v>0.2888511876743981</v>
      </c>
      <c r="AZ11" s="721">
        <v>0.28900839064292516</v>
      </c>
      <c r="BA11" s="721">
        <v>0.28930854747455387</v>
      </c>
      <c r="BB11" s="721">
        <v>0.28976177850593443</v>
      </c>
      <c r="BC11" s="721">
        <v>0.29032938713268219</v>
      </c>
      <c r="BD11" s="721">
        <v>0.29105591041264006</v>
      </c>
      <c r="BE11" s="721">
        <v>0.29180675987710986</v>
      </c>
      <c r="BF11" s="349">
        <v>0.29278383204431396</v>
      </c>
    </row>
    <row r="12" spans="1:58" s="711" customFormat="1">
      <c r="B12" s="1128"/>
      <c r="C12" s="720">
        <v>1.2999999999999999E-2</v>
      </c>
      <c r="D12" s="348">
        <v>0.31889446382919079</v>
      </c>
      <c r="E12" s="348">
        <v>0.31947323542482498</v>
      </c>
      <c r="F12" s="348">
        <v>0.32063031847174728</v>
      </c>
      <c r="G12" s="348">
        <v>0.31920825610134984</v>
      </c>
      <c r="H12" s="348">
        <v>0.31804066873924974</v>
      </c>
      <c r="I12" s="348">
        <v>0.31613440797612485</v>
      </c>
      <c r="J12" s="348">
        <v>0.31613820394375736</v>
      </c>
      <c r="K12" s="348">
        <v>0.31649984078128912</v>
      </c>
      <c r="L12" s="348">
        <v>0.31673591096101938</v>
      </c>
      <c r="M12" s="348">
        <v>0.31638056409313914</v>
      </c>
      <c r="N12" s="348">
        <v>0.31721535938085621</v>
      </c>
      <c r="O12" s="348">
        <v>0.31778818121231645</v>
      </c>
      <c r="P12" s="348">
        <v>0.31809725974031283</v>
      </c>
      <c r="Q12" s="348">
        <v>0.31817862259399499</v>
      </c>
      <c r="R12" s="348">
        <v>0.31799791210736544</v>
      </c>
      <c r="S12" s="348">
        <v>0.31757335800214387</v>
      </c>
      <c r="T12" s="348">
        <v>0.31705774396085873</v>
      </c>
      <c r="U12" s="348">
        <v>0.31696775308480846</v>
      </c>
      <c r="V12" s="348">
        <v>0.31682274241282643</v>
      </c>
      <c r="W12" s="348">
        <v>0.31658326154547584</v>
      </c>
      <c r="X12" s="348">
        <v>0.31618560954961505</v>
      </c>
      <c r="Y12" s="348">
        <v>0.31570706073124355</v>
      </c>
      <c r="Z12" s="348">
        <v>0.31507813943215213</v>
      </c>
      <c r="AA12" s="348">
        <v>0.31423168632937482</v>
      </c>
      <c r="AB12" s="348">
        <v>0.31336849538402062</v>
      </c>
      <c r="AC12" s="348">
        <v>0.31247664004381642</v>
      </c>
      <c r="AD12" s="348">
        <v>0.31135541105168901</v>
      </c>
      <c r="AE12" s="348">
        <v>0.31038486317540021</v>
      </c>
      <c r="AF12" s="348">
        <v>0.30938393531248154</v>
      </c>
      <c r="AG12" s="348">
        <v>0.30840788266582464</v>
      </c>
      <c r="AH12" s="348">
        <v>0.30749384610757657</v>
      </c>
      <c r="AI12" s="348">
        <v>0.30669423960267062</v>
      </c>
      <c r="AJ12" s="348">
        <v>0.30600309684856281</v>
      </c>
      <c r="AK12" s="348">
        <v>0.30533650499959064</v>
      </c>
      <c r="AL12" s="348">
        <v>0.30477734977517507</v>
      </c>
      <c r="AM12" s="348">
        <v>0.30429803629319108</v>
      </c>
      <c r="AN12" s="348">
        <v>0.30393733754276975</v>
      </c>
      <c r="AO12" s="348">
        <v>0.30365833195001679</v>
      </c>
      <c r="AP12" s="348">
        <v>0.30351702483975768</v>
      </c>
      <c r="AQ12" s="348">
        <v>0.30346724985499579</v>
      </c>
      <c r="AR12" s="348">
        <v>0.30342169125490215</v>
      </c>
      <c r="AS12" s="348">
        <v>0.30343791251021596</v>
      </c>
      <c r="AT12" s="348">
        <v>0.30343915785430065</v>
      </c>
      <c r="AU12" s="348">
        <v>0.30324638827858419</v>
      </c>
      <c r="AV12" s="721">
        <v>0.30308172896832192</v>
      </c>
      <c r="AW12" s="721">
        <v>0.30308692729310255</v>
      </c>
      <c r="AX12" s="721">
        <v>0.30328778781330357</v>
      </c>
      <c r="AY12" s="721">
        <v>0.3035153901907649</v>
      </c>
      <c r="AZ12" s="721">
        <v>0.30383880474169372</v>
      </c>
      <c r="BA12" s="721">
        <v>0.30430203146652124</v>
      </c>
      <c r="BB12" s="721">
        <v>0.30491722934169607</v>
      </c>
      <c r="BC12" s="721">
        <v>0.30564056903861281</v>
      </c>
      <c r="BD12" s="721">
        <v>0.30651647378931346</v>
      </c>
      <c r="BE12" s="721">
        <v>0.307412870146135</v>
      </c>
      <c r="BF12" s="349">
        <v>0.30853994412562036</v>
      </c>
    </row>
    <row r="13" spans="1:58" s="711" customFormat="1">
      <c r="B13" s="1128"/>
      <c r="C13" s="1006">
        <v>0.01</v>
      </c>
      <c r="D13" s="348">
        <v>0.31889446382919079</v>
      </c>
      <c r="E13" s="348">
        <v>0.31947341453739031</v>
      </c>
      <c r="F13" s="348">
        <v>0.32063049289290158</v>
      </c>
      <c r="G13" s="348">
        <v>0.31920842327858112</v>
      </c>
      <c r="H13" s="348">
        <v>0.31804083106067405</v>
      </c>
      <c r="I13" s="348">
        <v>0.31622838977597117</v>
      </c>
      <c r="J13" s="348">
        <v>0.3163880097936862</v>
      </c>
      <c r="K13" s="348">
        <v>0.31699806945634673</v>
      </c>
      <c r="L13" s="348">
        <v>0.31753776646030302</v>
      </c>
      <c r="M13" s="348">
        <v>0.31754195928939555</v>
      </c>
      <c r="N13" s="348">
        <v>0.31882782140133242</v>
      </c>
      <c r="O13" s="348">
        <v>0.3199115905733978</v>
      </c>
      <c r="P13" s="348">
        <v>0.3208161872792939</v>
      </c>
      <c r="Q13" s="348">
        <v>0.32154523253502532</v>
      </c>
      <c r="R13" s="348">
        <v>0.32209597515871219</v>
      </c>
      <c r="S13" s="348">
        <v>0.32244888623002649</v>
      </c>
      <c r="T13" s="348">
        <v>0.32279174270157429</v>
      </c>
      <c r="U13" s="348">
        <v>0.32354551863454706</v>
      </c>
      <c r="V13" s="348">
        <v>0.32423134657090619</v>
      </c>
      <c r="W13" s="348">
        <v>0.32480873078635214</v>
      </c>
      <c r="X13" s="348">
        <v>0.32521554931577723</v>
      </c>
      <c r="Y13" s="348">
        <v>0.32552023555534476</v>
      </c>
      <c r="Z13" s="348">
        <v>0.32565453201189537</v>
      </c>
      <c r="AA13" s="348">
        <v>0.32554246579235391</v>
      </c>
      <c r="AB13" s="348">
        <v>0.32539637649512776</v>
      </c>
      <c r="AC13" s="348">
        <v>0.32519526812473887</v>
      </c>
      <c r="AD13" s="348">
        <v>0.32474486781243445</v>
      </c>
      <c r="AE13" s="348">
        <v>0.32443863751799967</v>
      </c>
      <c r="AF13" s="348">
        <v>0.32408498540578629</v>
      </c>
      <c r="AG13" s="348">
        <v>0.32373163634137858</v>
      </c>
      <c r="AH13" s="348">
        <v>0.32342826036185079</v>
      </c>
      <c r="AI13" s="348">
        <v>0.3232218783586191</v>
      </c>
      <c r="AJ13" s="348">
        <v>0.32310857892966616</v>
      </c>
      <c r="AK13" s="348">
        <v>0.32299978674521623</v>
      </c>
      <c r="AL13" s="348">
        <v>0.32297928093531936</v>
      </c>
      <c r="AM13" s="348">
        <v>0.32302687882328546</v>
      </c>
      <c r="AN13" s="348">
        <v>0.32317933480951705</v>
      </c>
      <c r="AO13" s="348">
        <v>0.32339581241947968</v>
      </c>
      <c r="AP13" s="348">
        <v>0.32373764313581582</v>
      </c>
      <c r="AQ13" s="348">
        <v>0.32415119964045958</v>
      </c>
      <c r="AR13" s="348">
        <v>0.32454963567572798</v>
      </c>
      <c r="AS13" s="348">
        <v>0.32497605886925751</v>
      </c>
      <c r="AT13" s="348">
        <v>0.32536694018977402</v>
      </c>
      <c r="AU13" s="348">
        <v>0.32553683817015139</v>
      </c>
      <c r="AV13" s="721">
        <v>0.32571981328400151</v>
      </c>
      <c r="AW13" s="721">
        <v>0.32606935825715377</v>
      </c>
      <c r="AX13" s="721">
        <v>0.32659412449681025</v>
      </c>
      <c r="AY13" s="721">
        <v>0.3271427110041491</v>
      </c>
      <c r="AZ13" s="721">
        <v>0.32777684434206272</v>
      </c>
      <c r="BA13" s="721">
        <v>0.32854627314495399</v>
      </c>
      <c r="BB13" s="721">
        <v>0.32944978971260075</v>
      </c>
      <c r="BC13" s="721">
        <v>0.33045002058590045</v>
      </c>
      <c r="BD13" s="721">
        <v>0.33160831381136857</v>
      </c>
      <c r="BE13" s="721">
        <v>0.33278247935924576</v>
      </c>
      <c r="BF13" s="349">
        <v>0.33418215313748639</v>
      </c>
    </row>
    <row r="14" spans="1:58" s="711" customFormat="1">
      <c r="B14" s="1128"/>
      <c r="C14" s="1007" t="s">
        <v>247</v>
      </c>
      <c r="D14" s="1008">
        <v>0.31889446382919079</v>
      </c>
      <c r="E14" s="1008">
        <v>0.31947915738214727</v>
      </c>
      <c r="F14" s="1008">
        <v>0.32063598758297857</v>
      </c>
      <c r="G14" s="1008">
        <v>0.31921383195219932</v>
      </c>
      <c r="H14" s="1008">
        <v>0.31804612832084811</v>
      </c>
      <c r="I14" s="1008">
        <v>0.31688992687914963</v>
      </c>
      <c r="J14" s="1008">
        <v>0.31753431609414734</v>
      </c>
      <c r="K14" s="1008">
        <v>0.31840377155369992</v>
      </c>
      <c r="L14" s="1008">
        <v>0.31899846222556577</v>
      </c>
      <c r="M14" s="1008">
        <v>0.31888733811674796</v>
      </c>
      <c r="N14" s="1008">
        <v>0.31986609122183568</v>
      </c>
      <c r="O14" s="1008">
        <v>0.32047829543459921</v>
      </c>
      <c r="P14" s="1008">
        <v>0.32069285805427489</v>
      </c>
      <c r="Q14" s="1008">
        <v>0.32059171062992048</v>
      </c>
      <c r="R14" s="1008">
        <v>0.32012217811681232</v>
      </c>
      <c r="S14" s="1008">
        <v>0.31935056318319599</v>
      </c>
      <c r="T14" s="1008">
        <v>0.3184522387205404</v>
      </c>
      <c r="U14" s="1008">
        <v>0.31711290160444922</v>
      </c>
      <c r="V14" s="1008">
        <v>0.31574828424038315</v>
      </c>
      <c r="W14" s="1008">
        <v>0.31430206693080326</v>
      </c>
      <c r="X14" s="1008">
        <v>0.31269946936722126</v>
      </c>
      <c r="Y14" s="1008">
        <v>0.31110022947941829</v>
      </c>
      <c r="Z14" s="1008">
        <v>0.30935741413026524</v>
      </c>
      <c r="AA14" s="1008">
        <v>0.30741666432013826</v>
      </c>
      <c r="AB14" s="1008">
        <v>0.30551749962723784</v>
      </c>
      <c r="AC14" s="1008">
        <v>0.30362959924432759</v>
      </c>
      <c r="AD14" s="1008">
        <v>0.30158121275280114</v>
      </c>
      <c r="AE14" s="1008">
        <v>0.29967790630337482</v>
      </c>
      <c r="AF14" s="1008">
        <v>0.29782169076643733</v>
      </c>
      <c r="AG14" s="1008">
        <v>0.29599809257215443</v>
      </c>
      <c r="AH14" s="1008">
        <v>0.29423267433946065</v>
      </c>
      <c r="AI14" s="1008">
        <v>0.29260014259724859</v>
      </c>
      <c r="AJ14" s="1008">
        <v>0.29106076370313022</v>
      </c>
      <c r="AK14" s="1008">
        <v>0.2896103338058385</v>
      </c>
      <c r="AL14" s="1008">
        <v>0.28830485668210853</v>
      </c>
      <c r="AM14" s="1008">
        <v>0.2871232644061717</v>
      </c>
      <c r="AN14" s="1008">
        <v>0.28612211090221695</v>
      </c>
      <c r="AO14" s="1008">
        <v>0.28520141792984793</v>
      </c>
      <c r="AP14" s="1008">
        <v>0.28446275558147344</v>
      </c>
      <c r="AQ14" s="1008">
        <v>0.28385984808270698</v>
      </c>
      <c r="AR14" s="1008">
        <v>0.28326261319710022</v>
      </c>
      <c r="AS14" s="1008">
        <v>0.28277488203526691</v>
      </c>
      <c r="AT14" s="1008">
        <v>0.2823177831424355</v>
      </c>
      <c r="AU14" s="1008">
        <v>0.28167233418946297</v>
      </c>
      <c r="AV14" s="1009">
        <v>0.28110114819789467</v>
      </c>
      <c r="AW14" s="1009">
        <v>0.28068437163041238</v>
      </c>
      <c r="AX14" s="1009">
        <v>0.28053055074622324</v>
      </c>
      <c r="AY14" s="1009">
        <v>0.28043847953607259</v>
      </c>
      <c r="AZ14" s="1009">
        <v>0.28043683892111121</v>
      </c>
      <c r="BA14" s="1009">
        <v>0.28054688752414431</v>
      </c>
      <c r="BB14" s="1009">
        <v>0.28086260314209671</v>
      </c>
      <c r="BC14" s="1009">
        <v>0.28129371895560989</v>
      </c>
      <c r="BD14" s="1009">
        <v>0.2818860427876656</v>
      </c>
      <c r="BE14" s="1009">
        <v>0.28246890644043193</v>
      </c>
      <c r="BF14" s="1010">
        <v>0.28325034080095168</v>
      </c>
    </row>
    <row r="15" spans="1:58" s="711" customFormat="1" ht="15.75" thickBot="1">
      <c r="B15" s="1128"/>
      <c r="C15" s="1011" t="s">
        <v>248</v>
      </c>
      <c r="D15" s="1012">
        <v>0.31889446382919079</v>
      </c>
      <c r="E15" s="1012">
        <v>0.31947341453739031</v>
      </c>
      <c r="F15" s="1012">
        <v>0.32063049289290163</v>
      </c>
      <c r="G15" s="1012">
        <v>0.31920842327858112</v>
      </c>
      <c r="H15" s="1012">
        <v>0.31804083106067405</v>
      </c>
      <c r="I15" s="1012">
        <v>0.31617285016465435</v>
      </c>
      <c r="J15" s="1012">
        <v>0.31632742465182195</v>
      </c>
      <c r="K15" s="1012">
        <v>0.31693119393759489</v>
      </c>
      <c r="L15" s="1012">
        <v>0.31746312321030956</v>
      </c>
      <c r="M15" s="1012">
        <v>0.31748878156177196</v>
      </c>
      <c r="N15" s="1012">
        <v>0.31875899437488736</v>
      </c>
      <c r="O15" s="1012">
        <v>0.31982522214131759</v>
      </c>
      <c r="P15" s="1012">
        <v>0.32070376197358796</v>
      </c>
      <c r="Q15" s="1012">
        <v>0.32140927350966675</v>
      </c>
      <c r="R15" s="1012">
        <v>0.32192713735941159</v>
      </c>
      <c r="S15" s="1012">
        <v>0.32221437126267605</v>
      </c>
      <c r="T15" s="1012">
        <v>0.3224638156506604</v>
      </c>
      <c r="U15" s="1012">
        <v>0.32314847953497838</v>
      </c>
      <c r="V15" s="1012">
        <v>0.32377017177438899</v>
      </c>
      <c r="W15" s="1012">
        <v>0.32428361995341615</v>
      </c>
      <c r="X15" s="1012">
        <v>0.32463058334566447</v>
      </c>
      <c r="Y15" s="1012">
        <v>0.32484366799390507</v>
      </c>
      <c r="Z15" s="1012">
        <v>0.32489495805952556</v>
      </c>
      <c r="AA15" s="1012">
        <v>0.32471230733777295</v>
      </c>
      <c r="AB15" s="1012">
        <v>0.32449554647908119</v>
      </c>
      <c r="AC15" s="1012">
        <v>0.32421071339695284</v>
      </c>
      <c r="AD15" s="1012">
        <v>0.32365693572271792</v>
      </c>
      <c r="AE15" s="1012">
        <v>0.32326361112310431</v>
      </c>
      <c r="AF15" s="1012">
        <v>0.32281075222751793</v>
      </c>
      <c r="AG15" s="1012">
        <v>0.32236758259083875</v>
      </c>
      <c r="AH15" s="1012">
        <v>0.32198465446756319</v>
      </c>
      <c r="AI15" s="1012">
        <v>0.32169675831516986</v>
      </c>
      <c r="AJ15" s="1012">
        <v>0.32148015779404943</v>
      </c>
      <c r="AK15" s="1012">
        <v>0.32124783670834145</v>
      </c>
      <c r="AL15" s="1012">
        <v>0.32113739684504755</v>
      </c>
      <c r="AM15" s="1012">
        <v>0.32108809260886456</v>
      </c>
      <c r="AN15" s="1012">
        <v>0.32118223247283612</v>
      </c>
      <c r="AO15" s="1012">
        <v>0.3213134284976748</v>
      </c>
      <c r="AP15" s="1012">
        <v>0.32159093631513008</v>
      </c>
      <c r="AQ15" s="1012">
        <v>0.32192455402517001</v>
      </c>
      <c r="AR15" s="1012">
        <v>0.32225865649567109</v>
      </c>
      <c r="AS15" s="1012">
        <v>0.32256958122991891</v>
      </c>
      <c r="AT15" s="1012">
        <v>0.32286988993524779</v>
      </c>
      <c r="AU15" s="1012">
        <v>0.32289282981886741</v>
      </c>
      <c r="AV15" s="1013">
        <v>0.3229839479514216</v>
      </c>
      <c r="AW15" s="1013">
        <v>0.3231981416404997</v>
      </c>
      <c r="AX15" s="1013">
        <v>0.32364305277793359</v>
      </c>
      <c r="AY15" s="1013">
        <v>0.32410676091286555</v>
      </c>
      <c r="AZ15" s="1013">
        <v>0.32465474531656169</v>
      </c>
      <c r="BA15" s="1013">
        <v>0.32527727203327822</v>
      </c>
      <c r="BB15" s="1013">
        <v>0.32607929974772759</v>
      </c>
      <c r="BC15" s="1013">
        <v>0.32692113939697798</v>
      </c>
      <c r="BD15" s="1013">
        <v>0.32798074938813881</v>
      </c>
      <c r="BE15" s="1013">
        <v>0.32898784792726626</v>
      </c>
      <c r="BF15" s="1014">
        <v>0.33021793090295926</v>
      </c>
    </row>
    <row r="16" spans="1:58" s="711" customFormat="1" ht="15" customHeight="1">
      <c r="B16" s="1130" t="s">
        <v>352</v>
      </c>
      <c r="C16" s="1005">
        <v>1.7999999999999999E-2</v>
      </c>
      <c r="D16" s="908">
        <v>61.905735062637213</v>
      </c>
      <c r="E16" s="908">
        <v>62.158592914729176</v>
      </c>
      <c r="F16" s="908">
        <v>62.370285960857025</v>
      </c>
      <c r="G16" s="908">
        <v>62.453100572947413</v>
      </c>
      <c r="H16" s="908">
        <v>62.672994004396678</v>
      </c>
      <c r="I16" s="908">
        <v>62.829237417736685</v>
      </c>
      <c r="J16" s="908">
        <v>62.949937534684665</v>
      </c>
      <c r="K16" s="908">
        <v>63.098263697402906</v>
      </c>
      <c r="L16" s="908">
        <v>63.239617799602229</v>
      </c>
      <c r="M16" s="908">
        <v>63.388682598917214</v>
      </c>
      <c r="N16" s="908">
        <v>63.539246966583931</v>
      </c>
      <c r="O16" s="908">
        <v>63.689469100671268</v>
      </c>
      <c r="P16" s="908">
        <v>63.785133997607197</v>
      </c>
      <c r="Q16" s="908">
        <v>63.855264140936491</v>
      </c>
      <c r="R16" s="908">
        <v>63.906950310234272</v>
      </c>
      <c r="S16" s="908">
        <v>63.938568226112146</v>
      </c>
      <c r="T16" s="908">
        <v>63.954577824334663</v>
      </c>
      <c r="U16" s="908">
        <v>63.986045141543663</v>
      </c>
      <c r="V16" s="908">
        <v>64.020417175819276</v>
      </c>
      <c r="W16" s="908">
        <v>64.04934154304577</v>
      </c>
      <c r="X16" s="908">
        <v>64.053893203569928</v>
      </c>
      <c r="Y16" s="908">
        <v>64.059616466867652</v>
      </c>
      <c r="Z16" s="908">
        <v>64.03659796741178</v>
      </c>
      <c r="AA16" s="908">
        <v>63.997388113173834</v>
      </c>
      <c r="AB16" s="908">
        <v>63.922463607260518</v>
      </c>
      <c r="AC16" s="908">
        <v>63.819167801209801</v>
      </c>
      <c r="AD16" s="908">
        <v>63.699093169004669</v>
      </c>
      <c r="AE16" s="908">
        <v>63.579220971965512</v>
      </c>
      <c r="AF16" s="908">
        <v>63.451203186727057</v>
      </c>
      <c r="AG16" s="908">
        <v>63.340562589795489</v>
      </c>
      <c r="AH16" s="908">
        <v>63.242941594142799</v>
      </c>
      <c r="AI16" s="908">
        <v>63.153322946875917</v>
      </c>
      <c r="AJ16" s="908">
        <v>63.070594414891772</v>
      </c>
      <c r="AK16" s="908">
        <v>62.995749529916367</v>
      </c>
      <c r="AL16" s="908">
        <v>62.915665085982077</v>
      </c>
      <c r="AM16" s="908">
        <v>62.85986320277128</v>
      </c>
      <c r="AN16" s="908">
        <v>62.787469435375293</v>
      </c>
      <c r="AO16" s="908">
        <v>62.722395346375791</v>
      </c>
      <c r="AP16" s="908">
        <v>62.645767745061377</v>
      </c>
      <c r="AQ16" s="908">
        <v>62.555608565770441</v>
      </c>
      <c r="AR16" s="908">
        <v>62.459367192094426</v>
      </c>
      <c r="AS16" s="908">
        <v>62.352816451579756</v>
      </c>
      <c r="AT16" s="908">
        <v>62.267093561877026</v>
      </c>
      <c r="AU16" s="908">
        <v>62.179155828508428</v>
      </c>
      <c r="AV16" s="909">
        <v>62.087851956603686</v>
      </c>
      <c r="AW16" s="909">
        <v>62.025464801651573</v>
      </c>
      <c r="AX16" s="909">
        <v>62.020730769031786</v>
      </c>
      <c r="AY16" s="909">
        <v>62.051823854215804</v>
      </c>
      <c r="AZ16" s="909">
        <v>62.067991044305678</v>
      </c>
      <c r="BA16" s="909">
        <v>62.094202295480201</v>
      </c>
      <c r="BB16" s="909">
        <v>62.122945019839605</v>
      </c>
      <c r="BC16" s="909">
        <v>62.150303237357853</v>
      </c>
      <c r="BD16" s="909">
        <v>62.194351558264422</v>
      </c>
      <c r="BE16" s="909">
        <v>62.239438125156376</v>
      </c>
      <c r="BF16" s="910">
        <v>62.301301556252518</v>
      </c>
    </row>
    <row r="17" spans="2:58" s="711" customFormat="1">
      <c r="B17" s="1131"/>
      <c r="C17" s="1015">
        <v>1.4999999999999999E-2</v>
      </c>
      <c r="D17" s="869">
        <v>61.90599877100793</v>
      </c>
      <c r="E17" s="869">
        <v>62.158739079010552</v>
      </c>
      <c r="F17" s="869">
        <v>62.370723302508715</v>
      </c>
      <c r="G17" s="869">
        <v>62.453707300853608</v>
      </c>
      <c r="H17" s="869">
        <v>62.673826817514509</v>
      </c>
      <c r="I17" s="869">
        <v>62.83115376466484</v>
      </c>
      <c r="J17" s="869">
        <v>62.960536716093927</v>
      </c>
      <c r="K17" s="869">
        <v>63.119941731693984</v>
      </c>
      <c r="L17" s="869">
        <v>63.27625785720673</v>
      </c>
      <c r="M17" s="869">
        <v>63.44328257746298</v>
      </c>
      <c r="N17" s="869">
        <v>63.615559220918037</v>
      </c>
      <c r="O17" s="869">
        <v>63.789679895022957</v>
      </c>
      <c r="P17" s="869">
        <v>63.913776365999958</v>
      </c>
      <c r="Q17" s="869">
        <v>64.016048994717494</v>
      </c>
      <c r="R17" s="869">
        <v>64.104110604935073</v>
      </c>
      <c r="S17" s="869">
        <v>64.175529542675903</v>
      </c>
      <c r="T17" s="869">
        <v>64.236168418478002</v>
      </c>
      <c r="U17" s="869">
        <v>64.311217199241781</v>
      </c>
      <c r="V17" s="869">
        <v>64.387675623118952</v>
      </c>
      <c r="W17" s="869">
        <v>64.457215961257262</v>
      </c>
      <c r="X17" s="869">
        <v>64.502249022383893</v>
      </c>
      <c r="Y17" s="869">
        <v>64.551897560810687</v>
      </c>
      <c r="Z17" s="869">
        <v>64.577479839280926</v>
      </c>
      <c r="AA17" s="869">
        <v>64.590632098074082</v>
      </c>
      <c r="AB17" s="869">
        <v>64.569803233765398</v>
      </c>
      <c r="AC17" s="869">
        <v>64.524969632841902</v>
      </c>
      <c r="AD17" s="869">
        <v>64.460526782118166</v>
      </c>
      <c r="AE17" s="869">
        <v>64.380789364395838</v>
      </c>
      <c r="AF17" s="869">
        <v>64.284638299735235</v>
      </c>
      <c r="AG17" s="869">
        <v>64.200383803371309</v>
      </c>
      <c r="AH17" s="869">
        <v>64.141896867349857</v>
      </c>
      <c r="AI17" s="869">
        <v>64.085457823406387</v>
      </c>
      <c r="AJ17" s="869">
        <v>64.037906493573857</v>
      </c>
      <c r="AK17" s="869">
        <v>64.004843429407472</v>
      </c>
      <c r="AL17" s="869">
        <v>63.966524642241097</v>
      </c>
      <c r="AM17" s="869">
        <v>63.949840057819983</v>
      </c>
      <c r="AN17" s="869">
        <v>63.908634163489623</v>
      </c>
      <c r="AO17" s="869">
        <v>63.873825310768858</v>
      </c>
      <c r="AP17" s="869">
        <v>63.831105011575325</v>
      </c>
      <c r="AQ17" s="869">
        <v>63.778643571454083</v>
      </c>
      <c r="AR17" s="869">
        <v>63.727625460711153</v>
      </c>
      <c r="AS17" s="869">
        <v>63.667796377575925</v>
      </c>
      <c r="AT17" s="869">
        <v>63.618879855830883</v>
      </c>
      <c r="AU17" s="869">
        <v>63.565860022655457</v>
      </c>
      <c r="AV17" s="870">
        <v>63.505455180489555</v>
      </c>
      <c r="AW17" s="870">
        <v>63.461231108043087</v>
      </c>
      <c r="AX17" s="870">
        <v>63.459731758633644</v>
      </c>
      <c r="AY17" s="870">
        <v>63.480761693929992</v>
      </c>
      <c r="AZ17" s="870">
        <v>63.497624853976667</v>
      </c>
      <c r="BA17" s="870">
        <v>63.529420643660281</v>
      </c>
      <c r="BB17" s="870">
        <v>63.558972140838868</v>
      </c>
      <c r="BC17" s="870">
        <v>63.591838623432039</v>
      </c>
      <c r="BD17" s="870">
        <v>63.640010855373419</v>
      </c>
      <c r="BE17" s="870">
        <v>63.692874665487857</v>
      </c>
      <c r="BF17" s="871">
        <v>63.763184160889352</v>
      </c>
    </row>
    <row r="18" spans="2:58" s="711" customFormat="1">
      <c r="B18" s="1131"/>
      <c r="C18" s="1015">
        <v>1.2999999999999999E-2</v>
      </c>
      <c r="D18" s="869">
        <v>61.905734437993509</v>
      </c>
      <c r="E18" s="869">
        <v>62.158589040481743</v>
      </c>
      <c r="F18" s="869">
        <v>62.370571954834546</v>
      </c>
      <c r="G18" s="869">
        <v>62.453686857630871</v>
      </c>
      <c r="H18" s="869">
        <v>62.673863105565523</v>
      </c>
      <c r="I18" s="869">
        <v>62.831896003496972</v>
      </c>
      <c r="J18" s="869">
        <v>62.945436105697326</v>
      </c>
      <c r="K18" s="869">
        <v>63.112597685149986</v>
      </c>
      <c r="L18" s="869">
        <v>63.278871716481177</v>
      </c>
      <c r="M18" s="869">
        <v>63.457958027875257</v>
      </c>
      <c r="N18" s="869">
        <v>63.644594720420642</v>
      </c>
      <c r="O18" s="869">
        <v>63.834779150292171</v>
      </c>
      <c r="P18" s="869">
        <v>63.978079406918987</v>
      </c>
      <c r="Q18" s="869">
        <v>64.101409421692793</v>
      </c>
      <c r="R18" s="869">
        <v>64.212881304255703</v>
      </c>
      <c r="S18" s="869">
        <v>64.3101184937575</v>
      </c>
      <c r="T18" s="869">
        <v>64.399626964524487</v>
      </c>
      <c r="U18" s="869">
        <v>64.503208689451426</v>
      </c>
      <c r="V18" s="869">
        <v>64.607151116276484</v>
      </c>
      <c r="W18" s="869">
        <v>64.703098407386875</v>
      </c>
      <c r="X18" s="869">
        <v>64.774679782343085</v>
      </c>
      <c r="Y18" s="869">
        <v>64.852979330267857</v>
      </c>
      <c r="Z18" s="869">
        <v>64.909804369493344</v>
      </c>
      <c r="AA18" s="869">
        <v>64.956696681397446</v>
      </c>
      <c r="AB18" s="869">
        <v>64.970981616206529</v>
      </c>
      <c r="AC18" s="869">
        <v>64.964059253703937</v>
      </c>
      <c r="AD18" s="869">
        <v>64.935372036293501</v>
      </c>
      <c r="AE18" s="869">
        <v>64.882116947998654</v>
      </c>
      <c r="AF18" s="869">
        <v>64.807226775116007</v>
      </c>
      <c r="AG18" s="869">
        <v>64.740819780321843</v>
      </c>
      <c r="AH18" s="869">
        <v>64.708176011948538</v>
      </c>
      <c r="AI18" s="869">
        <v>64.675050420923426</v>
      </c>
      <c r="AJ18" s="869">
        <v>64.650784582621327</v>
      </c>
      <c r="AK18" s="869">
        <v>64.644901310053186</v>
      </c>
      <c r="AL18" s="869">
        <v>64.634061336119501</v>
      </c>
      <c r="AM18" s="869">
        <v>64.643433302873476</v>
      </c>
      <c r="AN18" s="869">
        <v>64.622759409234419</v>
      </c>
      <c r="AO18" s="869">
        <v>64.608628968069368</v>
      </c>
      <c r="AP18" s="869">
        <v>64.588266539880692</v>
      </c>
      <c r="AQ18" s="869">
        <v>64.560931661997046</v>
      </c>
      <c r="AR18" s="869">
        <v>64.539883353058713</v>
      </c>
      <c r="AS18" s="869">
        <v>64.510707300322096</v>
      </c>
      <c r="AT18" s="869">
        <v>64.485729285190558</v>
      </c>
      <c r="AU18" s="869">
        <v>64.456075287305566</v>
      </c>
      <c r="AV18" s="870">
        <v>64.416014249492321</v>
      </c>
      <c r="AW18" s="870">
        <v>64.383948314656635</v>
      </c>
      <c r="AX18" s="870">
        <v>64.38501072128841</v>
      </c>
      <c r="AY18" s="870">
        <v>64.399828255691077</v>
      </c>
      <c r="AZ18" s="870">
        <v>64.41771316749805</v>
      </c>
      <c r="BA18" s="870">
        <v>64.453352335208677</v>
      </c>
      <c r="BB18" s="870">
        <v>64.484485093407613</v>
      </c>
      <c r="BC18" s="870">
        <v>64.520835990429845</v>
      </c>
      <c r="BD18" s="870">
        <v>64.571818910667062</v>
      </c>
      <c r="BE18" s="870">
        <v>64.629711370241907</v>
      </c>
      <c r="BF18" s="871">
        <v>64.70567002992901</v>
      </c>
    </row>
    <row r="19" spans="2:58" s="711" customFormat="1">
      <c r="B19" s="1131"/>
      <c r="C19" s="1016">
        <v>0.01</v>
      </c>
      <c r="D19" s="869">
        <v>61.905734437993509</v>
      </c>
      <c r="E19" s="869">
        <v>62.155874252096147</v>
      </c>
      <c r="F19" s="869">
        <v>62.369561803155108</v>
      </c>
      <c r="G19" s="869">
        <v>62.452142839262741</v>
      </c>
      <c r="H19" s="869">
        <v>62.671740327667727</v>
      </c>
      <c r="I19" s="869">
        <v>62.829977729883552</v>
      </c>
      <c r="J19" s="869">
        <v>62.974523808811981</v>
      </c>
      <c r="K19" s="869">
        <v>63.153123567961593</v>
      </c>
      <c r="L19" s="869">
        <v>63.333836510605025</v>
      </c>
      <c r="M19" s="869">
        <v>63.530926352622622</v>
      </c>
      <c r="N19" s="869">
        <v>63.738132752938441</v>
      </c>
      <c r="O19" s="869">
        <v>63.951597697478604</v>
      </c>
      <c r="P19" s="869">
        <v>64.122942843273393</v>
      </c>
      <c r="Q19" s="869">
        <v>64.277418288347732</v>
      </c>
      <c r="R19" s="869">
        <v>64.425777189392065</v>
      </c>
      <c r="S19" s="869">
        <v>64.562712134421716</v>
      </c>
      <c r="T19" s="869">
        <v>64.696935082567592</v>
      </c>
      <c r="U19" s="869">
        <v>64.843711686158201</v>
      </c>
      <c r="V19" s="869">
        <v>64.989192827661171</v>
      </c>
      <c r="W19" s="869">
        <v>65.125546047573181</v>
      </c>
      <c r="X19" s="869">
        <v>65.237589096829325</v>
      </c>
      <c r="Y19" s="869">
        <v>65.360248382245032</v>
      </c>
      <c r="Z19" s="869">
        <v>65.466180483616768</v>
      </c>
      <c r="AA19" s="869">
        <v>65.565960114427199</v>
      </c>
      <c r="AB19" s="869">
        <v>65.6353846669181</v>
      </c>
      <c r="AC19" s="869">
        <v>65.687561807262455</v>
      </c>
      <c r="AD19" s="869">
        <v>65.714536330854671</v>
      </c>
      <c r="AE19" s="869">
        <v>65.702476188350133</v>
      </c>
      <c r="AF19" s="869">
        <v>65.660156941945061</v>
      </c>
      <c r="AG19" s="869">
        <v>65.620622280049417</v>
      </c>
      <c r="AH19" s="869">
        <v>65.628432716869227</v>
      </c>
      <c r="AI19" s="869">
        <v>65.630740486785896</v>
      </c>
      <c r="AJ19" s="869">
        <v>65.643343012140249</v>
      </c>
      <c r="AK19" s="869">
        <v>65.681215815108686</v>
      </c>
      <c r="AL19" s="869">
        <v>65.714135182814928</v>
      </c>
      <c r="AM19" s="869">
        <v>65.765150970768943</v>
      </c>
      <c r="AN19" s="869">
        <v>65.779540957165935</v>
      </c>
      <c r="AO19" s="869">
        <v>65.798602671998665</v>
      </c>
      <c r="AP19" s="869">
        <v>65.815513131687851</v>
      </c>
      <c r="AQ19" s="869">
        <v>65.829696194212502</v>
      </c>
      <c r="AR19" s="869">
        <v>65.858384311663684</v>
      </c>
      <c r="AS19" s="869">
        <v>65.880067857490431</v>
      </c>
      <c r="AT19" s="869">
        <v>65.895336876382615</v>
      </c>
      <c r="AU19" s="869">
        <v>65.905059883686988</v>
      </c>
      <c r="AV19" s="870">
        <v>65.901139168277723</v>
      </c>
      <c r="AW19" s="870">
        <v>65.891701487285445</v>
      </c>
      <c r="AX19" s="870">
        <v>65.899030993176311</v>
      </c>
      <c r="AY19" s="870">
        <v>65.906467237395958</v>
      </c>
      <c r="AZ19" s="870">
        <v>65.929279207706116</v>
      </c>
      <c r="BA19" s="870">
        <v>65.97496748685785</v>
      </c>
      <c r="BB19" s="870">
        <v>66.010799542128055</v>
      </c>
      <c r="BC19" s="870">
        <v>66.056720659391033</v>
      </c>
      <c r="BD19" s="870">
        <v>66.116668598109982</v>
      </c>
      <c r="BE19" s="870">
        <v>66.187606385238837</v>
      </c>
      <c r="BF19" s="871">
        <v>66.277072849003574</v>
      </c>
    </row>
    <row r="20" spans="2:58" s="711" customFormat="1">
      <c r="B20" s="1131"/>
      <c r="C20" s="1017" t="s">
        <v>247</v>
      </c>
      <c r="D20" s="1018">
        <v>61.905734437993509</v>
      </c>
      <c r="E20" s="1018">
        <v>62.158604279622757</v>
      </c>
      <c r="F20" s="1018">
        <v>62.370290137358779</v>
      </c>
      <c r="G20" s="1018">
        <v>62.453106953788478</v>
      </c>
      <c r="H20" s="1018">
        <v>62.673002211244082</v>
      </c>
      <c r="I20" s="1018">
        <v>62.828880679966261</v>
      </c>
      <c r="J20" s="1018">
        <v>62.917228760746895</v>
      </c>
      <c r="K20" s="1018">
        <v>63.042669936170007</v>
      </c>
      <c r="L20" s="1018">
        <v>63.154655088728617</v>
      </c>
      <c r="M20" s="1018">
        <v>63.276202482944235</v>
      </c>
      <c r="N20" s="1018">
        <v>63.398973275453969</v>
      </c>
      <c r="O20" s="1018">
        <v>63.52167326936403</v>
      </c>
      <c r="P20" s="1018">
        <v>63.592865620584895</v>
      </c>
      <c r="Q20" s="1018">
        <v>63.636061920958284</v>
      </c>
      <c r="R20" s="1018">
        <v>63.661181112249984</v>
      </c>
      <c r="S20" s="1018">
        <v>63.665062417482012</v>
      </c>
      <c r="T20" s="1018">
        <v>63.653738402716293</v>
      </c>
      <c r="U20" s="1018">
        <v>63.681858675974574</v>
      </c>
      <c r="V20" s="1018">
        <v>63.713268827601979</v>
      </c>
      <c r="W20" s="1018">
        <v>63.741735622983271</v>
      </c>
      <c r="X20" s="1018">
        <v>63.745656462483616</v>
      </c>
      <c r="Y20" s="1018">
        <v>63.746773996609932</v>
      </c>
      <c r="Z20" s="1018">
        <v>63.715384781670025</v>
      </c>
      <c r="AA20" s="1018">
        <v>63.670868270319474</v>
      </c>
      <c r="AB20" s="1018">
        <v>63.588154802026999</v>
      </c>
      <c r="AC20" s="1018">
        <v>63.474485927787867</v>
      </c>
      <c r="AD20" s="1018">
        <v>63.349057300329356</v>
      </c>
      <c r="AE20" s="1018">
        <v>63.231530916879748</v>
      </c>
      <c r="AF20" s="1018">
        <v>63.107679229268932</v>
      </c>
      <c r="AG20" s="1018">
        <v>63.007381421925501</v>
      </c>
      <c r="AH20" s="1018">
        <v>62.912620078597165</v>
      </c>
      <c r="AI20" s="1018">
        <v>62.830707736730602</v>
      </c>
      <c r="AJ20" s="1018">
        <v>62.745105100788479</v>
      </c>
      <c r="AK20" s="1018">
        <v>62.661356248891245</v>
      </c>
      <c r="AL20" s="1018">
        <v>62.58836611978348</v>
      </c>
      <c r="AM20" s="1018">
        <v>62.534692350232973</v>
      </c>
      <c r="AN20" s="1018">
        <v>62.472071728351239</v>
      </c>
      <c r="AO20" s="1018">
        <v>62.407368701500666</v>
      </c>
      <c r="AP20" s="1018">
        <v>62.331480863021447</v>
      </c>
      <c r="AQ20" s="1018">
        <v>62.246337757239836</v>
      </c>
      <c r="AR20" s="1018">
        <v>62.151109279973817</v>
      </c>
      <c r="AS20" s="1018">
        <v>62.038182141974502</v>
      </c>
      <c r="AT20" s="1018">
        <v>61.959876263366965</v>
      </c>
      <c r="AU20" s="1018">
        <v>61.872601705213334</v>
      </c>
      <c r="AV20" s="1019">
        <v>61.78865933046891</v>
      </c>
      <c r="AW20" s="1019">
        <v>61.730444082813939</v>
      </c>
      <c r="AX20" s="1019">
        <v>61.741658706508339</v>
      </c>
      <c r="AY20" s="1019">
        <v>61.779491132478441</v>
      </c>
      <c r="AZ20" s="1019">
        <v>61.804642541798003</v>
      </c>
      <c r="BA20" s="1019">
        <v>61.830668362982053</v>
      </c>
      <c r="BB20" s="1019">
        <v>61.866779281965037</v>
      </c>
      <c r="BC20" s="1019">
        <v>61.899651823241904</v>
      </c>
      <c r="BD20" s="1019">
        <v>61.950658624294363</v>
      </c>
      <c r="BE20" s="1019">
        <v>62.002663828392116</v>
      </c>
      <c r="BF20" s="1020">
        <v>62.066790622248028</v>
      </c>
    </row>
    <row r="21" spans="2:58" s="711" customFormat="1" ht="15.75" thickBot="1">
      <c r="B21" s="1132"/>
      <c r="C21" s="1021" t="s">
        <v>248</v>
      </c>
      <c r="D21" s="1022">
        <v>61.905734437993509</v>
      </c>
      <c r="E21" s="1022">
        <v>62.155874252096147</v>
      </c>
      <c r="F21" s="1022">
        <v>62.369561803155115</v>
      </c>
      <c r="G21" s="1022">
        <v>62.452142839262741</v>
      </c>
      <c r="H21" s="1022">
        <v>62.671740327667727</v>
      </c>
      <c r="I21" s="1022">
        <v>62.828095405394471</v>
      </c>
      <c r="J21" s="1022">
        <v>63.015960142394263</v>
      </c>
      <c r="K21" s="1022">
        <v>63.228497554773107</v>
      </c>
      <c r="L21" s="1022">
        <v>63.441534754053784</v>
      </c>
      <c r="M21" s="1022">
        <v>63.667771690530842</v>
      </c>
      <c r="N21" s="1022">
        <v>63.903633647380701</v>
      </c>
      <c r="O21" s="1022">
        <v>64.146311281315548</v>
      </c>
      <c r="P21" s="1022">
        <v>64.347467729072264</v>
      </c>
      <c r="Q21" s="1022">
        <v>64.535507104295164</v>
      </c>
      <c r="R21" s="1022">
        <v>64.718338728284763</v>
      </c>
      <c r="S21" s="1022">
        <v>64.886189514949422</v>
      </c>
      <c r="T21" s="1022">
        <v>65.059641424436819</v>
      </c>
      <c r="U21" s="1022">
        <v>65.208223130359187</v>
      </c>
      <c r="V21" s="1022">
        <v>65.352504407587162</v>
      </c>
      <c r="W21" s="1022">
        <v>65.491994998403612</v>
      </c>
      <c r="X21" s="1022">
        <v>65.602542138584923</v>
      </c>
      <c r="Y21" s="1022">
        <v>65.723446713710544</v>
      </c>
      <c r="Z21" s="1022">
        <v>65.835833082350035</v>
      </c>
      <c r="AA21" s="1022">
        <v>65.94401963673549</v>
      </c>
      <c r="AB21" s="1022">
        <v>66.021604076814526</v>
      </c>
      <c r="AC21" s="1022">
        <v>66.075202591341622</v>
      </c>
      <c r="AD21" s="1022">
        <v>66.116294110978671</v>
      </c>
      <c r="AE21" s="1022">
        <v>66.10050038426813</v>
      </c>
      <c r="AF21" s="1022">
        <v>66.053621206767318</v>
      </c>
      <c r="AG21" s="1022">
        <v>66.005035543895374</v>
      </c>
      <c r="AH21" s="1022">
        <v>66.019770261430864</v>
      </c>
      <c r="AI21" s="1022">
        <v>66.019168943001645</v>
      </c>
      <c r="AJ21" s="1022">
        <v>66.024317293530672</v>
      </c>
      <c r="AK21" s="1022">
        <v>66.050473554898872</v>
      </c>
      <c r="AL21" s="1022">
        <v>66.08917418292242</v>
      </c>
      <c r="AM21" s="1022">
        <v>66.136688843034307</v>
      </c>
      <c r="AN21" s="1022">
        <v>66.153616398951499</v>
      </c>
      <c r="AO21" s="1022">
        <v>66.167982519478102</v>
      </c>
      <c r="AP21" s="1022">
        <v>66.182034389788413</v>
      </c>
      <c r="AQ21" s="1022">
        <v>66.198978060892316</v>
      </c>
      <c r="AR21" s="1022">
        <v>66.227570701711201</v>
      </c>
      <c r="AS21" s="1022">
        <v>66.25011328047529</v>
      </c>
      <c r="AT21" s="1022">
        <v>66.269990515039993</v>
      </c>
      <c r="AU21" s="1022">
        <v>66.277932379315288</v>
      </c>
      <c r="AV21" s="1023">
        <v>66.275871694447417</v>
      </c>
      <c r="AW21" s="1023">
        <v>66.257038712825334</v>
      </c>
      <c r="AX21" s="1023">
        <v>66.266504536997743</v>
      </c>
      <c r="AY21" s="1023">
        <v>66.256089750753929</v>
      </c>
      <c r="AZ21" s="1023">
        <v>66.270923661642399</v>
      </c>
      <c r="BA21" s="1023">
        <v>66.297297331094043</v>
      </c>
      <c r="BB21" s="1023">
        <v>66.331214216468425</v>
      </c>
      <c r="BC21" s="1023">
        <v>66.367746359569139</v>
      </c>
      <c r="BD21" s="1023">
        <v>66.424473620505552</v>
      </c>
      <c r="BE21" s="1023">
        <v>66.482112193237967</v>
      </c>
      <c r="BF21" s="1024">
        <v>66.568556242915037</v>
      </c>
    </row>
    <row r="23" spans="2:58">
      <c r="AB23" s="15"/>
      <c r="BF23" s="360"/>
    </row>
    <row r="24" spans="2:58">
      <c r="AB24" s="15"/>
    </row>
    <row r="25" spans="2:58">
      <c r="AB25" s="15"/>
    </row>
    <row r="26" spans="2:58">
      <c r="AB26" s="15"/>
    </row>
    <row r="27" spans="2:58">
      <c r="AB27" s="15"/>
    </row>
    <row r="28" spans="2:58">
      <c r="AB28" s="1025"/>
    </row>
    <row r="29" spans="2:58">
      <c r="AB29" s="1025"/>
    </row>
    <row r="30" spans="2:58">
      <c r="AB30" s="1025"/>
    </row>
    <row r="31" spans="2:58">
      <c r="AB31" s="1025"/>
    </row>
    <row r="32" spans="2:58">
      <c r="AB32" s="1025"/>
    </row>
    <row r="33" spans="1:58">
      <c r="AB33" s="1026"/>
    </row>
    <row r="34" spans="1:58">
      <c r="AB34" s="1026"/>
    </row>
    <row r="35" spans="1:58">
      <c r="AB35" s="1026"/>
    </row>
    <row r="36" spans="1:58">
      <c r="AB36" s="1026"/>
    </row>
    <row r="37" spans="1:58">
      <c r="AB37" s="1026"/>
    </row>
    <row r="38" spans="1:58">
      <c r="AB38" s="1025"/>
    </row>
    <row r="39" spans="1:58">
      <c r="AB39" s="1025"/>
    </row>
    <row r="47" spans="1:58" ht="15.75" thickBot="1">
      <c r="A47" s="753" t="s">
        <v>353</v>
      </c>
    </row>
    <row r="48" spans="1:58" s="711" customFormat="1" ht="15.75" thickBot="1">
      <c r="B48" s="1066"/>
      <c r="C48" s="1067"/>
      <c r="D48" s="713">
        <v>2016</v>
      </c>
      <c r="E48" s="713">
        <v>2017</v>
      </c>
      <c r="F48" s="713">
        <v>2018</v>
      </c>
      <c r="G48" s="713">
        <v>2019</v>
      </c>
      <c r="H48" s="713">
        <v>2020</v>
      </c>
      <c r="I48" s="713">
        <v>2021</v>
      </c>
      <c r="J48" s="713">
        <v>2022</v>
      </c>
      <c r="K48" s="713">
        <v>2023</v>
      </c>
      <c r="L48" s="713">
        <v>2024</v>
      </c>
      <c r="M48" s="713">
        <v>2025</v>
      </c>
      <c r="N48" s="713">
        <v>2026</v>
      </c>
      <c r="O48" s="713">
        <v>2027</v>
      </c>
      <c r="P48" s="713">
        <v>2028</v>
      </c>
      <c r="Q48" s="713">
        <v>2029</v>
      </c>
      <c r="R48" s="713">
        <v>2030</v>
      </c>
      <c r="S48" s="713">
        <v>2031</v>
      </c>
      <c r="T48" s="713">
        <v>2032</v>
      </c>
      <c r="U48" s="713">
        <v>2033</v>
      </c>
      <c r="V48" s="713">
        <v>2034</v>
      </c>
      <c r="W48" s="713">
        <v>2035</v>
      </c>
      <c r="X48" s="713">
        <v>2036</v>
      </c>
      <c r="Y48" s="713">
        <v>2037</v>
      </c>
      <c r="Z48" s="713">
        <v>2038</v>
      </c>
      <c r="AA48" s="713">
        <v>2039</v>
      </c>
      <c r="AB48" s="713">
        <v>2040</v>
      </c>
      <c r="AC48" s="713">
        <v>2041</v>
      </c>
      <c r="AD48" s="713">
        <v>2042</v>
      </c>
      <c r="AE48" s="713">
        <v>2043</v>
      </c>
      <c r="AF48" s="713">
        <v>2044</v>
      </c>
      <c r="AG48" s="713">
        <v>2045</v>
      </c>
      <c r="AH48" s="713">
        <v>2046</v>
      </c>
      <c r="AI48" s="713">
        <v>2047</v>
      </c>
      <c r="AJ48" s="713">
        <v>2048</v>
      </c>
      <c r="AK48" s="713">
        <v>2049</v>
      </c>
      <c r="AL48" s="713">
        <v>2050</v>
      </c>
      <c r="AM48" s="713">
        <v>2051</v>
      </c>
      <c r="AN48" s="713">
        <v>2052</v>
      </c>
      <c r="AO48" s="713">
        <v>2053</v>
      </c>
      <c r="AP48" s="713">
        <v>2054</v>
      </c>
      <c r="AQ48" s="713">
        <v>2055</v>
      </c>
      <c r="AR48" s="713">
        <v>2056</v>
      </c>
      <c r="AS48" s="713">
        <v>2057</v>
      </c>
      <c r="AT48" s="713">
        <v>2058</v>
      </c>
      <c r="AU48" s="713">
        <v>2059</v>
      </c>
      <c r="AV48" s="713">
        <v>2060</v>
      </c>
      <c r="AW48" s="713">
        <v>2061</v>
      </c>
      <c r="AX48" s="713">
        <v>2062</v>
      </c>
      <c r="AY48" s="713">
        <v>2063</v>
      </c>
      <c r="AZ48" s="713">
        <v>2064</v>
      </c>
      <c r="BA48" s="713">
        <v>2065</v>
      </c>
      <c r="BB48" s="713">
        <v>2066</v>
      </c>
      <c r="BC48" s="713">
        <v>2067</v>
      </c>
      <c r="BD48" s="713">
        <v>2068</v>
      </c>
      <c r="BE48" s="713">
        <v>2069</v>
      </c>
      <c r="BF48" s="714">
        <v>2070</v>
      </c>
    </row>
    <row r="49" spans="2:58" s="640" customFormat="1">
      <c r="B49" s="1133" t="s">
        <v>350</v>
      </c>
      <c r="C49" s="1005">
        <v>1.7999999999999999E-2</v>
      </c>
      <c r="D49" s="1027">
        <f>D4*100-'Fig 2.15'!T16*100</f>
        <v>-1.1219248717552546</v>
      </c>
      <c r="E49" s="1027">
        <f>E4*100-'Fig 2.15'!U16*100</f>
        <v>-1.5245634552334835</v>
      </c>
      <c r="F49" s="1027">
        <f>F4*100-'Fig 2.15'!V16*100</f>
        <v>-1.7084171016195668</v>
      </c>
      <c r="G49" s="1027">
        <f>G4*100-'Fig 2.15'!W16*100</f>
        <v>-1.4157975195754062</v>
      </c>
      <c r="H49" s="1027">
        <f>H4*100-'Fig 2.15'!X16*100</f>
        <v>-1.5179838028453787</v>
      </c>
      <c r="I49" s="1027">
        <f>I4*100-'Fig 2.15'!Y16*100</f>
        <v>-1.6317942313398532</v>
      </c>
      <c r="J49" s="1027">
        <f>J4*100-'Fig 2.15'!Z16*100</f>
        <v>-1.7822734531230111</v>
      </c>
      <c r="K49" s="1027">
        <f>K4*100-'Fig 2.15'!AA16*100</f>
        <v>-2.0142544790810746</v>
      </c>
      <c r="L49" s="1027">
        <f>L4*100-'Fig 2.15'!AB16*100</f>
        <v>-2.1867277686829496</v>
      </c>
      <c r="M49" s="1027">
        <f>M4*100-'Fig 2.15'!AC16*100</f>
        <v>-2.2882434844030826</v>
      </c>
      <c r="N49" s="1027">
        <f>N4*100-'Fig 2.15'!AD16*100</f>
        <v>-2.4213293943046779</v>
      </c>
      <c r="O49" s="1027">
        <f>O4*100-'Fig 2.15'!AE16*100</f>
        <v>-2.5207659733143117</v>
      </c>
      <c r="P49" s="1027">
        <f>P4*100-'Fig 2.15'!AF16*100</f>
        <v>-2.5126996082317561</v>
      </c>
      <c r="Q49" s="1027">
        <f>Q4*100-'Fig 2.15'!AG16*100</f>
        <v>-2.4429692094215696</v>
      </c>
      <c r="R49" s="1027">
        <f>R4*100-'Fig 2.15'!AH16*100</f>
        <v>-2.3165037648423095</v>
      </c>
      <c r="S49" s="1027">
        <f>S4*100-'Fig 2.15'!AI16*100</f>
        <v>-2.1364050772630776</v>
      </c>
      <c r="T49" s="1027">
        <f>T4*100-'Fig 2.15'!AJ16*100</f>
        <v>-1.9057263528949306</v>
      </c>
      <c r="U49" s="1027">
        <f>U4*100-'Fig 2.15'!AK16*100</f>
        <v>-1.7374991636938333</v>
      </c>
      <c r="V49" s="1027">
        <f>V4*100-'Fig 2.15'!AL16*100</f>
        <v>-1.5548548608960218</v>
      </c>
      <c r="W49" s="1027">
        <f>W4*100-'Fig 2.15'!AM16*100</f>
        <v>-1.3699817758267159</v>
      </c>
      <c r="X49" s="1027">
        <f>X4*100-'Fig 2.15'!AN16*100</f>
        <v>-1.150076733001967</v>
      </c>
      <c r="Y49" s="1027">
        <f>Y4*100-'Fig 2.15'!AO16*100</f>
        <v>-0.93345876159893493</v>
      </c>
      <c r="Z49" s="1027">
        <f>Z4*100-'Fig 2.15'!AP16*100</f>
        <v>-0.70214245813521359</v>
      </c>
      <c r="AA49" s="1027">
        <f>AA4*100-'Fig 2.15'!AQ16*100</f>
        <v>-0.46227397239737655</v>
      </c>
      <c r="AB49" s="1027">
        <f>AB4*100-'Fig 2.15'!AR16*100</f>
        <v>-0.20827382330475785</v>
      </c>
      <c r="AC49" s="1027">
        <f>AC4*100-'Fig 2.15'!AS16*100</f>
        <v>4.5575840095970932E-2</v>
      </c>
      <c r="AD49" s="1027">
        <f>AD4*100-'Fig 2.15'!AT16*100</f>
        <v>0.30960440067147488</v>
      </c>
      <c r="AE49" s="1027">
        <f>AE4*100-'Fig 2.15'!AU16*100</f>
        <v>0.55661330673400755</v>
      </c>
      <c r="AF49" s="1027">
        <f>AF4*100-'Fig 2.15'!AV16*100</f>
        <v>0.80187231959918392</v>
      </c>
      <c r="AG49" s="1027">
        <f>AG4*100-'Fig 2.15'!AW16*100</f>
        <v>1.0394956667278734</v>
      </c>
      <c r="AH49" s="1027">
        <f>AH4*100-'Fig 2.15'!AX16*100</f>
        <v>1.2633593932936904</v>
      </c>
      <c r="AI49" s="1027">
        <f>AI4*100-'Fig 2.15'!AY16*100</f>
        <v>1.4618590800215827</v>
      </c>
      <c r="AJ49" s="1027">
        <f>AJ4*100-'Fig 2.15'!AZ16*100</f>
        <v>1.6439932655375245</v>
      </c>
      <c r="AK49" s="1027">
        <f>AK4*100-'Fig 2.15'!BA16*100</f>
        <v>1.7914533269042892</v>
      </c>
      <c r="AL49" s="1027">
        <f>AL4*100-'Fig 2.15'!BB16*100</f>
        <v>1.9532824619388975</v>
      </c>
      <c r="AM49" s="1027">
        <f>AM4*100-'Fig 2.15'!BC16*100</f>
        <v>2.0822313891951865</v>
      </c>
      <c r="AN49" s="1027">
        <f>AN4*100-'Fig 2.15'!BD16*100</f>
        <v>2.2127296577128845</v>
      </c>
      <c r="AO49" s="1027">
        <f>AO4*100-'Fig 2.15'!BE16*100</f>
        <v>2.3167586226526851</v>
      </c>
      <c r="AP49" s="1027">
        <f>AP4*100-'Fig 2.15'!BF16*100</f>
        <v>2.4038172169466705</v>
      </c>
      <c r="AQ49" s="1027">
        <f>AQ4*100-'Fig 2.15'!BG16*100</f>
        <v>2.4823407262214374</v>
      </c>
      <c r="AR49" s="1027">
        <f>AR4*100-'Fig 2.15'!BH16*100</f>
        <v>2.5528399113853908</v>
      </c>
      <c r="AS49" s="1027">
        <f>AS4*100-'Fig 2.15'!BI16*100</f>
        <v>2.5957781556803212</v>
      </c>
      <c r="AT49" s="1027">
        <f>AT4*100-'Fig 2.15'!BJ16*100</f>
        <v>2.6591782564681097</v>
      </c>
      <c r="AU49" s="1027">
        <f>AU4*100-'Fig 2.15'!BK16*100</f>
        <v>2.7210117623313721</v>
      </c>
      <c r="AV49" s="1028">
        <f>AV4*100-'Fig 2.15'!BL16*100</f>
        <v>2.7964658776349793</v>
      </c>
      <c r="AW49" s="1028">
        <f>AW4*100-'Fig 2.15'!BM16*100</f>
        <v>2.8337648447348585</v>
      </c>
      <c r="AX49" s="1028">
        <f>AX4*100-'Fig 2.15'!BN16*100</f>
        <v>2.8557568801481992</v>
      </c>
      <c r="AY49" s="1028">
        <f>AY4*100-'Fig 2.15'!BO16*100</f>
        <v>2.8512882829896427</v>
      </c>
      <c r="AZ49" s="1028">
        <f>AZ4*100-'Fig 2.15'!BP16*100</f>
        <v>2.8393137083986488</v>
      </c>
      <c r="BA49" s="1028">
        <f>BA4*100-'Fig 2.15'!BQ16*100</f>
        <v>2.7933281125995464</v>
      </c>
      <c r="BB49" s="1028">
        <f>BB4*100-'Fig 2.15'!BR16*100</f>
        <v>2.7470304512486052</v>
      </c>
      <c r="BC49" s="1028">
        <f>BC4*100-'Fig 2.15'!BS16*100</f>
        <v>2.6835205604561381</v>
      </c>
      <c r="BD49" s="1028">
        <f>BD4*100-'Fig 2.15'!BT16*100</f>
        <v>2.6032534263656331</v>
      </c>
      <c r="BE49" s="1028">
        <f>BE4*100-'Fig 2.15'!BU16*100</f>
        <v>2.5225627572749048</v>
      </c>
      <c r="BF49" s="1029">
        <f>BF4*100-'Fig 2.15'!BV16*100</f>
        <v>2.3940678701076052</v>
      </c>
    </row>
    <row r="50" spans="2:58" s="640" customFormat="1">
      <c r="B50" s="1133"/>
      <c r="C50" s="720">
        <v>1.4999999999999999E-2</v>
      </c>
      <c r="D50" s="1030">
        <f>D5*100-'Fig 2.15'!T17*100</f>
        <v>-1.1227945233529866</v>
      </c>
      <c r="E50" s="1030">
        <f>E5*100-'Fig 2.15'!U17*100</f>
        <v>-1.5250422341345384</v>
      </c>
      <c r="F50" s="1030">
        <f>F5*100-'Fig 2.15'!V17*100</f>
        <v>-1.7098370893295822</v>
      </c>
      <c r="G50" s="1030">
        <f>G5*100-'Fig 2.15'!W17*100</f>
        <v>-1.4177404980330692</v>
      </c>
      <c r="H50" s="1030">
        <f>H5*100-'Fig 2.15'!X17*100</f>
        <v>-1.520630216864312</v>
      </c>
      <c r="I50" s="1030">
        <f>I5*100-'Fig 2.15'!Y17*100</f>
        <v>-1.6380810879370102</v>
      </c>
      <c r="J50" s="1030">
        <f>J5*100-'Fig 2.15'!Z17*100</f>
        <v>-1.8162823594900388</v>
      </c>
      <c r="K50" s="1030">
        <f>K5*100-'Fig 2.15'!AA17*100</f>
        <v>-2.0835693062426799</v>
      </c>
      <c r="L50" s="1030">
        <f>L5*100-'Fig 2.15'!AB17*100</f>
        <v>-2.3030968469129007</v>
      </c>
      <c r="M50" s="1030">
        <f>M5*100-'Fig 2.15'!AC17*100</f>
        <v>-2.4597237839196424</v>
      </c>
      <c r="N50" s="1030">
        <f>N5*100-'Fig 2.15'!AD17*100</f>
        <v>-2.6599359184129128</v>
      </c>
      <c r="O50" s="1030">
        <f>O5*100-'Fig 2.15'!AE17*100</f>
        <v>-2.8335089892285552</v>
      </c>
      <c r="P50" s="1030">
        <f>P5*100-'Fig 2.15'!AF17*100</f>
        <v>-2.909213158977515</v>
      </c>
      <c r="Q50" s="1030">
        <f>Q5*100-'Fig 2.15'!AG17*100</f>
        <v>-2.9329357126995816</v>
      </c>
      <c r="R50" s="1030">
        <f>R5*100-'Fig 2.15'!AH17*100</f>
        <v>-2.9066560446461338</v>
      </c>
      <c r="S50" s="1030">
        <f>S5*100-'Fig 2.15'!AI17*100</f>
        <v>-2.8322768708647743</v>
      </c>
      <c r="T50" s="1030">
        <f>T5*100-'Fig 2.15'!AJ17*100</f>
        <v>-2.7132014319520081</v>
      </c>
      <c r="U50" s="1030">
        <f>U5*100-'Fig 2.15'!AK17*100</f>
        <v>-2.6569086997813542</v>
      </c>
      <c r="V50" s="1030">
        <f>V5*100-'Fig 2.15'!AL17*100</f>
        <v>-2.577841258347469</v>
      </c>
      <c r="W50" s="1030">
        <f>W5*100-'Fig 2.15'!AM17*100</f>
        <v>-2.4926547765573659</v>
      </c>
      <c r="X50" s="1030">
        <f>X5*100-'Fig 2.15'!AN17*100</f>
        <v>-2.3673689761480219</v>
      </c>
      <c r="Y50" s="1030">
        <f>Y5*100-'Fig 2.15'!AO17*100</f>
        <v>-2.2405510512780964</v>
      </c>
      <c r="Z50" s="1030">
        <f>Z5*100-'Fig 2.15'!AP17*100</f>
        <v>-2.0957831542989638</v>
      </c>
      <c r="AA50" s="1030">
        <f>AA5*100-'Fig 2.15'!AQ17*100</f>
        <v>-1.9380892674871646</v>
      </c>
      <c r="AB50" s="1030">
        <f>AB5*100-'Fig 2.15'!AR17*100</f>
        <v>-1.7598328558234186</v>
      </c>
      <c r="AC50" s="1030">
        <f>AC5*100-'Fig 2.15'!AS17*100</f>
        <v>-1.5767270195675138</v>
      </c>
      <c r="AD50" s="1030">
        <f>AD5*100-'Fig 2.15'!AT17*100</f>
        <v>-1.378519863172663</v>
      </c>
      <c r="AE50" s="1030">
        <f>AE5*100-'Fig 2.15'!AU17*100</f>
        <v>-1.1936055697839763</v>
      </c>
      <c r="AF50" s="1030">
        <f>AF5*100-'Fig 2.15'!AV17*100</f>
        <v>-1.0131688437521333</v>
      </c>
      <c r="AG50" s="1030">
        <f>AG5*100-'Fig 2.15'!AW17*100</f>
        <v>-0.84061583109294702</v>
      </c>
      <c r="AH50" s="1030">
        <f>AH5*100-'Fig 2.15'!AX17*100</f>
        <v>-0.66835821773586446</v>
      </c>
      <c r="AI50" s="1030">
        <f>AI5*100-'Fig 2.15'!AY17*100</f>
        <v>-0.51753767631976899</v>
      </c>
      <c r="AJ50" s="1030">
        <f>AJ5*100-'Fig 2.15'!AZ17*100</f>
        <v>-0.38157031262187502</v>
      </c>
      <c r="AK50" s="1030">
        <f>AK5*100-'Fig 2.15'!BA17*100</f>
        <v>-0.27863022008781257</v>
      </c>
      <c r="AL50" s="1030">
        <f>AL5*100-'Fig 2.15'!BB17*100</f>
        <v>-0.15800987907333308</v>
      </c>
      <c r="AM50" s="1030">
        <f>AM5*100-'Fig 2.15'!BC17*100</f>
        <v>-6.8107655702924319E-2</v>
      </c>
      <c r="AN50" s="1030">
        <f>AN5*100-'Fig 2.15'!BD17*100</f>
        <v>2.873112751282747E-2</v>
      </c>
      <c r="AO50" s="1030">
        <f>AO5*100-'Fig 2.15'!BE17*100</f>
        <v>9.47865723645549E-2</v>
      </c>
      <c r="AP50" s="1030">
        <f>AP5*100-'Fig 2.15'!BF17*100</f>
        <v>0.14431347946270989</v>
      </c>
      <c r="AQ50" s="1030">
        <f>AQ5*100-'Fig 2.15'!BG17*100</f>
        <v>0.18909229117302573</v>
      </c>
      <c r="AR50" s="1030">
        <f>AR5*100-'Fig 2.15'!BH17*100</f>
        <v>0.22837533943214083</v>
      </c>
      <c r="AS50" s="1030">
        <f>AS5*100-'Fig 2.15'!BI17*100</f>
        <v>0.24487707359553212</v>
      </c>
      <c r="AT50" s="1030">
        <f>AT5*100-'Fig 2.15'!BJ17*100</f>
        <v>0.2763122859522511</v>
      </c>
      <c r="AU50" s="1030">
        <f>AU5*100-'Fig 2.15'!BK17*100</f>
        <v>0.31298906507341684</v>
      </c>
      <c r="AV50" s="1031">
        <f>AV5*100-'Fig 2.15'!BL17*100</f>
        <v>0.36788908878727966</v>
      </c>
      <c r="AW50" s="1031">
        <f>AW5*100-'Fig 2.15'!BM17*100</f>
        <v>0.3804352266080997</v>
      </c>
      <c r="AX50" s="1031">
        <f>AX5*100-'Fig 2.15'!BN17*100</f>
        <v>0.37829367852378226</v>
      </c>
      <c r="AY50" s="1031">
        <f>AY5*100-'Fig 2.15'!BO17*100</f>
        <v>0.35114136272219554</v>
      </c>
      <c r="AZ50" s="1031">
        <f>AZ5*100-'Fig 2.15'!BP17*100</f>
        <v>0.322920989138332</v>
      </c>
      <c r="BA50" s="1031">
        <f>BA5*100-'Fig 2.15'!BQ17*100</f>
        <v>0.2638093081752686</v>
      </c>
      <c r="BB50" s="1031">
        <f>BB5*100-'Fig 2.15'!BR17*100</f>
        <v>0.20012038534327559</v>
      </c>
      <c r="BC50" s="1031">
        <f>BC5*100-'Fig 2.15'!BS17*100</f>
        <v>0.12709401398495856</v>
      </c>
      <c r="BD50" s="1031">
        <f>BD5*100-'Fig 2.15'!BT17*100</f>
        <v>3.7916007526398232E-2</v>
      </c>
      <c r="BE50" s="1031">
        <f>BE5*100-'Fig 2.15'!BU17*100</f>
        <v>-5.1240888769221726E-2</v>
      </c>
      <c r="BF50" s="1032">
        <f>BF5*100-'Fig 2.15'!BV17*100</f>
        <v>-0.18162074034768239</v>
      </c>
    </row>
    <row r="51" spans="2:58" s="640" customFormat="1">
      <c r="B51" s="1133"/>
      <c r="C51" s="720">
        <v>1.2999999999999999E-2</v>
      </c>
      <c r="D51" s="1030">
        <f>D6*100-'Fig 2.15'!T18*100</f>
        <v>-1.1219228118112738</v>
      </c>
      <c r="E51" s="1030">
        <f>E6*100-'Fig 2.15'!U18*100</f>
        <v>-1.5244203427440794</v>
      </c>
      <c r="F51" s="1030">
        <f>F6*100-'Fig 2.15'!V18*100</f>
        <v>-1.7091855984988413</v>
      </c>
      <c r="G51" s="1030">
        <f>G6*100-'Fig 2.15'!W18*100</f>
        <v>-1.417534573407778</v>
      </c>
      <c r="H51" s="1030">
        <f>H6*100-'Fig 2.15'!X18*100</f>
        <v>-1.5206104296423106</v>
      </c>
      <c r="I51" s="1030">
        <f>I6*100-'Fig 2.15'!Y18*100</f>
        <v>-1.6407135107868598</v>
      </c>
      <c r="J51" s="1030">
        <f>J6*100-'Fig 2.15'!Z18*100</f>
        <v>-1.7704116743666489</v>
      </c>
      <c r="K51" s="1030">
        <f>K6*100-'Fig 2.15'!AA18*100</f>
        <v>-2.0630183119908381</v>
      </c>
      <c r="L51" s="1030">
        <f>L6*100-'Fig 2.15'!AB18*100</f>
        <v>-2.3148348541800416</v>
      </c>
      <c r="M51" s="1030">
        <f>M6*100-'Fig 2.15'!AC18*100</f>
        <v>-2.5099039711927631</v>
      </c>
      <c r="N51" s="1030">
        <f>N6*100-'Fig 2.15'!AD18*100</f>
        <v>-2.7555637010337293</v>
      </c>
      <c r="O51" s="1030">
        <f>O6*100-'Fig 2.15'!AE18*100</f>
        <v>-2.9802054453646463</v>
      </c>
      <c r="P51" s="1030">
        <f>P6*100-'Fig 2.15'!AF18*100</f>
        <v>-3.1146339997353536</v>
      </c>
      <c r="Q51" s="1030">
        <f>Q6*100-'Fig 2.15'!AG18*100</f>
        <v>-3.2017059132343917</v>
      </c>
      <c r="R51" s="1030">
        <f>R6*100-'Fig 2.15'!AH18*100</f>
        <v>-3.2429566302539214</v>
      </c>
      <c r="S51" s="1030">
        <f>S6*100-'Fig 2.15'!AI18*100</f>
        <v>-3.2404943839120293</v>
      </c>
      <c r="T51" s="1030">
        <f>T6*100-'Fig 2.15'!AJ18*100</f>
        <v>-3.1979097542588732</v>
      </c>
      <c r="U51" s="1030">
        <f>U6*100-'Fig 2.15'!AK18*100</f>
        <v>-3.2193006716102772</v>
      </c>
      <c r="V51" s="1030">
        <f>V6*100-'Fig 2.15'!AL18*100</f>
        <v>-3.2125417633834061</v>
      </c>
      <c r="W51" s="1030">
        <f>W6*100-'Fig 2.15'!AM18*100</f>
        <v>-3.1969325789160479</v>
      </c>
      <c r="X51" s="1030">
        <f>X6*100-'Fig 2.15'!AN18*100</f>
        <v>-3.1388001010097142</v>
      </c>
      <c r="Y51" s="1030">
        <f>Y6*100-'Fig 2.15'!AO18*100</f>
        <v>-3.0762634386965431</v>
      </c>
      <c r="Z51" s="1030">
        <f>Z6*100-'Fig 2.15'!AP18*100</f>
        <v>-2.9930482319042824</v>
      </c>
      <c r="AA51" s="1030">
        <f>AA6*100-'Fig 2.15'!AQ18*100</f>
        <v>-2.8945883399903636</v>
      </c>
      <c r="AB51" s="1030">
        <f>AB6*100-'Fig 2.15'!AR18*100</f>
        <v>-2.7720413938388972</v>
      </c>
      <c r="AC51" s="1030">
        <f>AC6*100-'Fig 2.15'!AS18*100</f>
        <v>-2.6414798419508116</v>
      </c>
      <c r="AD51" s="1030">
        <f>AD6*100-'Fig 2.15'!AT18*100</f>
        <v>-2.4915991001147191</v>
      </c>
      <c r="AE51" s="1030">
        <f>AE6*100-'Fig 2.15'!AU18*100</f>
        <v>-2.3534939848730545</v>
      </c>
      <c r="AF51" s="1030">
        <f>AF6*100-'Fig 2.15'!AV18*100</f>
        <v>-2.2217068893046203</v>
      </c>
      <c r="AG51" s="1030">
        <f>AG6*100-'Fig 2.15'!AW18*100</f>
        <v>-2.0982278452413183</v>
      </c>
      <c r="AH51" s="1030">
        <f>AH6*100-'Fig 2.15'!AX18*100</f>
        <v>-1.9659951846716694</v>
      </c>
      <c r="AI51" s="1030">
        <f>AI6*100-'Fig 2.15'!AY18*100</f>
        <v>-1.8553347387564827</v>
      </c>
      <c r="AJ51" s="1030">
        <f>AJ6*100-'Fig 2.15'!AZ18*100</f>
        <v>-1.7556247008610342</v>
      </c>
      <c r="AK51" s="1030">
        <f>AK6*100-'Fig 2.15'!BA18*100</f>
        <v>-1.6872056740886094</v>
      </c>
      <c r="AL51" s="1030">
        <f>AL6*100-'Fig 2.15'!BB18*100</f>
        <v>-1.599427411716654</v>
      </c>
      <c r="AM51" s="1030">
        <f>AM6*100-'Fig 2.15'!BC18*100</f>
        <v>-1.5414424964332127</v>
      </c>
      <c r="AN51" s="1030">
        <f>AN6*100-'Fig 2.15'!BD18*100</f>
        <v>-1.4716827422723213</v>
      </c>
      <c r="AO51" s="1030">
        <f>AO6*100-'Fig 2.15'!BE18*100</f>
        <v>-1.4372800311851321</v>
      </c>
      <c r="AP51" s="1030">
        <f>AP6*100-'Fig 2.15'!BF18*100</f>
        <v>-1.4177681220602381</v>
      </c>
      <c r="AQ51" s="1030">
        <f>AQ6*100-'Fig 2.15'!BG18*100</f>
        <v>-1.4009776039971982</v>
      </c>
      <c r="AR51" s="1030">
        <f>AR6*100-'Fig 2.15'!BH18*100</f>
        <v>-1.3878498826049821</v>
      </c>
      <c r="AS51" s="1030">
        <f>AS6*100-'Fig 2.15'!BI18*100</f>
        <v>-1.3934637074495484</v>
      </c>
      <c r="AT51" s="1030">
        <f>AT6*100-'Fig 2.15'!BJ18*100</f>
        <v>-1.3872913493624282</v>
      </c>
      <c r="AU51" s="1030">
        <f>AU6*100-'Fig 2.15'!BK18*100</f>
        <v>-1.3722327066818991</v>
      </c>
      <c r="AV51" s="1031">
        <f>AV6*100-'Fig 2.15'!BL18*100</f>
        <v>-1.3347435038121773</v>
      </c>
      <c r="AW51" s="1031">
        <f>AW6*100-'Fig 2.15'!BM18*100</f>
        <v>-1.3426432320094577</v>
      </c>
      <c r="AX51" s="1031">
        <f>AX6*100-'Fig 2.15'!BN18*100</f>
        <v>-1.3646969067372439</v>
      </c>
      <c r="AY51" s="1031">
        <f>AY6*100-'Fig 2.15'!BO18*100</f>
        <v>-1.4102552074229493</v>
      </c>
      <c r="AZ51" s="1031">
        <f>AZ6*100-'Fig 2.15'!BP18*100</f>
        <v>-1.4528282754390531</v>
      </c>
      <c r="BA51" s="1031">
        <f>BA6*100-'Fig 2.15'!BQ18*100</f>
        <v>-1.5233587914417086</v>
      </c>
      <c r="BB51" s="1031">
        <f>BB6*100-'Fig 2.15'!BR18*100</f>
        <v>-1.6030946538123487</v>
      </c>
      <c r="BC51" s="1031">
        <f>BC6*100-'Fig 2.15'!BS18*100</f>
        <v>-1.6841907935093374</v>
      </c>
      <c r="BD51" s="1031">
        <f>BD6*100-'Fig 2.15'!BT18*100</f>
        <v>-1.7812957020969336</v>
      </c>
      <c r="BE51" s="1031">
        <f>BE6*100-'Fig 2.15'!BU18*100</f>
        <v>-1.8777888347004676</v>
      </c>
      <c r="BF51" s="1032">
        <f>BF6*100-'Fig 2.15'!BV18*100</f>
        <v>-2.0109854140395811</v>
      </c>
    </row>
    <row r="52" spans="2:58" s="640" customFormat="1">
      <c r="B52" s="1134"/>
      <c r="C52" s="1006">
        <v>0.01</v>
      </c>
      <c r="D52" s="1030">
        <f>D7*100-'Fig 2.15'!T19*100</f>
        <v>-1.1219228118112738</v>
      </c>
      <c r="E52" s="1030">
        <f>E7*100-'Fig 2.15'!U19*100</f>
        <v>-1.5156636001943724</v>
      </c>
      <c r="F52" s="1030">
        <f>F7*100-'Fig 2.15'!V19*100</f>
        <v>-1.7060686618934682</v>
      </c>
      <c r="G52" s="1030">
        <f>G7*100-'Fig 2.15'!W19*100</f>
        <v>-1.4127332501542966</v>
      </c>
      <c r="H52" s="1030">
        <f>H7*100-'Fig 2.15'!X19*100</f>
        <v>-1.5140030161367335</v>
      </c>
      <c r="I52" s="1030">
        <f>I7*100-'Fig 2.15'!Y19*100</f>
        <v>-1.6352293845610504</v>
      </c>
      <c r="J52" s="1030">
        <f>J7*100-'Fig 2.15'!Z19*100</f>
        <v>-1.8619077056068392</v>
      </c>
      <c r="K52" s="1030">
        <f>K7*100-'Fig 2.15'!AA19*100</f>
        <v>-2.1909387367883397</v>
      </c>
      <c r="L52" s="1030">
        <f>L7*100-'Fig 2.15'!AB19*100</f>
        <v>-2.4880724795013478</v>
      </c>
      <c r="M52" s="1030">
        <f>M7*100-'Fig 2.15'!AC19*100</f>
        <v>-2.7385273846476608</v>
      </c>
      <c r="N52" s="1030">
        <f>N7*100-'Fig 2.15'!AD19*100</f>
        <v>-3.0489571855998605</v>
      </c>
      <c r="O52" s="1030">
        <f>O7*100-'Fig 2.15'!AE19*100</f>
        <v>-3.3479664201654558</v>
      </c>
      <c r="P52" s="1030">
        <f>P7*100-'Fig 2.15'!AF19*100</f>
        <v>-3.5677450010031322</v>
      </c>
      <c r="Q52" s="1030">
        <f>Q7*100-'Fig 2.15'!AG19*100</f>
        <v>-3.7491995423031739</v>
      </c>
      <c r="R52" s="1030">
        <f>R7*100-'Fig 2.15'!AH19*100</f>
        <v>-3.8976263882916058</v>
      </c>
      <c r="S52" s="1030">
        <f>S7*100-'Fig 2.15'!AI19*100</f>
        <v>-4.007502328554601</v>
      </c>
      <c r="T52" s="1030">
        <f>T7*100-'Fig 2.15'!AJ19*100</f>
        <v>-4.0860045034276311</v>
      </c>
      <c r="U52" s="1030">
        <f>U7*100-'Fig 2.15'!AK19*100</f>
        <v>-4.2292780842355384</v>
      </c>
      <c r="V52" s="1030">
        <f>V7*100-'Fig 2.15'!AL19*100</f>
        <v>-4.3365186282482284</v>
      </c>
      <c r="W52" s="1030">
        <f>W7*100-'Fig 2.15'!AM19*100</f>
        <v>-4.4331569470220487</v>
      </c>
      <c r="X52" s="1030">
        <f>X7*100-'Fig 2.15'!AN19*100</f>
        <v>-4.483586113260408</v>
      </c>
      <c r="Y52" s="1030">
        <f>Y7*100-'Fig 2.15'!AO19*100</f>
        <v>-4.5263551743413331</v>
      </c>
      <c r="Z52" s="1030">
        <f>Z7*100-'Fig 2.15'!AP19*100</f>
        <v>-4.5458043517023228</v>
      </c>
      <c r="AA52" s="1030">
        <f>AA7*100-'Fig 2.15'!AQ19*100</f>
        <v>-4.5460168540747077</v>
      </c>
      <c r="AB52" s="1030">
        <f>AB7*100-'Fig 2.15'!AR19*100</f>
        <v>-4.5170704910557902</v>
      </c>
      <c r="AC52" s="1030">
        <f>AC7*100-'Fig 2.15'!AS19*100</f>
        <v>-4.4738716454217169</v>
      </c>
      <c r="AD52" s="1030">
        <f>AD7*100-'Fig 2.15'!AT19*100</f>
        <v>-4.4053984942754738</v>
      </c>
      <c r="AE52" s="1030">
        <f>AE7*100-'Fig 2.15'!AU19*100</f>
        <v>-4.3484534100442502</v>
      </c>
      <c r="AF52" s="1030">
        <f>AF7*100-'Fig 2.15'!AV19*100</f>
        <v>-4.3012968826144942</v>
      </c>
      <c r="AG52" s="1030">
        <f>AG7*100-'Fig 2.15'!AW19*100</f>
        <v>-4.2630749097319054</v>
      </c>
      <c r="AH52" s="1030">
        <f>AH7*100-'Fig 2.15'!AX19*100</f>
        <v>-4.2019823120314541</v>
      </c>
      <c r="AI52" s="1030">
        <f>AI7*100-'Fig 2.15'!AY19*100</f>
        <v>-4.1607346819185906</v>
      </c>
      <c r="AJ52" s="1030">
        <f>AJ7*100-'Fig 2.15'!AZ19*100</f>
        <v>-4.1272490435228377</v>
      </c>
      <c r="AK52" s="1030">
        <f>AK7*100-'Fig 2.15'!BA19*100</f>
        <v>-4.1233747975413024</v>
      </c>
      <c r="AL52" s="1030">
        <f>AL7*100-'Fig 2.15'!BB19*100</f>
        <v>-4.0962866734569445</v>
      </c>
      <c r="AM52" s="1030">
        <f>AM7*100-'Fig 2.15'!BC19*100</f>
        <v>-4.0977767782273347</v>
      </c>
      <c r="AN52" s="1030">
        <f>AN7*100-'Fig 2.15'!BD19*100</f>
        <v>-4.0842355146841598</v>
      </c>
      <c r="AO52" s="1030">
        <f>AO7*100-'Fig 2.15'!BE19*100</f>
        <v>-4.109348564788867</v>
      </c>
      <c r="AP52" s="1030">
        <f>AP7*100-'Fig 2.15'!BF19*100</f>
        <v>-4.1493886087194269</v>
      </c>
      <c r="AQ52" s="1030">
        <f>AQ7*100-'Fig 2.15'!BG19*100</f>
        <v>-4.1878784291299169</v>
      </c>
      <c r="AR52" s="1030">
        <f>AR7*100-'Fig 2.15'!BH19*100</f>
        <v>-4.2273880672407671</v>
      </c>
      <c r="AS52" s="1030">
        <f>AS7*100-'Fig 2.15'!BI19*100</f>
        <v>-4.2780050105733878</v>
      </c>
      <c r="AT52" s="1030">
        <f>AT7*100-'Fig 2.15'!BJ19*100</f>
        <v>-4.3231078589485747</v>
      </c>
      <c r="AU52" s="1030">
        <f>AU7*100-'Fig 2.15'!BK19*100</f>
        <v>-4.3528798424894504</v>
      </c>
      <c r="AV52" s="1031">
        <f>AV7*100-'Fig 2.15'!BL19*100</f>
        <v>-4.3560265170659775</v>
      </c>
      <c r="AW52" s="1031">
        <f>AW7*100-'Fig 2.15'!BM19*100</f>
        <v>-4.4092955210959843</v>
      </c>
      <c r="AX52" s="1031">
        <f>AX7*100-'Fig 2.15'!BN19*100</f>
        <v>-4.4740075239728583</v>
      </c>
      <c r="AY52" s="1031">
        <f>AY7*100-'Fig 2.15'!BO19*100</f>
        <v>-4.5609684798789019</v>
      </c>
      <c r="AZ52" s="1031">
        <f>AZ7*100-'Fig 2.15'!BP19*100</f>
        <v>-4.6384114538706953</v>
      </c>
      <c r="BA52" s="1031">
        <f>BA7*100-'Fig 2.15'!BQ19*100</f>
        <v>-4.7391215875029928</v>
      </c>
      <c r="BB52" s="1031">
        <f>BB7*100-'Fig 2.15'!BR19*100</f>
        <v>-4.8538461295905151</v>
      </c>
      <c r="BC52" s="1031">
        <f>BC7*100-'Fig 2.15'!BS19*100</f>
        <v>-4.9586582787512228</v>
      </c>
      <c r="BD52" s="1031">
        <f>BD7*100-'Fig 2.15'!BT19*100</f>
        <v>-5.0800230562801332</v>
      </c>
      <c r="BE52" s="1031">
        <f>BE7*100-'Fig 2.15'!BU19*100</f>
        <v>-5.2004873577043824</v>
      </c>
      <c r="BF52" s="1032">
        <f>BF7*100-'Fig 2.15'!BV19*100</f>
        <v>-5.3472320456096654</v>
      </c>
    </row>
    <row r="53" spans="2:58" s="640" customFormat="1">
      <c r="B53" s="1134"/>
      <c r="C53" s="1007" t="s">
        <v>247</v>
      </c>
      <c r="D53" s="1033">
        <f>D8*100-'Fig 2.15'!T57*100</f>
        <v>-1.1219228118112738</v>
      </c>
      <c r="E53" s="1033">
        <f>E8*100-'Fig 2.15'!U57*100</f>
        <v>-1.5246006612134124</v>
      </c>
      <c r="F53" s="1033">
        <f>F8*100-'Fig 2.15'!V57*100</f>
        <v>-1.7084306508904703</v>
      </c>
      <c r="G53" s="1033">
        <f>G8*100-'Fig 2.15'!W57*100</f>
        <v>-1.4158179401911468</v>
      </c>
      <c r="H53" s="1033">
        <f>H8*100-'Fig 2.15'!X57*100</f>
        <v>-1.5180098683873453</v>
      </c>
      <c r="I53" s="1033">
        <f>I8*100-'Fig 2.15'!Y57*100</f>
        <v>-1.8800722836466477</v>
      </c>
      <c r="J53" s="1033">
        <f>J8*100-'Fig 2.15'!Z57*100</f>
        <v>-2.1760293482764084</v>
      </c>
      <c r="K53" s="1033">
        <f>K8*100-'Fig 2.15'!AA57*100</f>
        <v>-2.5759435965958417</v>
      </c>
      <c r="L53" s="1033">
        <f>L8*100-'Fig 2.15'!AB57*100</f>
        <v>-2.8848312442536681</v>
      </c>
      <c r="M53" s="1033">
        <f>M8*100-'Fig 2.15'!AC57*100</f>
        <v>-3.1301449700476454</v>
      </c>
      <c r="N53" s="1033">
        <f>N8*100-'Fig 2.15'!AD57*100</f>
        <v>-3.4062111021141064</v>
      </c>
      <c r="O53" s="1033">
        <f>O8*100-'Fig 2.15'!AE57*100</f>
        <v>-3.6380582278119391</v>
      </c>
      <c r="P53" s="1033">
        <f>P8*100-'Fig 2.15'!AF57*100</f>
        <v>-3.7814748225419095</v>
      </c>
      <c r="Q53" s="1033">
        <f>Q8*100-'Fig 2.15'!AG57*100</f>
        <v>-3.8557928315299463</v>
      </c>
      <c r="R53" s="1033">
        <f>R8*100-'Fig 2.15'!AH57*100</f>
        <v>-3.8738588505107643</v>
      </c>
      <c r="S53" s="1033">
        <f>S8*100-'Fig 2.15'!AI57*100</f>
        <v>-3.8313531119872124</v>
      </c>
      <c r="T53" s="1033">
        <f>T8*100-'Fig 2.15'!AJ57*100</f>
        <v>-3.7585870853686671</v>
      </c>
      <c r="U53" s="1033">
        <f>U8*100-'Fig 2.15'!AK57*100</f>
        <v>-3.6012268541794583</v>
      </c>
      <c r="V53" s="1033">
        <f>V8*100-'Fig 2.15'!AL57*100</f>
        <v>-3.4180104231198882</v>
      </c>
      <c r="W53" s="1033">
        <f>W8*100-'Fig 2.15'!AM57*100</f>
        <v>-3.2355682572074969</v>
      </c>
      <c r="X53" s="1033">
        <f>X8*100-'Fig 2.15'!AN57*100</f>
        <v>-3.0128799276977247</v>
      </c>
      <c r="Y53" s="1033">
        <f>Y8*100-'Fig 2.15'!AO57*100</f>
        <v>-2.7972891142674285</v>
      </c>
      <c r="Z53" s="1033">
        <f>Z8*100-'Fig 2.15'!AP57*100</f>
        <v>-2.5611663081546396</v>
      </c>
      <c r="AA53" s="1033">
        <f>AA8*100-'Fig 2.15'!AQ57*100</f>
        <v>-2.326270626694793</v>
      </c>
      <c r="AB53" s="1033">
        <f>AB8*100-'Fig 2.15'!AR57*100</f>
        <v>-2.0726203202634608</v>
      </c>
      <c r="AC53" s="1033">
        <f>AC8*100-'Fig 2.15'!AS57*100</f>
        <v>-1.8157685236118795</v>
      </c>
      <c r="AD53" s="1033">
        <f>AD8*100-'Fig 2.15'!AT57*100</f>
        <v>-1.5579224307262933</v>
      </c>
      <c r="AE53" s="1033">
        <f>AE8*100-'Fig 2.15'!AU57*100</f>
        <v>-1.3116881764305006</v>
      </c>
      <c r="AF53" s="1033">
        <f>AF8*100-'Fig 2.15'!AV57*100</f>
        <v>-1.0773331713767362</v>
      </c>
      <c r="AG53" s="1033">
        <f>AG8*100-'Fig 2.15'!AW57*100</f>
        <v>-0.8567021901587637</v>
      </c>
      <c r="AH53" s="1033">
        <f>AH8*100-'Fig 2.15'!AX57*100</f>
        <v>-0.6344453263340526</v>
      </c>
      <c r="AI53" s="1033">
        <f>AI8*100-'Fig 2.15'!AY57*100</f>
        <v>-0.4405550072958988</v>
      </c>
      <c r="AJ53" s="1033">
        <f>AJ8*100-'Fig 2.15'!AZ57*100</f>
        <v>-0.24253081470273941</v>
      </c>
      <c r="AK53" s="1033">
        <f>AK8*100-'Fig 2.15'!BA57*100</f>
        <v>-7.2931470497621831E-2</v>
      </c>
      <c r="AL53" s="1033">
        <f>AL8*100-'Fig 2.15'!BB57*100</f>
        <v>7.8958385432493117E-2</v>
      </c>
      <c r="AM53" s="1033">
        <f>AM8*100-'Fig 2.15'!BC57*100</f>
        <v>0.20948904248049871</v>
      </c>
      <c r="AN53" s="1033">
        <f>AN8*100-'Fig 2.15'!BD57*100</f>
        <v>0.33170561763932938</v>
      </c>
      <c r="AO53" s="1033">
        <f>AO8*100-'Fig 2.15'!BE57*100</f>
        <v>0.44011764445166079</v>
      </c>
      <c r="AP53" s="1033">
        <f>AP8*100-'Fig 2.15'!BF57*100</f>
        <v>0.52761174858072479</v>
      </c>
      <c r="AQ53" s="1033">
        <f>AQ8*100-'Fig 2.15'!BG57*100</f>
        <v>0.59721908786782762</v>
      </c>
      <c r="AR53" s="1033">
        <f>AR8*100-'Fig 2.15'!BH57*100</f>
        <v>0.66264977345551301</v>
      </c>
      <c r="AS53" s="1033">
        <f>AS8*100-'Fig 2.15'!BI57*100</f>
        <v>0.71579734420360808</v>
      </c>
      <c r="AT53" s="1033">
        <f>AT8*100-'Fig 2.15'!BJ57*100</f>
        <v>0.76282677451690262</v>
      </c>
      <c r="AU53" s="1033">
        <f>AU8*100-'Fig 2.15'!BK57*100</f>
        <v>0.82323721422923768</v>
      </c>
      <c r="AV53" s="1034">
        <f>AV8*100-'Fig 2.15'!BL57*100</f>
        <v>0.88773389893503918</v>
      </c>
      <c r="AW53" s="1034">
        <f>AW8*100-'Fig 2.15'!BM57*100</f>
        <v>0.92168351366879619</v>
      </c>
      <c r="AX53" s="1034">
        <f>AX8*100-'Fig 2.15'!BN57*100</f>
        <v>0.92533828083097802</v>
      </c>
      <c r="AY53" s="1034">
        <f>AY8*100-'Fig 2.15'!BO57*100</f>
        <v>0.92128322646405536</v>
      </c>
      <c r="AZ53" s="1034">
        <f>AZ8*100-'Fig 2.15'!BP57*100</f>
        <v>0.90508904577739457</v>
      </c>
      <c r="BA53" s="1034">
        <f>BA8*100-'Fig 2.15'!BQ57*100</f>
        <v>0.87152344157212269</v>
      </c>
      <c r="BB53" s="1034">
        <f>BB8*100-'Fig 2.15'!BR57*100</f>
        <v>0.82052966176409114</v>
      </c>
      <c r="BC53" s="1034">
        <f>BC8*100-'Fig 2.15'!BS57*100</f>
        <v>0.75915712427392634</v>
      </c>
      <c r="BD53" s="1034">
        <f>BD8*100-'Fig 2.15'!BT57*100</f>
        <v>0.67836883618071653</v>
      </c>
      <c r="BE53" s="1034">
        <f>BE8*100-'Fig 2.15'!BU57*100</f>
        <v>0.59501228113034443</v>
      </c>
      <c r="BF53" s="1035">
        <f>BF8*100-'Fig 2.15'!BV57*100</f>
        <v>0.4778849758031356</v>
      </c>
    </row>
    <row r="54" spans="2:58" s="640" customFormat="1" ht="15.75" thickBot="1">
      <c r="B54" s="1135"/>
      <c r="C54" s="1011" t="s">
        <v>248</v>
      </c>
      <c r="D54" s="1036">
        <f>D9*100-'Fig 2.15'!T58*100</f>
        <v>-1.1219228118112738</v>
      </c>
      <c r="E54" s="1036">
        <f>E9*100-'Fig 2.15'!U58*100</f>
        <v>-1.5151978818095486</v>
      </c>
      <c r="F54" s="1036">
        <f>F9*100-'Fig 2.15'!V58*100</f>
        <v>-1.7062818400680015</v>
      </c>
      <c r="G54" s="1036">
        <f>G9*100-'Fig 2.15'!W58*100</f>
        <v>-1.41259796196168</v>
      </c>
      <c r="H54" s="1036">
        <f>H9*100-'Fig 2.15'!X58*100</f>
        <v>-1.5138684519573999</v>
      </c>
      <c r="I54" s="1036">
        <f>I9*100-'Fig 2.15'!Y58*100</f>
        <v>-1.4940488604147433</v>
      </c>
      <c r="J54" s="1036">
        <f>J9*100-'Fig 2.15'!Z58*100</f>
        <v>-1.7238122781460277</v>
      </c>
      <c r="K54" s="1036">
        <f>K9*100-'Fig 2.15'!AA58*100</f>
        <v>-2.0294142031816804</v>
      </c>
      <c r="L54" s="1036">
        <f>L9*100-'Fig 2.15'!AB58*100</f>
        <v>-2.298742383875755</v>
      </c>
      <c r="M54" s="1036">
        <f>M9*100-'Fig 2.15'!AC58*100</f>
        <v>-2.5139846017018641</v>
      </c>
      <c r="N54" s="1036">
        <f>N9*100-'Fig 2.15'!AD58*100</f>
        <v>-2.7914764050040688</v>
      </c>
      <c r="O54" s="1036">
        <f>O9*100-'Fig 2.15'!AE58*100</f>
        <v>-3.0600559995463996</v>
      </c>
      <c r="P54" s="1036">
        <f>P9*100-'Fig 2.15'!AF58*100</f>
        <v>-3.2468704549667677</v>
      </c>
      <c r="Q54" s="1036">
        <f>Q9*100-'Fig 2.15'!AG58*100</f>
        <v>-3.4065986337582146</v>
      </c>
      <c r="R54" s="1036">
        <f>R9*100-'Fig 2.15'!AH58*100</f>
        <v>-3.530776063611512</v>
      </c>
      <c r="S54" s="1036">
        <f>S9*100-'Fig 2.15'!AI58*100</f>
        <v>-3.5970070607722704</v>
      </c>
      <c r="T54" s="1036">
        <f>T9*100-'Fig 2.15'!AJ58*100</f>
        <v>-3.6439347367274735</v>
      </c>
      <c r="U54" s="1036">
        <f>U9*100-'Fig 2.15'!AK58*100</f>
        <v>-3.7778326059047131</v>
      </c>
      <c r="V54" s="1036">
        <f>V9*100-'Fig 2.15'!AL58*100</f>
        <v>-3.873705976445585</v>
      </c>
      <c r="W54" s="1036">
        <f>W9*100-'Fig 2.15'!AM58*100</f>
        <v>-3.9753544753342283</v>
      </c>
      <c r="X54" s="1036">
        <f>X9*100-'Fig 2.15'!AN58*100</f>
        <v>-4.0203291149592744</v>
      </c>
      <c r="Y54" s="1036">
        <f>Y9*100-'Fig 2.15'!AO58*100</f>
        <v>-4.0387402340762506</v>
      </c>
      <c r="Z54" s="1036">
        <f>Z9*100-'Fig 2.15'!AP58*100</f>
        <v>-4.0530133032464946</v>
      </c>
      <c r="AA54" s="1036">
        <f>AA9*100-'Fig 2.15'!AQ58*100</f>
        <v>-4.0491870874420357</v>
      </c>
      <c r="AB54" s="1036">
        <f>AB9*100-'Fig 2.15'!AR58*100</f>
        <v>-4.0162677554292188</v>
      </c>
      <c r="AC54" s="1036">
        <f>AC9*100-'Fig 2.15'!AS58*100</f>
        <v>-3.9483603372735132</v>
      </c>
      <c r="AD54" s="1036">
        <f>AD9*100-'Fig 2.15'!AT58*100</f>
        <v>-3.8859471195115063</v>
      </c>
      <c r="AE54" s="1036">
        <f>AE9*100-'Fig 2.15'!AU58*100</f>
        <v>-3.8180532490281252</v>
      </c>
      <c r="AF54" s="1036">
        <f>AF9*100-'Fig 2.15'!AV58*100</f>
        <v>-3.7593249310651515</v>
      </c>
      <c r="AG54" s="1036">
        <f>AG9*100-'Fig 2.15'!AW58*100</f>
        <v>-3.7027444360824333</v>
      </c>
      <c r="AH54" s="1036">
        <f>AH9*100-'Fig 2.15'!AX58*100</f>
        <v>-3.6579400350687976</v>
      </c>
      <c r="AI54" s="1036">
        <f>AI9*100-'Fig 2.15'!AY58*100</f>
        <v>-3.6127650297343195</v>
      </c>
      <c r="AJ54" s="1036">
        <f>AJ9*100-'Fig 2.15'!AZ58*100</f>
        <v>-3.5631941363600035</v>
      </c>
      <c r="AK54" s="1036">
        <f>AK9*100-'Fig 2.15'!BA58*100</f>
        <v>-3.5268651309352492</v>
      </c>
      <c r="AL54" s="1036">
        <f>AL9*100-'Fig 2.15'!BB58*100</f>
        <v>-3.5075273439834049</v>
      </c>
      <c r="AM54" s="1036">
        <f>AM9*100-'Fig 2.15'!BC58*100</f>
        <v>-3.4975503503206795</v>
      </c>
      <c r="AN54" s="1036">
        <f>AN9*100-'Fig 2.15'!BD58*100</f>
        <v>-3.4915069424052874</v>
      </c>
      <c r="AO54" s="1036">
        <f>AO9*100-'Fig 2.15'!BE58*100</f>
        <v>-3.5061333389897769</v>
      </c>
      <c r="AP54" s="1036">
        <f>AP9*100-'Fig 2.15'!BF58*100</f>
        <v>-3.536491527515544</v>
      </c>
      <c r="AQ54" s="1036">
        <f>AQ9*100-'Fig 2.15'!BG58*100</f>
        <v>-3.5742550893641507</v>
      </c>
      <c r="AR54" s="1036">
        <f>AR9*100-'Fig 2.15'!BH58*100</f>
        <v>-3.6020390313642565</v>
      </c>
      <c r="AS54" s="1036">
        <f>AS9*100-'Fig 2.15'!BI58*100</f>
        <v>-3.6424968531569064</v>
      </c>
      <c r="AT54" s="1036">
        <f>AT9*100-'Fig 2.15'!BJ58*100</f>
        <v>-3.6887199015170395</v>
      </c>
      <c r="AU54" s="1036">
        <f>AU9*100-'Fig 2.15'!BK58*100</f>
        <v>-3.7075381315215665</v>
      </c>
      <c r="AV54" s="1037">
        <f>AV9*100-'Fig 2.15'!BL58*100</f>
        <v>-3.70934573731531</v>
      </c>
      <c r="AW54" s="1037">
        <f>AW9*100-'Fig 2.15'!BM58*100</f>
        <v>-3.7441301736928025</v>
      </c>
      <c r="AX54" s="1037">
        <f>AX9*100-'Fig 2.15'!BN58*100</f>
        <v>-3.8207115618267622</v>
      </c>
      <c r="AY54" s="1037">
        <f>AY9*100-'Fig 2.15'!BO58*100</f>
        <v>-3.8848369602487054</v>
      </c>
      <c r="AZ54" s="1037">
        <f>AZ9*100-'Fig 2.15'!BP58*100</f>
        <v>-3.9540254277626588</v>
      </c>
      <c r="BA54" s="1037">
        <f>BA9*100-'Fig 2.15'!BQ58*100</f>
        <v>-4.0205914829622387</v>
      </c>
      <c r="BB54" s="1037">
        <f>BB9*100-'Fig 2.15'!BR58*100</f>
        <v>-4.136523236674627</v>
      </c>
      <c r="BC54" s="1037">
        <f>BC9*100-'Fig 2.15'!BS58*100</f>
        <v>-4.2259115801184137</v>
      </c>
      <c r="BD54" s="1037">
        <f>BD9*100-'Fig 2.15'!BT58*100</f>
        <v>-4.3451736534550633</v>
      </c>
      <c r="BE54" s="1037">
        <f>BE9*100-'Fig 2.15'!BU58*100</f>
        <v>-4.4397608470084791</v>
      </c>
      <c r="BF54" s="1038">
        <f>BF9*100-'Fig 2.15'!BV58*100</f>
        <v>-4.5834108590435463</v>
      </c>
    </row>
    <row r="55" spans="2:58" s="711" customFormat="1">
      <c r="B55" s="1069" t="s">
        <v>351</v>
      </c>
      <c r="C55" s="1005">
        <v>1.7999999999999999E-2</v>
      </c>
      <c r="D55" s="908">
        <f>D10*100-'Fig 2.15'!T11*100</f>
        <v>0.69333802548371892</v>
      </c>
      <c r="E55" s="908">
        <f>E10*100-'Fig 2.15'!U11*100</f>
        <v>0.93738608463456785</v>
      </c>
      <c r="F55" s="908">
        <f>F10*100-'Fig 2.15'!V11*100</f>
        <v>1.0517235618364822</v>
      </c>
      <c r="G55" s="908">
        <f>G10*100-'Fig 2.15'!W11*100</f>
        <v>0.87297725095928769</v>
      </c>
      <c r="H55" s="908">
        <f>H10*100-'Fig 2.15'!X11*100</f>
        <v>0.93632119997176844</v>
      </c>
      <c r="I55" s="908">
        <f>I10*100-'Fig 2.15'!Y11*100</f>
        <v>1.0107013140508769</v>
      </c>
      <c r="J55" s="908">
        <f>J10*100-'Fig 2.15'!Z11*100</f>
        <v>1.1079352163077409</v>
      </c>
      <c r="K55" s="908">
        <f>K10*100-'Fig 2.15'!AA11*100</f>
        <v>1.256995078655283</v>
      </c>
      <c r="L55" s="908">
        <f>L10*100-'Fig 2.15'!AB11*100</f>
        <v>1.3735614277126231</v>
      </c>
      <c r="M55" s="908">
        <f>M10*100-'Fig 2.15'!AC11*100</f>
        <v>1.4462556942809073</v>
      </c>
      <c r="N55" s="908">
        <f>N10*100-'Fig 2.15'!AD11*100</f>
        <v>1.5438167661161692</v>
      </c>
      <c r="O55" s="908">
        <f>O10*100-'Fig 2.15'!AE11*100</f>
        <v>1.6186534283101679</v>
      </c>
      <c r="P55" s="908">
        <f>P10*100-'Fig 2.15'!AF11*100</f>
        <v>1.6274835787637016</v>
      </c>
      <c r="Q55" s="908">
        <f>Q10*100-'Fig 2.15'!AG11*100</f>
        <v>1.5925137067179591</v>
      </c>
      <c r="R55" s="908">
        <f>R10*100-'Fig 2.15'!AH11*100</f>
        <v>1.5198082573509737</v>
      </c>
      <c r="S55" s="908">
        <f>S10*100-'Fig 2.15'!AI11*100</f>
        <v>1.4113263394354867</v>
      </c>
      <c r="T55" s="908">
        <f>T10*100-'Fig 2.15'!AJ11*100</f>
        <v>1.2672703449181419</v>
      </c>
      <c r="U55" s="908">
        <f>U10*100-'Fig 2.15'!AK11*100</f>
        <v>1.1590983592582447</v>
      </c>
      <c r="V55" s="908">
        <f>V10*100-'Fig 2.15'!AL11*100</f>
        <v>1.0449939752113053</v>
      </c>
      <c r="W55" s="908">
        <f>W10*100-'Fig 2.15'!AM11*100</f>
        <v>0.92642276181949867</v>
      </c>
      <c r="X55" s="908">
        <f>X10*100-'Fig 2.15'!AN11*100</f>
        <v>0.78302278125561742</v>
      </c>
      <c r="Y55" s="908">
        <f>Y10*100-'Fig 2.15'!AO11*100</f>
        <v>0.63977011461817668</v>
      </c>
      <c r="Z55" s="908">
        <f>Z10*100-'Fig 2.15'!AP11*100</f>
        <v>0.48389741006753439</v>
      </c>
      <c r="AA55" s="908">
        <f>AA10*100-'Fig 2.15'!AQ11*100</f>
        <v>0.31992412975614926</v>
      </c>
      <c r="AB55" s="908">
        <f>AB10*100-'Fig 2.15'!AR11*100</f>
        <v>0.14493176956569798</v>
      </c>
      <c r="AC55" s="908">
        <f>AC10*100-'Fig 2.15'!AS11*100</f>
        <v>-3.1922462338261681E-2</v>
      </c>
      <c r="AD55" s="908">
        <f>AD10*100-'Fig 2.15'!AT11*100</f>
        <v>-0.21845117749396437</v>
      </c>
      <c r="AE55" s="908">
        <f>AE10*100-'Fig 2.15'!AU11*100</f>
        <v>-0.3954475669148465</v>
      </c>
      <c r="AF55" s="908">
        <f>AF10*100-'Fig 2.15'!AV11*100</f>
        <v>-0.57157158394947416</v>
      </c>
      <c r="AG55" s="908">
        <f>AG10*100-'Fig 2.15'!AW11*100</f>
        <v>-0.74204816823839082</v>
      </c>
      <c r="AH55" s="908">
        <f>AH10*100-'Fig 2.15'!AX11*100</f>
        <v>-0.90808557710244386</v>
      </c>
      <c r="AI55" s="908">
        <f>AI10*100-'Fig 2.15'!AY11*100</f>
        <v>-1.0573678265782753</v>
      </c>
      <c r="AJ55" s="908">
        <f>AJ10*100-'Fig 2.15'!AZ11*100</f>
        <v>-1.1965669794617213</v>
      </c>
      <c r="AK55" s="908">
        <f>AK10*100-'Fig 2.15'!BA11*100</f>
        <v>-1.3110472052824562</v>
      </c>
      <c r="AL55" s="908">
        <f>AL10*100-'Fig 2.15'!BB11*100</f>
        <v>-1.4380136571199849</v>
      </c>
      <c r="AM55" s="908">
        <f>AM10*100-'Fig 2.15'!BC11*100</f>
        <v>-1.5415803175301761</v>
      </c>
      <c r="AN55" s="908">
        <f>AN10*100-'Fig 2.15'!BD11*100</f>
        <v>-1.6488888367004613</v>
      </c>
      <c r="AO55" s="908">
        <f>AO10*100-'Fig 2.15'!BE11*100</f>
        <v>-1.7321106287165122</v>
      </c>
      <c r="AP55" s="908">
        <f>AP10*100-'Fig 2.15'!BF11*100</f>
        <v>-1.802285164092428</v>
      </c>
      <c r="AQ55" s="908">
        <f>AQ10*100-'Fig 2.15'!BG11*100</f>
        <v>-1.8674384806241235</v>
      </c>
      <c r="AR55" s="908">
        <f>AR10*100-'Fig 2.15'!BH11*100</f>
        <v>-1.926754213988545</v>
      </c>
      <c r="AS55" s="908">
        <f>AS10*100-'Fig 2.15'!BI11*100</f>
        <v>-1.9679255101213613</v>
      </c>
      <c r="AT55" s="908">
        <f>AT10*100-'Fig 2.15'!BJ11*100</f>
        <v>-2.018236109685219</v>
      </c>
      <c r="AU55" s="908">
        <f>AU10*100-'Fig 2.15'!BK11*100</f>
        <v>-2.0697845561223893</v>
      </c>
      <c r="AV55" s="909">
        <f>AV10*100-'Fig 2.15'!BL11*100</f>
        <v>-2.1335591112353924</v>
      </c>
      <c r="AW55" s="909">
        <f>AW10*100-'Fig 2.15'!BM11*100</f>
        <v>-2.1647429324444758</v>
      </c>
      <c r="AX55" s="909">
        <f>AX10*100-'Fig 2.15'!BN11*100</f>
        <v>-2.1847235104190332</v>
      </c>
      <c r="AY55" s="909">
        <f>AY10*100-'Fig 2.15'!BO11*100</f>
        <v>-2.1836064247361229</v>
      </c>
      <c r="AZ55" s="909">
        <f>AZ10*100-'Fig 2.15'!BP11*100</f>
        <v>-2.1813380849752946</v>
      </c>
      <c r="BA55" s="909">
        <f>BA10*100-'Fig 2.15'!BQ11*100</f>
        <v>-2.1555699730938613</v>
      </c>
      <c r="BB55" s="909">
        <f>BB10*100-'Fig 2.15'!BR11*100</f>
        <v>-2.1243940622223505</v>
      </c>
      <c r="BC55" s="909">
        <f>BC10*100-'Fig 2.15'!BS11*100</f>
        <v>-2.0860347050205839</v>
      </c>
      <c r="BD55" s="909">
        <f>BD10*100-'Fig 2.15'!BT11*100</f>
        <v>-2.0343010546656828</v>
      </c>
      <c r="BE55" s="909">
        <f>BE10*100-'Fig 2.15'!BU11*100</f>
        <v>-1.9806899325667366</v>
      </c>
      <c r="BF55" s="910">
        <f>BF10*100-'Fig 2.15'!BV11*100</f>
        <v>-1.8946965611143796</v>
      </c>
    </row>
    <row r="56" spans="2:58" s="711" customFormat="1">
      <c r="B56" s="1069"/>
      <c r="C56" s="720">
        <v>1.4999999999999999E-2</v>
      </c>
      <c r="D56" s="911">
        <f>D11*100-'Fig 2.15'!T12*100</f>
        <v>0.69322694989032385</v>
      </c>
      <c r="E56" s="911">
        <f>E11*100-'Fig 2.15'!U12*100</f>
        <v>0.93681099793793621</v>
      </c>
      <c r="F56" s="911">
        <f>F11*100-'Fig 2.15'!V12*100</f>
        <v>1.0516345433886549</v>
      </c>
      <c r="G56" s="911">
        <f>G11*100-'Fig 2.15'!W12*100</f>
        <v>0.87338255871906156</v>
      </c>
      <c r="H56" s="911">
        <f>H11*100-'Fig 2.15'!X12*100</f>
        <v>0.93712089008122845</v>
      </c>
      <c r="I56" s="911">
        <f>I11*100-'Fig 2.15'!Y12*100</f>
        <v>1.0137099600355199</v>
      </c>
      <c r="J56" s="911">
        <f>J11*100-'Fig 2.15'!Z12*100</f>
        <v>1.1286517810895837</v>
      </c>
      <c r="K56" s="911">
        <f>K11*100-'Fig 2.15'!AA12*100</f>
        <v>1.3002302892538822</v>
      </c>
      <c r="L56" s="911">
        <f>L11*100-'Fig 2.15'!AB12*100</f>
        <v>1.4466353989261513</v>
      </c>
      <c r="M56" s="911">
        <f>M11*100-'Fig 2.15'!AC12*100</f>
        <v>1.5546166286338092</v>
      </c>
      <c r="N56" s="911">
        <f>N11*100-'Fig 2.15'!AD12*100</f>
        <v>1.6959286019326996</v>
      </c>
      <c r="O56" s="911">
        <f>O11*100-'Fig 2.15'!AE12*100</f>
        <v>1.8194552545685916</v>
      </c>
      <c r="P56" s="911">
        <f>P11*100-'Fig 2.15'!AF12*100</f>
        <v>1.8842933456641155</v>
      </c>
      <c r="Q56" s="911">
        <f>Q11*100-'Fig 2.15'!AG12*100</f>
        <v>1.9119045844015261</v>
      </c>
      <c r="R56" s="911">
        <f>R11*100-'Fig 2.15'!AH12*100</f>
        <v>1.9069946172387979</v>
      </c>
      <c r="S56" s="911">
        <f>S11*100-'Fig 2.15'!AI12*100</f>
        <v>1.8710332108521364</v>
      </c>
      <c r="T56" s="911">
        <f>T11*100-'Fig 2.15'!AJ12*100</f>
        <v>1.8042440159722055</v>
      </c>
      <c r="U56" s="911">
        <f>U11*100-'Fig 2.15'!AK12*100</f>
        <v>1.7724757360749024</v>
      </c>
      <c r="V56" s="911">
        <f>V11*100-'Fig 2.15'!AL12*100</f>
        <v>1.7325730445117706</v>
      </c>
      <c r="W56" s="911">
        <f>W11*100-'Fig 2.15'!AM12*100</f>
        <v>1.685667311490505</v>
      </c>
      <c r="X56" s="911">
        <f>X11*100-'Fig 2.15'!AN12*100</f>
        <v>1.6118814412557612</v>
      </c>
      <c r="Y56" s="911">
        <f>Y11*100-'Fig 2.15'!AO12*100</f>
        <v>1.5357075343730386</v>
      </c>
      <c r="Z56" s="911">
        <f>Z11*100-'Fig 2.15'!AP12*100</f>
        <v>1.4444568670788911</v>
      </c>
      <c r="AA56" s="911">
        <f>AA11*100-'Fig 2.15'!AQ12*100</f>
        <v>1.341398469614937</v>
      </c>
      <c r="AB56" s="911">
        <f>AB11*100-'Fig 2.15'!AR12*100</f>
        <v>1.2247373932787724</v>
      </c>
      <c r="AC56" s="911">
        <f>AC11*100-'Fig 2.15'!AS12*100</f>
        <v>1.1045065850634508</v>
      </c>
      <c r="AD56" s="911">
        <f>AD11*100-'Fig 2.15'!AT12*100</f>
        <v>0.9727877641591931</v>
      </c>
      <c r="AE56" s="911">
        <f>AE11*100-'Fig 2.15'!AU12*100</f>
        <v>0.84812823764174894</v>
      </c>
      <c r="AF56" s="911">
        <f>AF11*100-'Fig 2.15'!AV12*100</f>
        <v>0.72230640643046584</v>
      </c>
      <c r="AG56" s="911">
        <f>AG11*100-'Fig 2.15'!AW12*100</f>
        <v>0.60019419546835451</v>
      </c>
      <c r="AH56" s="911">
        <f>AH11*100-'Fig 2.15'!AX12*100</f>
        <v>0.48051314592566641</v>
      </c>
      <c r="AI56" s="911">
        <f>AI11*100-'Fig 2.15'!AY12*100</f>
        <v>0.37442886094097005</v>
      </c>
      <c r="AJ56" s="911">
        <f>AJ11*100-'Fig 2.15'!AZ12*100</f>
        <v>0.27779822682838073</v>
      </c>
      <c r="AK56" s="911">
        <f>AK11*100-'Fig 2.15'!BA12*100</f>
        <v>0.2039720044106943</v>
      </c>
      <c r="AL56" s="911">
        <f>AL11*100-'Fig 2.15'!BB12*100</f>
        <v>0.11636536622370741</v>
      </c>
      <c r="AM56" s="911">
        <f>AM11*100-'Fig 2.15'!BC12*100</f>
        <v>5.0441418676250294E-2</v>
      </c>
      <c r="AN56" s="911">
        <f>AN11*100-'Fig 2.15'!BD12*100</f>
        <v>-2.1418171337728609E-2</v>
      </c>
      <c r="AO56" s="911">
        <f>AO11*100-'Fig 2.15'!BE12*100</f>
        <v>-7.0895863407052673E-2</v>
      </c>
      <c r="AP56" s="911">
        <f>AP11*100-'Fig 2.15'!BF12*100</f>
        <v>-0.1082483064756552</v>
      </c>
      <c r="AQ56" s="911">
        <f>AQ11*100-'Fig 2.15'!BG12*100</f>
        <v>-0.14231916709510983</v>
      </c>
      <c r="AR56" s="911">
        <f>AR11*100-'Fig 2.15'!BH12*100</f>
        <v>-0.17245354046859163</v>
      </c>
      <c r="AS56" s="911">
        <f>AS11*100-'Fig 2.15'!BI12*100</f>
        <v>-0.18574701403444038</v>
      </c>
      <c r="AT56" s="911">
        <f>AT11*100-'Fig 2.15'!BJ12*100</f>
        <v>-0.20983071644709028</v>
      </c>
      <c r="AU56" s="911">
        <f>AU11*100-'Fig 2.15'!BK12*100</f>
        <v>-0.2382207474378184</v>
      </c>
      <c r="AV56" s="1039">
        <f>AV11*100-'Fig 2.15'!BL12*100</f>
        <v>-0.2808524851986931</v>
      </c>
      <c r="AW56" s="1039">
        <f>AW11*100-'Fig 2.15'!BM12*100</f>
        <v>-0.29080378868687973</v>
      </c>
      <c r="AX56" s="1039">
        <f>AX11*100-'Fig 2.15'!BN12*100</f>
        <v>-0.28959516024246312</v>
      </c>
      <c r="AY56" s="1039">
        <f>AY11*100-'Fig 2.15'!BO12*100</f>
        <v>-0.2690989805656514</v>
      </c>
      <c r="AZ56" s="1039">
        <f>AZ11*100-'Fig 2.15'!BP12*100</f>
        <v>-0.24826308654686713</v>
      </c>
      <c r="BA56" s="1039">
        <f>BA11*100-'Fig 2.15'!BQ12*100</f>
        <v>-0.20372561097851971</v>
      </c>
      <c r="BB56" s="1039">
        <f>BB11*100-'Fig 2.15'!BR12*100</f>
        <v>-0.15487682076564013</v>
      </c>
      <c r="BC56" s="1039">
        <f>BC11*100-'Fig 2.15'!BS12*100</f>
        <v>-9.8872094375312969E-2</v>
      </c>
      <c r="BD56" s="1039">
        <f>BD11*100-'Fig 2.15'!BT12*100</f>
        <v>-2.9652469392544845E-2</v>
      </c>
      <c r="BE56" s="1039">
        <f>BE11*100-'Fig 2.15'!BU12*100</f>
        <v>4.0265924044099677E-2</v>
      </c>
      <c r="BF56" s="1040">
        <f>BF11*100-'Fig 2.15'!BV12*100</f>
        <v>0.14385366983094983</v>
      </c>
    </row>
    <row r="57" spans="2:58" s="711" customFormat="1">
      <c r="B57" s="1069"/>
      <c r="C57" s="720">
        <v>1.2999999999999999E-2</v>
      </c>
      <c r="D57" s="911">
        <f>D12*100-'Fig 2.15'!T13*100</f>
        <v>0.69333675245952975</v>
      </c>
      <c r="E57" s="911">
        <f>E12*100-'Fig 2.15'!U13*100</f>
        <v>0.93736164064398508</v>
      </c>
      <c r="F57" s="911">
        <f>F12*100-'Fig 2.15'!V13*100</f>
        <v>1.0522764533718352</v>
      </c>
      <c r="G57" s="911">
        <f>G12*100-'Fig 2.15'!W13*100</f>
        <v>0.8741192767114363</v>
      </c>
      <c r="H57" s="911">
        <f>H12*100-'Fig 2.15'!X13*100</f>
        <v>0.93800822598560885</v>
      </c>
      <c r="I57" s="911">
        <f>I12*100-'Fig 2.15'!Y13*100</f>
        <v>1.0162088972569734</v>
      </c>
      <c r="J57" s="911">
        <f>J12*100-'Fig 2.15'!Z13*100</f>
        <v>1.1005346048418687</v>
      </c>
      <c r="K57" s="911">
        <f>K12*100-'Fig 2.15'!AA13*100</f>
        <v>1.2873864929189089</v>
      </c>
      <c r="L57" s="911">
        <f>L12*100-'Fig 2.15'!AB13*100</f>
        <v>1.4539799644803715</v>
      </c>
      <c r="M57" s="911">
        <f>M12*100-'Fig 2.15'!AC13*100</f>
        <v>1.5862941020440076</v>
      </c>
      <c r="N57" s="911">
        <f>N12*100-'Fig 2.15'!AD13*100</f>
        <v>1.7568504432132777</v>
      </c>
      <c r="O57" s="911">
        <f>O12*100-'Fig 2.15'!AE13*100</f>
        <v>1.9135935543297791</v>
      </c>
      <c r="P57" s="911">
        <f>P12*100-'Fig 2.15'!AF13*100</f>
        <v>2.01727976783177</v>
      </c>
      <c r="Q57" s="911">
        <f>Q12*100-'Fig 2.15'!AG13*100</f>
        <v>2.0870406951947196</v>
      </c>
      <c r="R57" s="911">
        <f>R12*100-'Fig 2.15'!AH13*100</f>
        <v>2.1275621158730225</v>
      </c>
      <c r="S57" s="911">
        <f>S12*100-'Fig 2.15'!AI13*100</f>
        <v>2.1406319145022508</v>
      </c>
      <c r="T57" s="911">
        <f>T12*100-'Fig 2.15'!AJ13*100</f>
        <v>2.1264971549757092</v>
      </c>
      <c r="U57" s="911">
        <f>U12*100-'Fig 2.15'!AK13*100</f>
        <v>2.1475911166357591</v>
      </c>
      <c r="V57" s="911">
        <f>V12*100-'Fig 2.15'!AL13*100</f>
        <v>2.1590941954717024</v>
      </c>
      <c r="W57" s="911">
        <f>W12*100-'Fig 2.15'!AM13*100</f>
        <v>2.1618818909918573</v>
      </c>
      <c r="X57" s="911">
        <f>X12*100-'Fig 2.15'!AN13*100</f>
        <v>2.1370841660957147</v>
      </c>
      <c r="Y57" s="911">
        <f>Y12*100-'Fig 2.15'!AO13*100</f>
        <v>2.1084871833400811</v>
      </c>
      <c r="Z57" s="911">
        <f>Z12*100-'Fig 2.15'!AP13*100</f>
        <v>2.0628545356148642</v>
      </c>
      <c r="AA57" s="911">
        <f>AA12*100-'Fig 2.15'!AQ13*100</f>
        <v>2.0034151835256466</v>
      </c>
      <c r="AB57" s="911">
        <f>AB12*100-'Fig 2.15'!AR13*100</f>
        <v>1.9291888108890447</v>
      </c>
      <c r="AC57" s="911">
        <f>AC12*100-'Fig 2.15'!AS13*100</f>
        <v>1.8504041444943233</v>
      </c>
      <c r="AD57" s="911">
        <f>AD12*100-'Fig 2.15'!AT13*100</f>
        <v>1.758307290460305</v>
      </c>
      <c r="AE57" s="911">
        <f>AE12*100-'Fig 2.15'!AU13*100</f>
        <v>1.6723575827329249</v>
      </c>
      <c r="AF57" s="911">
        <f>AF12*100-'Fig 2.15'!AV13*100</f>
        <v>1.5839696878054248</v>
      </c>
      <c r="AG57" s="911">
        <f>AG12*100-'Fig 2.15'!AW13*100</f>
        <v>1.498211893415565</v>
      </c>
      <c r="AH57" s="911">
        <f>AH12*100-'Fig 2.15'!AX13*100</f>
        <v>1.4135513624698781</v>
      </c>
      <c r="AI57" s="911">
        <f>AI12*100-'Fig 2.15'!AY13*100</f>
        <v>1.3424221255281523</v>
      </c>
      <c r="AJ57" s="911">
        <f>AJ12*100-'Fig 2.15'!AZ13*100</f>
        <v>1.2782993242333625</v>
      </c>
      <c r="AK57" s="911">
        <f>AK12*100-'Fig 2.15'!BA13*100</f>
        <v>1.2352725243045448</v>
      </c>
      <c r="AL57" s="911">
        <f>AL12*100-'Fig 2.15'!BB13*100</f>
        <v>1.1780484139446479</v>
      </c>
      <c r="AM57" s="911">
        <f>AM12*100-'Fig 2.15'!BC13*100</f>
        <v>1.1417869836436765</v>
      </c>
      <c r="AN57" s="911">
        <f>AN12*100-'Fig 2.15'!BD13*100</f>
        <v>1.0972806340965668</v>
      </c>
      <c r="AO57" s="911">
        <f>AO12*100-'Fig 2.15'!BE13*100</f>
        <v>1.0752186895077145</v>
      </c>
      <c r="AP57" s="911">
        <f>AP12*100-'Fig 2.15'!BF13*100</f>
        <v>1.0636744669201512</v>
      </c>
      <c r="AQ57" s="911">
        <f>AQ12*100-'Fig 2.15'!BG13*100</f>
        <v>1.0546727115277186</v>
      </c>
      <c r="AR57" s="911">
        <f>AR12*100-'Fig 2.15'!BH13*100</f>
        <v>1.0482670842248076</v>
      </c>
      <c r="AS57" s="911">
        <f>AS12*100-'Fig 2.15'!BI13*100</f>
        <v>1.0572639489203937</v>
      </c>
      <c r="AT57" s="911">
        <f>AT12*100-'Fig 2.15'!BJ13*100</f>
        <v>1.0537982003976794</v>
      </c>
      <c r="AU57" s="911">
        <f>AU12*100-'Fig 2.15'!BK13*100</f>
        <v>1.0447344859084104</v>
      </c>
      <c r="AV57" s="1039">
        <f>AV12*100-'Fig 2.15'!BL13*100</f>
        <v>1.0192795337680103</v>
      </c>
      <c r="AW57" s="1039">
        <f>AW12*100-'Fig 2.15'!BM13*100</f>
        <v>1.0266458094064674</v>
      </c>
      <c r="AX57" s="1039">
        <f>AX12*100-'Fig 2.15'!BN13*100</f>
        <v>1.0450701930274846</v>
      </c>
      <c r="AY57" s="1039">
        <f>AY12*100-'Fig 2.15'!BO13*100</f>
        <v>1.0811381212791034</v>
      </c>
      <c r="AZ57" s="1039">
        <f>AZ12*100-'Fig 2.15'!BP13*100</f>
        <v>1.1173512257039135</v>
      </c>
      <c r="BA57" s="1039">
        <f>BA12*100-'Fig 2.15'!BQ13*100</f>
        <v>1.1768558217703919</v>
      </c>
      <c r="BB57" s="1039">
        <f>BB12*100-'Fig 2.15'!BR13*100</f>
        <v>1.2411530030489502</v>
      </c>
      <c r="BC57" s="1039">
        <f>BC12*100-'Fig 2.15'!BS13*100</f>
        <v>1.310741409366873</v>
      </c>
      <c r="BD57" s="1039">
        <f>BD12*100-'Fig 2.15'!BT13*100</f>
        <v>1.3936594080544431</v>
      </c>
      <c r="BE57" s="1039">
        <f>BE12*100-'Fig 2.15'!BU13*100</f>
        <v>1.4762345319644226</v>
      </c>
      <c r="BF57" s="1040">
        <f>BF12*100-'Fig 2.15'!BV13*100</f>
        <v>1.5935159190053163</v>
      </c>
    </row>
    <row r="58" spans="2:58" s="711" customFormat="1">
      <c r="B58" s="1123"/>
      <c r="C58" s="1006">
        <v>0.01</v>
      </c>
      <c r="D58" s="911">
        <f>D13*100-'Fig 2.15'!T14*100</f>
        <v>0.69333675245952975</v>
      </c>
      <c r="E58" s="911">
        <f>E13*100-'Fig 2.15'!U14*100</f>
        <v>0.93189747183956584</v>
      </c>
      <c r="F58" s="911">
        <f>F13*100-'Fig 2.15'!V14*100</f>
        <v>1.0502596214520317</v>
      </c>
      <c r="G58" s="911">
        <f>G13*100-'Fig 2.15'!W14*100</f>
        <v>0.87107296022391623</v>
      </c>
      <c r="H58" s="911">
        <f>H13*100-'Fig 2.15'!X14*100</f>
        <v>0.93385009594112489</v>
      </c>
      <c r="I58" s="911">
        <f>I13*100-'Fig 2.15'!Y14*100</f>
        <v>1.0128122962552055</v>
      </c>
      <c r="J58" s="911">
        <f>J13*100-'Fig 2.15'!Z14*100</f>
        <v>1.1574159619879367</v>
      </c>
      <c r="K58" s="911">
        <f>K13*100-'Fig 2.15'!AA14*100</f>
        <v>1.3672243896839689</v>
      </c>
      <c r="L58" s="911">
        <f>L13*100-'Fig 2.15'!AB14*100</f>
        <v>1.562814057250268</v>
      </c>
      <c r="M58" s="911">
        <f>M13*100-'Fig 2.15'!AC14*100</f>
        <v>1.7308171849665825</v>
      </c>
      <c r="N58" s="911">
        <f>N13*100-'Fig 2.15'!AD14*100</f>
        <v>1.9439496661469207</v>
      </c>
      <c r="O58" s="911">
        <f>O13*100-'Fig 2.15'!AE14*100</f>
        <v>2.149789272906915</v>
      </c>
      <c r="P58" s="911">
        <f>P13*100-'Fig 2.15'!AF14*100</f>
        <v>2.3108206806917977</v>
      </c>
      <c r="Q58" s="911">
        <f>Q13*100-'Fig 2.15'!AG14*100</f>
        <v>2.4440130287374515</v>
      </c>
      <c r="R58" s="911">
        <f>R13*100-'Fig 2.15'!AH14*100</f>
        <v>2.5571675647835406</v>
      </c>
      <c r="S58" s="911">
        <f>S13*100-'Fig 2.15'!AI14*100</f>
        <v>2.6474336809294492</v>
      </c>
      <c r="T58" s="911">
        <f>T13*100-'Fig 2.15'!AJ14*100</f>
        <v>2.7171979982627406</v>
      </c>
      <c r="U58" s="911">
        <f>U13*100-'Fig 2.15'!AK14*100</f>
        <v>2.8215202672136854</v>
      </c>
      <c r="V58" s="911">
        <f>V13*100-'Fig 2.15'!AL14*100</f>
        <v>2.9147032719964905</v>
      </c>
      <c r="W58" s="911">
        <f>W13*100-'Fig 2.15'!AM14*100</f>
        <v>2.9980950152581123</v>
      </c>
      <c r="X58" s="911">
        <f>X13*100-'Fig 2.15'!AN14*100</f>
        <v>3.0529627419502567</v>
      </c>
      <c r="Y58" s="911">
        <f>Y13*100-'Fig 2.15'!AO14*100</f>
        <v>3.1026897744846522</v>
      </c>
      <c r="Z58" s="911">
        <f>Z13*100-'Fig 2.15'!AP14*100</f>
        <v>3.1333808863603636</v>
      </c>
      <c r="AA58" s="911">
        <f>AA13*100-'Fig 2.15'!AQ14*100</f>
        <v>3.1467963938861736</v>
      </c>
      <c r="AB58" s="911">
        <f>AB13*100-'Fig 2.15'!AR14*100</f>
        <v>3.1440748946022552</v>
      </c>
      <c r="AC58" s="911">
        <f>AC13*100-'Fig 2.15'!AS14*100</f>
        <v>3.1345238183041957</v>
      </c>
      <c r="AD58" s="911">
        <f>AD13*100-'Fig 2.15'!AT14*100</f>
        <v>3.1094073817403824</v>
      </c>
      <c r="AE58" s="911">
        <f>AE13*100-'Fig 2.15'!AU14*100</f>
        <v>3.0905406393190482</v>
      </c>
      <c r="AF58" s="911">
        <f>AF13*100-'Fig 2.15'!AV14*100</f>
        <v>3.0672597126369325</v>
      </c>
      <c r="AG58" s="911">
        <f>AG13*100-'Fig 2.15'!AW14*100</f>
        <v>3.0446816138126955</v>
      </c>
      <c r="AH58" s="911">
        <f>AH13*100-'Fig 2.15'!AX14*100</f>
        <v>3.0219715037811525</v>
      </c>
      <c r="AI58" s="911">
        <f>AI13*100-'Fig 2.15'!AY14*100</f>
        <v>3.0112947324337895</v>
      </c>
      <c r="AJ58" s="911">
        <f>AJ13*100-'Fig 2.15'!AZ14*100</f>
        <v>3.005995823888103</v>
      </c>
      <c r="AK58" s="911">
        <f>AK13*100-'Fig 2.15'!BA14*100</f>
        <v>3.0198467451596827</v>
      </c>
      <c r="AL58" s="911">
        <f>AL13*100-'Fig 2.15'!BB14*100</f>
        <v>3.0181210110285868</v>
      </c>
      <c r="AM58" s="911">
        <f>AM13*100-'Fig 2.15'!BC14*100</f>
        <v>3.0364349516846154</v>
      </c>
      <c r="AN58" s="911">
        <f>AN13*100-'Fig 2.15'!BD14*100</f>
        <v>3.0463779378272058</v>
      </c>
      <c r="AO58" s="911">
        <f>AO13*100-'Fig 2.15'!BE14*100</f>
        <v>3.0754573974339507</v>
      </c>
      <c r="AP58" s="911">
        <f>AP13*100-'Fig 2.15'!BF14*100</f>
        <v>3.1144428758379732</v>
      </c>
      <c r="AQ58" s="911">
        <f>AQ13*100-'Fig 2.15'!BG14*100</f>
        <v>3.1541741902886287</v>
      </c>
      <c r="AR58" s="911">
        <f>AR13*100-'Fig 2.15'!BH14*100</f>
        <v>3.194639070655068</v>
      </c>
      <c r="AS58" s="911">
        <f>AS13*100-'Fig 2.15'!BI14*100</f>
        <v>3.247590701885791</v>
      </c>
      <c r="AT58" s="911">
        <f>AT13*100-'Fig 2.15'!BJ14*100</f>
        <v>3.2857129481668608</v>
      </c>
      <c r="AU58" s="911">
        <f>AU13*100-'Fig 2.15'!BK14*100</f>
        <v>3.3159739454133543</v>
      </c>
      <c r="AV58" s="1039">
        <f>AV13*100-'Fig 2.15'!BL14*100</f>
        <v>3.3285457806754835</v>
      </c>
      <c r="AW58" s="1039">
        <f>AW13*100-'Fig 2.15'!BM14*100</f>
        <v>3.3737183209616362</v>
      </c>
      <c r="AX58" s="1039">
        <f>AX13*100-'Fig 2.15'!BN14*100</f>
        <v>3.4284456459882477</v>
      </c>
      <c r="AY58" s="1039">
        <f>AY13*100-'Fig 2.15'!BO14*100</f>
        <v>3.4989978054994673</v>
      </c>
      <c r="AZ58" s="1039">
        <f>AZ13*100-'Fig 2.15'!BP14*100</f>
        <v>3.5699313331269948</v>
      </c>
      <c r="BA58" s="1039">
        <f>BA13*100-'Fig 2.15'!BQ14*100</f>
        <v>3.6639104877879731</v>
      </c>
      <c r="BB58" s="1039">
        <f>BB13*100-'Fig 2.15'!BR14*100</f>
        <v>3.7608778362411286</v>
      </c>
      <c r="BC58" s="1039">
        <f>BC13*100-'Fig 2.15'!BS14*100</f>
        <v>3.8622251668286864</v>
      </c>
      <c r="BD58" s="1039">
        <f>BD13*100-'Fig 2.15'!BT14*100</f>
        <v>3.9778105335931748</v>
      </c>
      <c r="BE58" s="1039">
        <f>BE13*100-'Fig 2.15'!BU14*100</f>
        <v>4.0918604766637507</v>
      </c>
      <c r="BF58" s="1040">
        <f>BF13*100-'Fig 2.15'!BV14*100</f>
        <v>4.2408630635602584</v>
      </c>
    </row>
    <row r="59" spans="2:58" s="711" customFormat="1">
      <c r="B59" s="1123"/>
      <c r="C59" s="1007" t="s">
        <v>247</v>
      </c>
      <c r="D59" s="1033">
        <f>D14*100-'Fig 2.15'!T55*100</f>
        <v>0.69333675245952975</v>
      </c>
      <c r="E59" s="1033">
        <f>E14*100-'Fig 2.15'!U55*100</f>
        <v>0.9374096909337446</v>
      </c>
      <c r="F59" s="1033">
        <f>F14*100-'Fig 2.15'!V55*100</f>
        <v>1.051732228824676</v>
      </c>
      <c r="G59" s="1033">
        <f>G14*100-'Fig 2.15'!W55*100</f>
        <v>0.87299023147344101</v>
      </c>
      <c r="H59" s="1033">
        <f>H14*100-'Fig 2.15'!X55*100</f>
        <v>0.93633780276507395</v>
      </c>
      <c r="I59" s="1033">
        <f>I14*100-'Fig 2.15'!Y55*100</f>
        <v>1.1676879098242772</v>
      </c>
      <c r="J59" s="1033">
        <f>J14*100-'Fig 2.15'!Z55*100</f>
        <v>1.3601478633878052</v>
      </c>
      <c r="K59" s="1033">
        <f>K14*100-'Fig 2.15'!AA55*100</f>
        <v>1.6207398683342369</v>
      </c>
      <c r="L59" s="1033">
        <f>L14*100-'Fig 2.15'!AB55*100</f>
        <v>1.8319692133246441</v>
      </c>
      <c r="M59" s="1033">
        <f>M14*100-'Fig 2.15'!AC55*100</f>
        <v>2.0055109448373791</v>
      </c>
      <c r="N59" s="1033">
        <f>N14*100-'Fig 2.15'!AD55*100</f>
        <v>2.2075262687616366</v>
      </c>
      <c r="O59" s="1033">
        <f>O14*100-'Fig 2.15'!AE55*100</f>
        <v>2.3810967683426405</v>
      </c>
      <c r="P59" s="1033">
        <f>P14*100-'Fig 2.15'!AF55*100</f>
        <v>2.5033931084573275</v>
      </c>
      <c r="Q59" s="1033">
        <f>Q14*100-'Fig 2.15'!AG55*100</f>
        <v>2.5761834726406825</v>
      </c>
      <c r="R59" s="1033">
        <f>R14*100-'Fig 2.15'!AH55*100</f>
        <v>2.6122513829732483</v>
      </c>
      <c r="S59" s="1033">
        <f>S14*100-'Fig 2.15'!AI55*100</f>
        <v>2.6091924638385287</v>
      </c>
      <c r="T59" s="1033">
        <f>T14*100-'Fig 2.15'!AJ55*100</f>
        <v>2.5846163471956842</v>
      </c>
      <c r="U59" s="1033">
        <f>U14*100-'Fig 2.15'!AK55*100</f>
        <v>2.4849281697712442</v>
      </c>
      <c r="V59" s="1033">
        <f>V14*100-'Fig 2.15'!AL55*100</f>
        <v>2.3766115356010431</v>
      </c>
      <c r="W59" s="1033">
        <f>W14*100-'Fig 2.15'!AM55*100</f>
        <v>2.2639930889789213</v>
      </c>
      <c r="X59" s="1033">
        <f>X14*100-'Fig 2.15'!AN55*100</f>
        <v>2.1227491756055734</v>
      </c>
      <c r="Y59" s="1033">
        <f>Y14*100-'Fig 2.15'!AO55*100</f>
        <v>1.984538553074632</v>
      </c>
      <c r="Z59" s="1033">
        <f>Z14*100-'Fig 2.15'!AP55*100</f>
        <v>1.8273878951890588</v>
      </c>
      <c r="AA59" s="1033">
        <f>AA14*100-'Fig 2.15'!AQ55*100</f>
        <v>1.666936164220445</v>
      </c>
      <c r="AB59" s="1033">
        <f>AB14*100-'Fig 2.15'!AR55*100</f>
        <v>1.49346302557176</v>
      </c>
      <c r="AC59" s="1033">
        <f>AC14*100-'Fig 2.15'!AS55*100</f>
        <v>1.3170761159169082</v>
      </c>
      <c r="AD59" s="1033">
        <f>AD14*100-'Fig 2.15'!AT55*100</f>
        <v>1.1386416168728637</v>
      </c>
      <c r="AE59" s="1033">
        <f>AE14*100-'Fig 2.15'!AU55*100</f>
        <v>0.96538637606353817</v>
      </c>
      <c r="AF59" s="1033">
        <f>AF14*100-'Fig 2.15'!AV55*100</f>
        <v>0.79568409525322537</v>
      </c>
      <c r="AG59" s="1033">
        <f>AG14*100-'Fig 2.15'!AW55*100</f>
        <v>0.63379922774805308</v>
      </c>
      <c r="AH59" s="1033">
        <f>AH14*100-'Fig 2.15'!AX55*100</f>
        <v>0.47261437202191203</v>
      </c>
      <c r="AI59" s="1033">
        <f>AI14*100-'Fig 2.15'!AY55*100</f>
        <v>0.33024874262310533</v>
      </c>
      <c r="AJ59" s="1033">
        <f>AJ14*100-'Fig 2.15'!AZ55*100</f>
        <v>0.18294603116173391</v>
      </c>
      <c r="AK59" s="1033">
        <f>AK14*100-'Fig 2.15'!BA55*100</f>
        <v>5.5315627560553082E-2</v>
      </c>
      <c r="AL59" s="1033">
        <f>AL14*100-'Fig 2.15'!BB55*100</f>
        <v>-6.0244248294058167E-2</v>
      </c>
      <c r="AM59" s="1033">
        <f>AM14*100-'Fig 2.15'!BC55*100</f>
        <v>-0.16073746901543373</v>
      </c>
      <c r="AN59" s="1033">
        <f>AN14*100-'Fig 2.15'!BD55*100</f>
        <v>-0.25617241853520056</v>
      </c>
      <c r="AO59" s="1033">
        <f>AO14*100-'Fig 2.15'!BE55*100</f>
        <v>-0.34101844334977116</v>
      </c>
      <c r="AP59" s="1033">
        <f>AP14*100-'Fig 2.15'!BF55*100</f>
        <v>-0.40996561159343159</v>
      </c>
      <c r="AQ59" s="1033">
        <f>AQ14*100-'Fig 2.15'!BG55*100</f>
        <v>-0.46561459749538159</v>
      </c>
      <c r="AR59" s="1033">
        <f>AR14*100-'Fig 2.15'!BH55*100</f>
        <v>-0.51831567333223916</v>
      </c>
      <c r="AS59" s="1033">
        <f>AS14*100-'Fig 2.15'!BI55*100</f>
        <v>-0.5623894338799218</v>
      </c>
      <c r="AT59" s="1033">
        <f>AT14*100-'Fig 2.15'!BJ55*100</f>
        <v>-0.60000540046735651</v>
      </c>
      <c r="AU59" s="1033">
        <f>AU14*100-'Fig 2.15'!BK55*100</f>
        <v>-0.64896855325472558</v>
      </c>
      <c r="AV59" s="1034">
        <f>AV14*100-'Fig 2.15'!BL55*100</f>
        <v>-0.70191205551407165</v>
      </c>
      <c r="AW59" s="1034">
        <f>AW14*100-'Fig 2.15'!BM55*100</f>
        <v>-0.7296731724790817</v>
      </c>
      <c r="AX59" s="1034">
        <f>AX14*100-'Fig 2.15'!BN55*100</f>
        <v>-0.73362408425902714</v>
      </c>
      <c r="AY59" s="1034">
        <f>AY14*100-'Fig 2.15'!BO55*100</f>
        <v>-0.73117816518222511</v>
      </c>
      <c r="AZ59" s="1034">
        <f>AZ14*100-'Fig 2.15'!BP55*100</f>
        <v>-0.7206056515876611</v>
      </c>
      <c r="BA59" s="1034">
        <f>BA14*100-'Fig 2.15'!BQ55*100</f>
        <v>-0.69697353075693869</v>
      </c>
      <c r="BB59" s="1034">
        <f>BB14*100-'Fig 2.15'!BR55*100</f>
        <v>-0.65760148956932696</v>
      </c>
      <c r="BC59" s="1034">
        <f>BC14*100-'Fig 2.15'!BS55*100</f>
        <v>-0.61156826153828092</v>
      </c>
      <c r="BD59" s="1034">
        <f>BD14*100-'Fig 2.15'!BT55*100</f>
        <v>-0.54936865956754488</v>
      </c>
      <c r="BE59" s="1034">
        <f>BE14*100-'Fig 2.15'!BU55*100</f>
        <v>-0.48417155023598824</v>
      </c>
      <c r="BF59" s="1035">
        <f>BF14*100-'Fig 2.15'!BV55*100</f>
        <v>-0.39194539373387727</v>
      </c>
    </row>
    <row r="60" spans="2:58" s="711" customFormat="1" ht="15.75" thickBot="1">
      <c r="B60" s="1070"/>
      <c r="C60" s="1011" t="s">
        <v>248</v>
      </c>
      <c r="D60" s="1036">
        <f>D15*100-'Fig 2.15'!T56*100</f>
        <v>0.69333675245952975</v>
      </c>
      <c r="E60" s="1036">
        <f>E15*100-'Fig 2.15'!U56*100</f>
        <v>0.93189747183956584</v>
      </c>
      <c r="F60" s="1036">
        <f>F15*100-'Fig 2.15'!V56*100</f>
        <v>1.0502596214520388</v>
      </c>
      <c r="G60" s="1036">
        <f>G15*100-'Fig 2.15'!W56*100</f>
        <v>0.87107296022391623</v>
      </c>
      <c r="H60" s="1036">
        <f>H15*100-'Fig 2.15'!X56*100</f>
        <v>0.93385009594112489</v>
      </c>
      <c r="I60" s="1036">
        <f>I15*100-'Fig 2.15'!Y56*100</f>
        <v>0.92537044247185563</v>
      </c>
      <c r="J60" s="1036">
        <f>J15*100-'Fig 2.15'!Z56*100</f>
        <v>1.0715640687842658</v>
      </c>
      <c r="K60" s="1036">
        <f>K15*100-'Fig 2.15'!AA56*100</f>
        <v>1.2664005223763368</v>
      </c>
      <c r="L60" s="1036">
        <f>L15*100-'Fig 2.15'!AB56*100</f>
        <v>1.4438499478582152</v>
      </c>
      <c r="M60" s="1036">
        <f>M15*100-'Fig 2.15'!AC56*100</f>
        <v>1.5888395288561341</v>
      </c>
      <c r="N60" s="1036">
        <f>N15*100-'Fig 2.15'!AD56*100</f>
        <v>1.7796937366553855</v>
      </c>
      <c r="O60" s="1036">
        <f>O15*100-'Fig 2.15'!AE56*100</f>
        <v>1.9647846340160378</v>
      </c>
      <c r="P60" s="1036">
        <f>P15*100-'Fig 2.15'!AF56*100</f>
        <v>2.102818486166786</v>
      </c>
      <c r="Q60" s="1036">
        <f>Q15*100-'Fig 2.15'!AG56*100</f>
        <v>2.2204797004811354</v>
      </c>
      <c r="R60" s="1036">
        <f>R15*100-'Fig 2.15'!AH56*100</f>
        <v>2.316224647886564</v>
      </c>
      <c r="S60" s="1036">
        <f>S15*100-'Fig 2.15'!AI56*100</f>
        <v>2.3759715010671947</v>
      </c>
      <c r="T60" s="1036">
        <f>T15*100-'Fig 2.15'!AJ56*100</f>
        <v>2.4228938691699717</v>
      </c>
      <c r="U60" s="1036">
        <f>U15*100-'Fig 2.15'!AK56*100</f>
        <v>2.5200123327563162</v>
      </c>
      <c r="V60" s="1036">
        <f>V15*100-'Fig 2.15'!AL56*100</f>
        <v>2.6033095539530073</v>
      </c>
      <c r="W60" s="1036">
        <f>W15*100-'Fig 2.15'!AM56*100</f>
        <v>2.6881678792073345</v>
      </c>
      <c r="X60" s="1036">
        <f>X15*100-'Fig 2.15'!AN56*100</f>
        <v>2.737201596495705</v>
      </c>
      <c r="Y60" s="1036">
        <f>Y15*100-'Fig 2.15'!AO56*100</f>
        <v>2.7681348446179257</v>
      </c>
      <c r="Z60" s="1036">
        <f>Z15*100-'Fig 2.15'!AP56*100</f>
        <v>2.7933841247331621</v>
      </c>
      <c r="AA60" s="1036">
        <f>AA15*100-'Fig 2.15'!AQ56*100</f>
        <v>2.8025386428249419</v>
      </c>
      <c r="AB60" s="1036">
        <f>AB15*100-'Fig 2.15'!AR56*100</f>
        <v>2.7951497200436002</v>
      </c>
      <c r="AC60" s="1036">
        <f>AC15*100-'Fig 2.15'!AS56*100</f>
        <v>2.7660097270552448</v>
      </c>
      <c r="AD60" s="1036">
        <f>AD15*100-'Fig 2.15'!AT56*100</f>
        <v>2.7424726071732195</v>
      </c>
      <c r="AE60" s="1036">
        <f>AE15*100-'Fig 2.15'!AU56*100</f>
        <v>2.7132961389611836</v>
      </c>
      <c r="AF60" s="1036">
        <f>AF15*100-'Fig 2.15'!AV56*100</f>
        <v>2.6805251992839878</v>
      </c>
      <c r="AG60" s="1036">
        <f>AG15*100-'Fig 2.15'!AW56*100</f>
        <v>2.644272192883161</v>
      </c>
      <c r="AH60" s="1036">
        <f>AH15*100-'Fig 2.15'!AX56*100</f>
        <v>2.6305082575989545</v>
      </c>
      <c r="AI60" s="1036">
        <f>AI15*100-'Fig 2.15'!AY56*100</f>
        <v>2.6145272085466047</v>
      </c>
      <c r="AJ60" s="1036">
        <f>AJ15*100-'Fig 2.15'!AZ56*100</f>
        <v>2.595046718165527</v>
      </c>
      <c r="AK60" s="1036">
        <f>AK15*100-'Fig 2.15'!BA56*100</f>
        <v>2.5828894555112711</v>
      </c>
      <c r="AL60" s="1036">
        <f>AL15*100-'Fig 2.15'!BB56*100</f>
        <v>2.5842621747930856</v>
      </c>
      <c r="AM60" s="1036">
        <f>AM15*100-'Fig 2.15'!BC56*100</f>
        <v>2.5916580516649539</v>
      </c>
      <c r="AN60" s="1036">
        <f>AN15*100-'Fig 2.15'!BD56*100</f>
        <v>2.6042934014552479</v>
      </c>
      <c r="AO60" s="1036">
        <f>AO15*100-'Fig 2.15'!BE56*100</f>
        <v>2.6240504834742922</v>
      </c>
      <c r="AP60" s="1036">
        <f>AP15*100-'Fig 2.15'!BF56*100</f>
        <v>2.6544833358836293</v>
      </c>
      <c r="AQ60" s="1036">
        <f>AQ15*100-'Fig 2.15'!BG56*100</f>
        <v>2.6921099788877179</v>
      </c>
      <c r="AR60" s="1036">
        <f>AR15*100-'Fig 2.15'!BH56*100</f>
        <v>2.7221767093651437</v>
      </c>
      <c r="AS60" s="1036">
        <f>AS15*100-'Fig 2.15'!BI56*100</f>
        <v>2.7652917554383976</v>
      </c>
      <c r="AT60" s="1036">
        <f>AT15*100-'Fig 2.15'!BJ56*100</f>
        <v>2.8037307648828005</v>
      </c>
      <c r="AU60" s="1036">
        <f>AU15*100-'Fig 2.15'!BK56*100</f>
        <v>2.8245764826712758</v>
      </c>
      <c r="AV60" s="1037">
        <f>AV15*100-'Fig 2.15'!BL56*100</f>
        <v>2.834677824110301</v>
      </c>
      <c r="AW60" s="1037">
        <f>AW15*100-'Fig 2.15'!BM56*100</f>
        <v>2.8650857311907565</v>
      </c>
      <c r="AX60" s="1037">
        <f>AX15*100-'Fig 2.15'!BN56*100</f>
        <v>2.9281414480222061</v>
      </c>
      <c r="AY60" s="1037">
        <f>AY15*100-'Fig 2.15'!BO56*100</f>
        <v>2.9806307208056033</v>
      </c>
      <c r="AZ60" s="1037">
        <f>AZ15*100-'Fig 2.15'!BP56*100</f>
        <v>3.0435452614844785</v>
      </c>
      <c r="BA60" s="1037">
        <f>BA15*100-'Fig 2.15'!BQ56*100</f>
        <v>3.1088119094816768</v>
      </c>
      <c r="BB60" s="1037">
        <f>BB15*100-'Fig 2.15'!BR56*100</f>
        <v>3.2055351827741454</v>
      </c>
      <c r="BC60" s="1037">
        <f>BC15*100-'Fig 2.15'!BS56*100</f>
        <v>3.2920004906776263</v>
      </c>
      <c r="BD60" s="1037">
        <f>BD15*100-'Fig 2.15'!BT56*100</f>
        <v>3.4029657944461889</v>
      </c>
      <c r="BE60" s="1037">
        <f>BE15*100-'Fig 2.15'!BU56*100</f>
        <v>3.4938785993187018</v>
      </c>
      <c r="BF60" s="1038">
        <f>BF15*100-'Fig 2.15'!BV56*100</f>
        <v>3.6357194687728978</v>
      </c>
    </row>
    <row r="61" spans="2:58" s="640" customFormat="1" ht="15" customHeight="1">
      <c r="B61" s="1124" t="s">
        <v>352</v>
      </c>
      <c r="C61" s="1005">
        <v>1.7999999999999999E-2</v>
      </c>
      <c r="D61" s="1041">
        <f>D16-'Fig 2.16'!S$6</f>
        <v>0.28140878907526456</v>
      </c>
      <c r="E61" s="1041">
        <f>E16-'Fig 2.16'!T$6</f>
        <v>0.2778471761537844</v>
      </c>
      <c r="F61" s="1041">
        <f>F16-'Fig 2.16'!U$6</f>
        <v>0.39626251344588326</v>
      </c>
      <c r="G61" s="1041">
        <f>G16-'Fig 2.16'!V$6</f>
        <v>0.36608220009623693</v>
      </c>
      <c r="H61" s="1041">
        <f>H16-'Fig 2.16'!W$6</f>
        <v>0.47475046997968917</v>
      </c>
      <c r="I61" s="1041">
        <f>I16-'Fig 2.16'!X$6</f>
        <v>0.52068964359980896</v>
      </c>
      <c r="J61" s="1041">
        <f>J16-'Fig 2.16'!Y$6</f>
        <v>0.5716896843491881</v>
      </c>
      <c r="K61" s="1041">
        <f>K16-'Fig 2.16'!Z$6</f>
        <v>0.6505689821345797</v>
      </c>
      <c r="L61" s="1041">
        <f>L16-'Fig 2.16'!AA$6</f>
        <v>0.71401934296217462</v>
      </c>
      <c r="M61" s="1041">
        <f>M16-'Fig 2.16'!AB$6</f>
        <v>0.75771160618226929</v>
      </c>
      <c r="N61" s="1041">
        <f>N16-'Fig 2.16'!AC$6</f>
        <v>0.80845963801091614</v>
      </c>
      <c r="O61" s="1041">
        <f>O16-'Fig 2.16'!AD$6</f>
        <v>0.84605121843853937</v>
      </c>
      <c r="P61" s="1041">
        <f>P16-'Fig 2.16'!AE$6</f>
        <v>0.85554845423275339</v>
      </c>
      <c r="Q61" s="1041">
        <f>Q16-'Fig 2.16'!AF$6</f>
        <v>0.84227528024246112</v>
      </c>
      <c r="R61" s="1041">
        <f>R16-'Fig 2.16'!AG$6</f>
        <v>0.81310727817072603</v>
      </c>
      <c r="S61" s="1041">
        <f>S16-'Fig 2.16'!AH$6</f>
        <v>0.76394368205755114</v>
      </c>
      <c r="T61" s="1041">
        <f>T16-'Fig 2.16'!AI$6</f>
        <v>0.6967297524509064</v>
      </c>
      <c r="U61" s="1041">
        <f>U16-'Fig 2.16'!AJ$6</f>
        <v>0.64372726168100769</v>
      </c>
      <c r="V61" s="1041">
        <f>V16-'Fig 2.16'!AK$6</f>
        <v>0.58415042834097619</v>
      </c>
      <c r="W61" s="1041">
        <f>W16-'Fig 2.16'!AL$6</f>
        <v>0.52023703851920544</v>
      </c>
      <c r="X61" s="1041">
        <f>X16-'Fig 2.16'!AM$6</f>
        <v>0.4419058739511712</v>
      </c>
      <c r="Y61" s="1041">
        <f>Y16-'Fig 2.16'!AN$6</f>
        <v>0.36604080239382597</v>
      </c>
      <c r="Z61" s="1041">
        <f>Z16-'Fig 2.16'!AO$6</f>
        <v>0.28306288178707462</v>
      </c>
      <c r="AA61" s="1041">
        <f>AA16-'Fig 2.16'!AP$6</f>
        <v>0.19251874321751927</v>
      </c>
      <c r="AB61" s="1041">
        <f>AB16-'Fig 2.16'!AQ$6</f>
        <v>8.9755485444619865E-2</v>
      </c>
      <c r="AC61" s="1041">
        <f>AC16-'Fig 2.16'!AR$6</f>
        <v>-2.0416440146966863E-2</v>
      </c>
      <c r="AD61" s="1041">
        <f>AD16-'Fig 2.16'!AS$6</f>
        <v>-0.14329294430626049</v>
      </c>
      <c r="AE61" s="1041">
        <f>AE16-'Fig 2.16'!AT$6</f>
        <v>-0.26071966059836882</v>
      </c>
      <c r="AF61" s="1041">
        <f>AF16-'Fig 2.16'!AU$6</f>
        <v>-0.37534497818468537</v>
      </c>
      <c r="AG61" s="1041">
        <f>AG16-'Fig 2.16'!AV$6</f>
        <v>-0.48305343435362147</v>
      </c>
      <c r="AH61" s="1041">
        <f>AH16-'Fig 2.16'!AW$6</f>
        <v>-0.59551198702740038</v>
      </c>
      <c r="AI61" s="1041">
        <f>AI16-'Fig 2.16'!AX$6</f>
        <v>-0.69534738571285004</v>
      </c>
      <c r="AJ61" s="1041">
        <f>AJ16-'Fig 2.16'!AY$6</f>
        <v>-0.79095716270131078</v>
      </c>
      <c r="AK61" s="1041">
        <f>AK16-'Fig 2.16'!AZ$6</f>
        <v>-0.87806425947407263</v>
      </c>
      <c r="AL61" s="1041">
        <f>AL16-'Fig 2.16'!BA$6</f>
        <v>-0.9752559520281352</v>
      </c>
      <c r="AM61" s="1041">
        <f>AM16-'Fig 2.16'!BB$6</f>
        <v>-1.0568865463987009</v>
      </c>
      <c r="AN61" s="1041">
        <f>AN16-'Fig 2.16'!BC$6</f>
        <v>-1.1352595150366724</v>
      </c>
      <c r="AO61" s="1041">
        <f>AO16-'Fig 2.16'!BD$6</f>
        <v>-1.1982563370025616</v>
      </c>
      <c r="AP61" s="1041">
        <f>AP16-'Fig 2.16'!BE$6</f>
        <v>-1.2573631648258754</v>
      </c>
      <c r="AQ61" s="1041">
        <f>AQ16-'Fig 2.16'!BF$6</f>
        <v>-1.3187961191746425</v>
      </c>
      <c r="AR61" s="1041">
        <f>AR16-'Fig 2.16'!BG$6</f>
        <v>-1.3863730767490523</v>
      </c>
      <c r="AS61" s="1041">
        <f>AS16-'Fig 2.16'!BH$6</f>
        <v>-1.4446595423499105</v>
      </c>
      <c r="AT61" s="1041">
        <f>AT16-'Fig 2.16'!BI$6</f>
        <v>-1.49996577617447</v>
      </c>
      <c r="AU61" s="1041">
        <f>AU16-'Fig 2.16'!BJ$6</f>
        <v>-1.5568178110888269</v>
      </c>
      <c r="AV61" s="1042">
        <f>AV16-'Fig 2.16'!BK$6</f>
        <v>-1.6198894553821006</v>
      </c>
      <c r="AW61" s="1042">
        <f>AW16-'Fig 2.16'!BL$6</f>
        <v>-1.6452698784248767</v>
      </c>
      <c r="AX61" s="1042">
        <f>AX16-'Fig 2.16'!BM$6</f>
        <v>-1.6456145567186411</v>
      </c>
      <c r="AY61" s="1042">
        <f>AY16-'Fig 2.16'!BN$6</f>
        <v>-1.6176259952575975</v>
      </c>
      <c r="AZ61" s="1042">
        <f>AZ16-'Fig 2.16'!BO$6</f>
        <v>-1.6021086784304472</v>
      </c>
      <c r="BA61" s="1042">
        <f>BA16-'Fig 2.16'!BP$6</f>
        <v>-1.576026010523762</v>
      </c>
      <c r="BB61" s="1042">
        <f>BB16-'Fig 2.16'!BQ$6</f>
        <v>-1.5422493374558357</v>
      </c>
      <c r="BC61" s="1042">
        <f>BC16-'Fig 2.16'!BR$6</f>
        <v>-1.5090711424045296</v>
      </c>
      <c r="BD61" s="1042">
        <f>BD16-'Fig 2.16'!BS$6</f>
        <v>-1.4658233533963596</v>
      </c>
      <c r="BE61" s="1042">
        <f>BE16-'Fig 2.16'!BT$6</f>
        <v>-1.426090411965248</v>
      </c>
      <c r="BF61" s="1043">
        <f>BF16-'Fig 2.16'!BU$6</f>
        <v>-1.3642269808691054</v>
      </c>
    </row>
    <row r="62" spans="2:58" s="640" customFormat="1">
      <c r="B62" s="1125"/>
      <c r="C62" s="720">
        <v>1.4999999999999999E-2</v>
      </c>
      <c r="D62" s="1044">
        <f>D17-'Fig 2.16'!S$6</f>
        <v>0.28167249744598166</v>
      </c>
      <c r="E62" s="1044">
        <f>E17-'Fig 2.16'!T$6</f>
        <v>0.27799334043515955</v>
      </c>
      <c r="F62" s="1044">
        <f>F17-'Fig 2.16'!U$6</f>
        <v>0.39669985509757311</v>
      </c>
      <c r="G62" s="1044">
        <f>G17-'Fig 2.16'!V$6</f>
        <v>0.36668892800243214</v>
      </c>
      <c r="H62" s="1044">
        <f>H17-'Fig 2.16'!W$6</f>
        <v>0.47558328309752085</v>
      </c>
      <c r="I62" s="1044">
        <f>I17-'Fig 2.16'!X$6</f>
        <v>0.52260599052796408</v>
      </c>
      <c r="J62" s="1044">
        <f>J17-'Fig 2.16'!Y$6</f>
        <v>0.58228886575844996</v>
      </c>
      <c r="K62" s="1044">
        <f>K17-'Fig 2.16'!Z$6</f>
        <v>0.67224701642565776</v>
      </c>
      <c r="L62" s="1044">
        <f>L17-'Fig 2.16'!AA$6</f>
        <v>0.75065940056667557</v>
      </c>
      <c r="M62" s="1044">
        <f>M17-'Fig 2.16'!AB$6</f>
        <v>0.812311584728036</v>
      </c>
      <c r="N62" s="1044">
        <f>N17-'Fig 2.16'!AC$6</f>
        <v>0.88477189234502163</v>
      </c>
      <c r="O62" s="1044">
        <f>O17-'Fig 2.16'!AD$6</f>
        <v>0.94626201279022837</v>
      </c>
      <c r="P62" s="1044">
        <f>P17-'Fig 2.16'!AE$6</f>
        <v>0.98419082262551427</v>
      </c>
      <c r="Q62" s="1044">
        <f>Q17-'Fig 2.16'!AF$6</f>
        <v>1.0030601340234639</v>
      </c>
      <c r="R62" s="1044">
        <f>R17-'Fig 2.16'!AG$6</f>
        <v>1.0102675728715269</v>
      </c>
      <c r="S62" s="1044">
        <f>S17-'Fig 2.16'!AH$6</f>
        <v>1.0009049986213086</v>
      </c>
      <c r="T62" s="1044">
        <f>T17-'Fig 2.16'!AI$6</f>
        <v>0.97832034659424494</v>
      </c>
      <c r="U62" s="1044">
        <f>U17-'Fig 2.16'!AJ$6</f>
        <v>0.96889931937912621</v>
      </c>
      <c r="V62" s="1044">
        <f>V17-'Fig 2.16'!AK$6</f>
        <v>0.95140887564065224</v>
      </c>
      <c r="W62" s="1044">
        <f>W17-'Fig 2.16'!AL$6</f>
        <v>0.92811145673069717</v>
      </c>
      <c r="X62" s="1044">
        <f>X17-'Fig 2.16'!AM$6</f>
        <v>0.89026169276513656</v>
      </c>
      <c r="Y62" s="1044">
        <f>Y17-'Fig 2.16'!AN$6</f>
        <v>0.85832189633686085</v>
      </c>
      <c r="Z62" s="1044">
        <f>Z17-'Fig 2.16'!AO$6</f>
        <v>0.823944753656221</v>
      </c>
      <c r="AA62" s="1044">
        <f>AA17-'Fig 2.16'!AP$6</f>
        <v>0.78576272811776704</v>
      </c>
      <c r="AB62" s="1044">
        <f>AB17-'Fig 2.16'!AQ$6</f>
        <v>0.73709511194950039</v>
      </c>
      <c r="AC62" s="1044">
        <f>AC17-'Fig 2.16'!AR$6</f>
        <v>0.68538539148513422</v>
      </c>
      <c r="AD62" s="1044">
        <f>AD17-'Fig 2.16'!AS$6</f>
        <v>0.61814066880723573</v>
      </c>
      <c r="AE62" s="1044">
        <f>AE17-'Fig 2.16'!AT$6</f>
        <v>0.54084873183195725</v>
      </c>
      <c r="AF62" s="1044">
        <f>AF17-'Fig 2.16'!AU$6</f>
        <v>0.45809013482349314</v>
      </c>
      <c r="AG62" s="1044">
        <f>AG17-'Fig 2.16'!AV$6</f>
        <v>0.37676777922219884</v>
      </c>
      <c r="AH62" s="1044">
        <f>AH17-'Fig 2.16'!AW$6</f>
        <v>0.30344328617965743</v>
      </c>
      <c r="AI62" s="1044">
        <f>AI17-'Fig 2.16'!AX$6</f>
        <v>0.23678749081761907</v>
      </c>
      <c r="AJ62" s="1044">
        <f>AJ17-'Fig 2.16'!AY$6</f>
        <v>0.1763549159807738</v>
      </c>
      <c r="AK62" s="1044">
        <f>AK17-'Fig 2.16'!AZ$6</f>
        <v>0.13102964001703299</v>
      </c>
      <c r="AL62" s="1044">
        <f>AL17-'Fig 2.16'!BA$6</f>
        <v>7.5603604230884969E-2</v>
      </c>
      <c r="AM62" s="1044">
        <f>AM17-'Fig 2.16'!BB$6</f>
        <v>3.3090308650002953E-2</v>
      </c>
      <c r="AN62" s="1044">
        <f>AN17-'Fig 2.16'!BC$6</f>
        <v>-1.409478692234245E-2</v>
      </c>
      <c r="AO62" s="1044">
        <f>AO17-'Fig 2.16'!BD$6</f>
        <v>-4.6826372609494626E-2</v>
      </c>
      <c r="AP62" s="1044">
        <f>AP17-'Fig 2.16'!BE$6</f>
        <v>-7.2025898311927961E-2</v>
      </c>
      <c r="AQ62" s="1044">
        <f>AQ17-'Fig 2.16'!BF$6</f>
        <v>-9.5761113491001026E-2</v>
      </c>
      <c r="AR62" s="1044">
        <f>AR17-'Fig 2.16'!BG$6</f>
        <v>-0.11811480813232578</v>
      </c>
      <c r="AS62" s="1044">
        <f>AS17-'Fig 2.16'!BH$6</f>
        <v>-0.12967961635374081</v>
      </c>
      <c r="AT62" s="1044">
        <f>AT17-'Fig 2.16'!BI$6</f>
        <v>-0.14817948222061261</v>
      </c>
      <c r="AU62" s="1044">
        <f>AU17-'Fig 2.16'!BJ$6</f>
        <v>-0.17011361694179783</v>
      </c>
      <c r="AV62" s="1045">
        <f>AV17-'Fig 2.16'!BK$6</f>
        <v>-0.20228623149623104</v>
      </c>
      <c r="AW62" s="1045">
        <f>AW17-'Fig 2.16'!BL$6</f>
        <v>-0.20950357203336267</v>
      </c>
      <c r="AX62" s="1045">
        <f>AX17-'Fig 2.16'!BM$6</f>
        <v>-0.2066135671167828</v>
      </c>
      <c r="AY62" s="1045">
        <f>AY17-'Fig 2.16'!BN$6</f>
        <v>-0.18868815554341012</v>
      </c>
      <c r="AZ62" s="1045">
        <f>AZ17-'Fig 2.16'!BO$6</f>
        <v>-0.17247486875945839</v>
      </c>
      <c r="BA62" s="1045">
        <f>BA17-'Fig 2.16'!BP$6</f>
        <v>-0.14080766234368269</v>
      </c>
      <c r="BB62" s="1045">
        <f>BB17-'Fig 2.16'!BQ$6</f>
        <v>-0.10622221645657248</v>
      </c>
      <c r="BC62" s="1045">
        <f>BC17-'Fig 2.16'!BR$6</f>
        <v>-6.7535756330343588E-2</v>
      </c>
      <c r="BD62" s="1045">
        <f>BD17-'Fig 2.16'!BS$6</f>
        <v>-2.0164056287363508E-2</v>
      </c>
      <c r="BE62" s="1045">
        <f>BE17-'Fig 2.16'!BT$6</f>
        <v>2.7346128366232847E-2</v>
      </c>
      <c r="BF62" s="1046">
        <f>BF17-'Fig 2.16'!BU$6</f>
        <v>9.7655623767728628E-2</v>
      </c>
    </row>
    <row r="63" spans="2:58" s="640" customFormat="1">
      <c r="B63" s="1125"/>
      <c r="C63" s="720">
        <v>1.2999999999999999E-2</v>
      </c>
      <c r="D63" s="1044">
        <f>D18-'Fig 2.16'!S$6</f>
        <v>0.28140816443156069</v>
      </c>
      <c r="E63" s="1044">
        <f>E18-'Fig 2.16'!T$6</f>
        <v>0.27784330190635131</v>
      </c>
      <c r="F63" s="1044">
        <f>F18-'Fig 2.16'!U$6</f>
        <v>0.39654850742340386</v>
      </c>
      <c r="G63" s="1044">
        <f>G18-'Fig 2.16'!V$6</f>
        <v>0.36666848477969438</v>
      </c>
      <c r="H63" s="1044">
        <f>H18-'Fig 2.16'!W$6</f>
        <v>0.4756195711485347</v>
      </c>
      <c r="I63" s="1044">
        <f>I18-'Fig 2.16'!X$6</f>
        <v>0.52334822936009573</v>
      </c>
      <c r="J63" s="1044">
        <f>J18-'Fig 2.16'!Y$6</f>
        <v>0.5671882553618488</v>
      </c>
      <c r="K63" s="1044">
        <f>K18-'Fig 2.16'!Z$6</f>
        <v>0.66490296988165909</v>
      </c>
      <c r="L63" s="1044">
        <f>L18-'Fig 2.16'!AA$6</f>
        <v>0.75327325984112292</v>
      </c>
      <c r="M63" s="1044">
        <f>M18-'Fig 2.16'!AB$6</f>
        <v>0.8269870351403128</v>
      </c>
      <c r="N63" s="1044">
        <f>N18-'Fig 2.16'!AC$6</f>
        <v>0.9138073918476266</v>
      </c>
      <c r="O63" s="1044">
        <f>O18-'Fig 2.16'!AD$6</f>
        <v>0.99136126805944258</v>
      </c>
      <c r="P63" s="1044">
        <f>P18-'Fig 2.16'!AE$6</f>
        <v>1.0484938635445431</v>
      </c>
      <c r="Q63" s="1044">
        <f>Q18-'Fig 2.16'!AF$6</f>
        <v>1.0884205609987632</v>
      </c>
      <c r="R63" s="1044">
        <f>R18-'Fig 2.16'!AG$6</f>
        <v>1.1190382721921566</v>
      </c>
      <c r="S63" s="1044">
        <f>S18-'Fig 2.16'!AH$6</f>
        <v>1.1354939497029051</v>
      </c>
      <c r="T63" s="1044">
        <f>T18-'Fig 2.16'!AI$6</f>
        <v>1.1417788926407297</v>
      </c>
      <c r="U63" s="1044">
        <f>U18-'Fig 2.16'!AJ$6</f>
        <v>1.1608908095887713</v>
      </c>
      <c r="V63" s="1044">
        <f>V18-'Fig 2.16'!AK$6</f>
        <v>1.170884368798184</v>
      </c>
      <c r="W63" s="1044">
        <f>W18-'Fig 2.16'!AL$6</f>
        <v>1.1739939028603104</v>
      </c>
      <c r="X63" s="1044">
        <f>X18-'Fig 2.16'!AM$6</f>
        <v>1.162692452724329</v>
      </c>
      <c r="Y63" s="1044">
        <f>Y18-'Fig 2.16'!AN$6</f>
        <v>1.1594036657940308</v>
      </c>
      <c r="Z63" s="1044">
        <f>Z18-'Fig 2.16'!AO$6</f>
        <v>1.1562692838686388</v>
      </c>
      <c r="AA63" s="1044">
        <f>AA18-'Fig 2.16'!AP$6</f>
        <v>1.1518273114411315</v>
      </c>
      <c r="AB63" s="1044">
        <f>AB18-'Fig 2.16'!AQ$6</f>
        <v>1.1382734943906314</v>
      </c>
      <c r="AC63" s="1044">
        <f>AC18-'Fig 2.16'!AR$6</f>
        <v>1.124475012347169</v>
      </c>
      <c r="AD63" s="1044">
        <f>AD18-'Fig 2.16'!AS$6</f>
        <v>1.0929859229825709</v>
      </c>
      <c r="AE63" s="1044">
        <f>AE18-'Fig 2.16'!AT$6</f>
        <v>1.042176315434773</v>
      </c>
      <c r="AF63" s="1044">
        <f>AF18-'Fig 2.16'!AU$6</f>
        <v>0.98067861020426506</v>
      </c>
      <c r="AG63" s="1044">
        <f>AG18-'Fig 2.16'!AV$6</f>
        <v>0.9172037561727322</v>
      </c>
      <c r="AH63" s="1044">
        <f>AH18-'Fig 2.16'!AW$6</f>
        <v>0.86972243077833866</v>
      </c>
      <c r="AI63" s="1044">
        <f>AI18-'Fig 2.16'!AX$6</f>
        <v>0.82638008833465904</v>
      </c>
      <c r="AJ63" s="1044">
        <f>AJ18-'Fig 2.16'!AY$6</f>
        <v>0.78923300502824389</v>
      </c>
      <c r="AK63" s="1044">
        <f>AK18-'Fig 2.16'!AZ$6</f>
        <v>0.77108752066274633</v>
      </c>
      <c r="AL63" s="1044">
        <f>AL18-'Fig 2.16'!BA$6</f>
        <v>0.74314029810928872</v>
      </c>
      <c r="AM63" s="1044">
        <f>AM18-'Fig 2.16'!BB$6</f>
        <v>0.72668355370349502</v>
      </c>
      <c r="AN63" s="1044">
        <f>AN18-'Fig 2.16'!BC$6</f>
        <v>0.70003045882245374</v>
      </c>
      <c r="AO63" s="1044">
        <f>AO18-'Fig 2.16'!BD$6</f>
        <v>0.68797728469101571</v>
      </c>
      <c r="AP63" s="1044">
        <f>AP18-'Fig 2.16'!BE$6</f>
        <v>0.68513562999343947</v>
      </c>
      <c r="AQ63" s="1044">
        <f>AQ18-'Fig 2.16'!BF$6</f>
        <v>0.68652697705196175</v>
      </c>
      <c r="AR63" s="1044">
        <f>AR18-'Fig 2.16'!BG$6</f>
        <v>0.6941430842152343</v>
      </c>
      <c r="AS63" s="1044">
        <f>AS18-'Fig 2.16'!BH$6</f>
        <v>0.71323130639243004</v>
      </c>
      <c r="AT63" s="1044">
        <f>AT18-'Fig 2.16'!BI$6</f>
        <v>0.71866994713906251</v>
      </c>
      <c r="AU63" s="1044">
        <f>AU18-'Fig 2.16'!BJ$6</f>
        <v>0.72010164770831153</v>
      </c>
      <c r="AV63" s="1045">
        <f>AV18-'Fig 2.16'!BK$6</f>
        <v>0.70827283750653436</v>
      </c>
      <c r="AW63" s="1045">
        <f>AW18-'Fig 2.16'!BL$6</f>
        <v>0.71321363458018538</v>
      </c>
      <c r="AX63" s="1045">
        <f>AX18-'Fig 2.16'!BM$6</f>
        <v>0.71866539553798248</v>
      </c>
      <c r="AY63" s="1045">
        <f>AY18-'Fig 2.16'!BN$6</f>
        <v>0.73037840621767458</v>
      </c>
      <c r="AZ63" s="1045">
        <f>AZ18-'Fig 2.16'!BO$6</f>
        <v>0.74761344476192448</v>
      </c>
      <c r="BA63" s="1045">
        <f>BA18-'Fig 2.16'!BP$6</f>
        <v>0.78312402920471413</v>
      </c>
      <c r="BB63" s="1045">
        <f>BB18-'Fig 2.16'!BQ$6</f>
        <v>0.81929073611217262</v>
      </c>
      <c r="BC63" s="1045">
        <f>BC18-'Fig 2.16'!BR$6</f>
        <v>0.86146161066746174</v>
      </c>
      <c r="BD63" s="1045">
        <f>BD18-'Fig 2.16'!BS$6</f>
        <v>0.91164399900628013</v>
      </c>
      <c r="BE63" s="1045">
        <f>BE18-'Fig 2.16'!BT$6</f>
        <v>0.96418283312028308</v>
      </c>
      <c r="BF63" s="1046">
        <f>BF18-'Fig 2.16'!BU$6</f>
        <v>1.0401414928073862</v>
      </c>
    </row>
    <row r="64" spans="2:58" s="640" customFormat="1">
      <c r="B64" s="1125"/>
      <c r="C64" s="1006">
        <v>0.01</v>
      </c>
      <c r="D64" s="1044">
        <f>D19-'Fig 2.16'!S$6</f>
        <v>0.28140816443156069</v>
      </c>
      <c r="E64" s="1044">
        <f>E19-'Fig 2.16'!T$6</f>
        <v>0.27512851352075529</v>
      </c>
      <c r="F64" s="1044">
        <f>F19-'Fig 2.16'!U$6</f>
        <v>0.39553835574396601</v>
      </c>
      <c r="G64" s="1044">
        <f>G19-'Fig 2.16'!V$6</f>
        <v>0.36512446641156515</v>
      </c>
      <c r="H64" s="1044">
        <f>H19-'Fig 2.16'!W$6</f>
        <v>0.47349679325073879</v>
      </c>
      <c r="I64" s="1044">
        <f>I19-'Fig 2.16'!X$6</f>
        <v>0.52142995574667594</v>
      </c>
      <c r="J64" s="1044">
        <f>J19-'Fig 2.16'!Y$6</f>
        <v>0.59627595847650383</v>
      </c>
      <c r="K64" s="1044">
        <f>K19-'Fig 2.16'!Z$6</f>
        <v>0.70542885269326661</v>
      </c>
      <c r="L64" s="1044">
        <f>L19-'Fig 2.16'!AA$6</f>
        <v>0.8082380539649705</v>
      </c>
      <c r="M64" s="1044">
        <f>M19-'Fig 2.16'!AB$6</f>
        <v>0.89995535988767728</v>
      </c>
      <c r="N64" s="1044">
        <f>N19-'Fig 2.16'!AC$6</f>
        <v>1.0073454243654254</v>
      </c>
      <c r="O64" s="1044">
        <f>O19-'Fig 2.16'!AD$6</f>
        <v>1.1081798152458759</v>
      </c>
      <c r="P64" s="1044">
        <f>P19-'Fig 2.16'!AE$6</f>
        <v>1.193357299898949</v>
      </c>
      <c r="Q64" s="1044">
        <f>Q19-'Fig 2.16'!AF$6</f>
        <v>1.2644294276537025</v>
      </c>
      <c r="R64" s="1044">
        <f>R19-'Fig 2.16'!AG$6</f>
        <v>1.3319341573285186</v>
      </c>
      <c r="S64" s="1044">
        <f>S19-'Fig 2.16'!AH$6</f>
        <v>1.388087590367121</v>
      </c>
      <c r="T64" s="1044">
        <f>T19-'Fig 2.16'!AI$6</f>
        <v>1.4390870106838349</v>
      </c>
      <c r="U64" s="1044">
        <f>U19-'Fig 2.16'!AJ$6</f>
        <v>1.5013938062955461</v>
      </c>
      <c r="V64" s="1044">
        <f>V19-'Fig 2.16'!AK$6</f>
        <v>1.5529260801828713</v>
      </c>
      <c r="W64" s="1044">
        <f>W19-'Fig 2.16'!AL$6</f>
        <v>1.5964415430466161</v>
      </c>
      <c r="X64" s="1044">
        <f>X19-'Fig 2.16'!AM$6</f>
        <v>1.6256017672105685</v>
      </c>
      <c r="Y64" s="1044">
        <f>Y19-'Fig 2.16'!AN$6</f>
        <v>1.6666727177712062</v>
      </c>
      <c r="Z64" s="1044">
        <f>Z19-'Fig 2.16'!AO$6</f>
        <v>1.7126453979920626</v>
      </c>
      <c r="AA64" s="1044">
        <f>AA19-'Fig 2.16'!AP$6</f>
        <v>1.7610907444708843</v>
      </c>
      <c r="AB64" s="1044">
        <f>AB19-'Fig 2.16'!AQ$6</f>
        <v>1.8026765451022015</v>
      </c>
      <c r="AC64" s="1044">
        <f>AC19-'Fig 2.16'!AR$6</f>
        <v>1.847977565905687</v>
      </c>
      <c r="AD64" s="1044">
        <f>AD19-'Fig 2.16'!AS$6</f>
        <v>1.8721502175437408</v>
      </c>
      <c r="AE64" s="1044">
        <f>AE19-'Fig 2.16'!AT$6</f>
        <v>1.862535555786252</v>
      </c>
      <c r="AF64" s="1044">
        <f>AF19-'Fig 2.16'!AU$6</f>
        <v>1.8336087770333194</v>
      </c>
      <c r="AG64" s="1044">
        <f>AG19-'Fig 2.16'!AV$6</f>
        <v>1.7970062559003068</v>
      </c>
      <c r="AH64" s="1044">
        <f>AH19-'Fig 2.16'!AW$6</f>
        <v>1.7899791356990278</v>
      </c>
      <c r="AI64" s="1044">
        <f>AI19-'Fig 2.16'!AX$6</f>
        <v>1.7820701541971289</v>
      </c>
      <c r="AJ64" s="1044">
        <f>AJ19-'Fig 2.16'!AY$6</f>
        <v>1.7817914345471664</v>
      </c>
      <c r="AK64" s="1044">
        <f>AK19-'Fig 2.16'!AZ$6</f>
        <v>1.8074020257182468</v>
      </c>
      <c r="AL64" s="1044">
        <f>AL19-'Fig 2.16'!BA$6</f>
        <v>1.8232141448047159</v>
      </c>
      <c r="AM64" s="1044">
        <f>AM19-'Fig 2.16'!BB$6</f>
        <v>1.8484012215989623</v>
      </c>
      <c r="AN64" s="1044">
        <f>AN19-'Fig 2.16'!BC$6</f>
        <v>1.8568120067539695</v>
      </c>
      <c r="AO64" s="1044">
        <f>AO19-'Fig 2.16'!BD$6</f>
        <v>1.877950988620313</v>
      </c>
      <c r="AP64" s="1044">
        <f>AP19-'Fig 2.16'!BE$6</f>
        <v>1.9123822218005984</v>
      </c>
      <c r="AQ64" s="1044">
        <f>AQ19-'Fig 2.16'!BF$6</f>
        <v>1.9552915092674183</v>
      </c>
      <c r="AR64" s="1044">
        <f>AR19-'Fig 2.16'!BG$6</f>
        <v>2.0126440428202059</v>
      </c>
      <c r="AS64" s="1044">
        <f>AS19-'Fig 2.16'!BH$6</f>
        <v>2.082591863560765</v>
      </c>
      <c r="AT64" s="1044">
        <f>AT19-'Fig 2.16'!BI$6</f>
        <v>2.128277538331119</v>
      </c>
      <c r="AU64" s="1044">
        <f>AU19-'Fig 2.16'!BJ$6</f>
        <v>2.1690862440897334</v>
      </c>
      <c r="AV64" s="1045">
        <f>AV19-'Fig 2.16'!BK$6</f>
        <v>2.1933977562919367</v>
      </c>
      <c r="AW64" s="1045">
        <f>AW19-'Fig 2.16'!BL$6</f>
        <v>2.2209668072089954</v>
      </c>
      <c r="AX64" s="1045">
        <f>AX19-'Fig 2.16'!BM$6</f>
        <v>2.2326856674258835</v>
      </c>
      <c r="AY64" s="1045">
        <f>AY19-'Fig 2.16'!BN$6</f>
        <v>2.2370173879225561</v>
      </c>
      <c r="AZ64" s="1045">
        <f>AZ19-'Fig 2.16'!BO$6</f>
        <v>2.2591794849699909</v>
      </c>
      <c r="BA64" s="1045">
        <f>BA19-'Fig 2.16'!BP$6</f>
        <v>2.3047391808538862</v>
      </c>
      <c r="BB64" s="1045">
        <f>BB19-'Fig 2.16'!BQ$6</f>
        <v>2.345605184832614</v>
      </c>
      <c r="BC64" s="1045">
        <f>BC19-'Fig 2.16'!BR$6</f>
        <v>2.3973462796286498</v>
      </c>
      <c r="BD64" s="1045">
        <f>BD19-'Fig 2.16'!BS$6</f>
        <v>2.4564936864491997</v>
      </c>
      <c r="BE64" s="1045">
        <f>BE19-'Fig 2.16'!BT$6</f>
        <v>2.5220778481172133</v>
      </c>
      <c r="BF64" s="1046">
        <f>BF19-'Fig 2.16'!BU$6</f>
        <v>2.6115443118819499</v>
      </c>
    </row>
    <row r="65" spans="2:58" s="640" customFormat="1">
      <c r="B65" s="1125"/>
      <c r="C65" s="1007" t="s">
        <v>247</v>
      </c>
      <c r="D65" s="1047">
        <f>D20-'Fig 2.16'!S$6</f>
        <v>0.28140816443156069</v>
      </c>
      <c r="E65" s="1047">
        <f>E20-'Fig 2.16'!T$6</f>
        <v>0.27785854104736529</v>
      </c>
      <c r="F65" s="1047">
        <f>F20-'Fig 2.16'!U$6</f>
        <v>0.39626668994763747</v>
      </c>
      <c r="G65" s="1047">
        <f>G20-'Fig 2.16'!V$6</f>
        <v>0.36608858093730134</v>
      </c>
      <c r="H65" s="1047">
        <f>H20-'Fig 2.16'!W$6</f>
        <v>0.4747586768270935</v>
      </c>
      <c r="I65" s="1047">
        <f>I20-'Fig 2.16'!X$6</f>
        <v>0.52033290582938463</v>
      </c>
      <c r="J65" s="1047">
        <f>J20-'Fig 2.16'!Y$6</f>
        <v>0.53898091041141782</v>
      </c>
      <c r="K65" s="1047">
        <f>K20-'Fig 2.16'!Z$6</f>
        <v>0.59497522090168076</v>
      </c>
      <c r="L65" s="1047">
        <f>L20-'Fig 2.16'!AA$6</f>
        <v>0.62905663208856311</v>
      </c>
      <c r="M65" s="1047">
        <f>M20-'Fig 2.16'!AB$6</f>
        <v>0.64523149020929083</v>
      </c>
      <c r="N65" s="1047">
        <f>N20-'Fig 2.16'!AC$6</f>
        <v>0.66818594688095345</v>
      </c>
      <c r="O65" s="1047">
        <f>O20-'Fig 2.16'!AD$6</f>
        <v>0.67825538713130129</v>
      </c>
      <c r="P65" s="1047">
        <f>P20-'Fig 2.16'!AE$6</f>
        <v>0.66328007721045168</v>
      </c>
      <c r="Q65" s="1047">
        <f>Q20-'Fig 2.16'!AF$6</f>
        <v>0.6230730602642538</v>
      </c>
      <c r="R65" s="1047">
        <f>R20-'Fig 2.16'!AG$6</f>
        <v>0.56733808018643828</v>
      </c>
      <c r="S65" s="1047">
        <f>S20-'Fig 2.16'!AH$6</f>
        <v>0.49043787342741751</v>
      </c>
      <c r="T65" s="1047">
        <f>T20-'Fig 2.16'!AI$6</f>
        <v>0.39589033083253611</v>
      </c>
      <c r="U65" s="1047">
        <f>U20-'Fig 2.16'!AJ$6</f>
        <v>0.33954079611191901</v>
      </c>
      <c r="V65" s="1047">
        <f>V20-'Fig 2.16'!AK$6</f>
        <v>0.27700208012367966</v>
      </c>
      <c r="W65" s="1047">
        <f>W20-'Fig 2.16'!AL$6</f>
        <v>0.21263111845670579</v>
      </c>
      <c r="X65" s="1047">
        <f>X20-'Fig 2.16'!AM$6</f>
        <v>0.13366913286485982</v>
      </c>
      <c r="Y65" s="1047">
        <f>Y20-'Fig 2.16'!AN$6</f>
        <v>5.3198332136105364E-2</v>
      </c>
      <c r="Z65" s="1047">
        <f>Z20-'Fig 2.16'!AO$6</f>
        <v>-3.8150303954679998E-2</v>
      </c>
      <c r="AA65" s="1047">
        <f>AA20-'Fig 2.16'!AP$6</f>
        <v>-0.13400109963684059</v>
      </c>
      <c r="AB65" s="1047">
        <f>AB20-'Fig 2.16'!AQ$6</f>
        <v>-0.24455331978889916</v>
      </c>
      <c r="AC65" s="1047">
        <f>AC20-'Fig 2.16'!AR$6</f>
        <v>-0.36509831356890032</v>
      </c>
      <c r="AD65" s="1047">
        <f>AD20-'Fig 2.16'!AS$6</f>
        <v>-0.49332881298157361</v>
      </c>
      <c r="AE65" s="1047">
        <f>AE20-'Fig 2.16'!AT$6</f>
        <v>-0.60840971568413238</v>
      </c>
      <c r="AF65" s="1047">
        <f>AF20-'Fig 2.16'!AU$6</f>
        <v>-0.71886893564280996</v>
      </c>
      <c r="AG65" s="1047">
        <f>AG20-'Fig 2.16'!AV$6</f>
        <v>-0.81623460222360933</v>
      </c>
      <c r="AH65" s="1047">
        <f>AH20-'Fig 2.16'!AW$6</f>
        <v>-0.92583350257303465</v>
      </c>
      <c r="AI65" s="1047">
        <f>AI20-'Fig 2.16'!AX$6</f>
        <v>-1.0179625958581653</v>
      </c>
      <c r="AJ65" s="1047">
        <f>AJ20-'Fig 2.16'!AY$6</f>
        <v>-1.1164464768046045</v>
      </c>
      <c r="AK65" s="1047">
        <f>AK20-'Fig 2.16'!AZ$6</f>
        <v>-1.2124575404991944</v>
      </c>
      <c r="AL65" s="1047">
        <f>AL20-'Fig 2.16'!BA$6</f>
        <v>-1.3025549182267326</v>
      </c>
      <c r="AM65" s="1047">
        <f>AM20-'Fig 2.16'!BB$6</f>
        <v>-1.3820573989370075</v>
      </c>
      <c r="AN65" s="1047">
        <f>AN20-'Fig 2.16'!BC$6</f>
        <v>-1.4506572220607268</v>
      </c>
      <c r="AO65" s="1047">
        <f>AO20-'Fig 2.16'!BD$6</f>
        <v>-1.513282981877687</v>
      </c>
      <c r="AP65" s="1047">
        <f>AP20-'Fig 2.16'!BE$6</f>
        <v>-1.5716500468658055</v>
      </c>
      <c r="AQ65" s="1047">
        <f>AQ20-'Fig 2.16'!BF$6</f>
        <v>-1.6280669277052482</v>
      </c>
      <c r="AR65" s="1047">
        <f>AR20-'Fig 2.16'!BG$6</f>
        <v>-1.6946309888696618</v>
      </c>
      <c r="AS65" s="1047">
        <f>AS20-'Fig 2.16'!BH$6</f>
        <v>-1.7592938519551637</v>
      </c>
      <c r="AT65" s="1047">
        <f>AT20-'Fig 2.16'!BI$6</f>
        <v>-1.8071830746845308</v>
      </c>
      <c r="AU65" s="1047">
        <f>AU20-'Fig 2.16'!BJ$6</f>
        <v>-1.8633719343839203</v>
      </c>
      <c r="AV65" s="1048">
        <f>AV20-'Fig 2.16'!BK$6</f>
        <v>-1.9190820815168763</v>
      </c>
      <c r="AW65" s="1048">
        <f>AW20-'Fig 2.16'!BL$6</f>
        <v>-1.9402905972625106</v>
      </c>
      <c r="AX65" s="1048">
        <f>AX20-'Fig 2.16'!BM$6</f>
        <v>-1.9246866192420882</v>
      </c>
      <c r="AY65" s="1048">
        <f>AY20-'Fig 2.16'!BN$6</f>
        <v>-1.8899587169949612</v>
      </c>
      <c r="AZ65" s="1048">
        <f>AZ20-'Fig 2.16'!BO$6</f>
        <v>-1.8654571809381224</v>
      </c>
      <c r="BA65" s="1048">
        <f>BA20-'Fig 2.16'!BP$6</f>
        <v>-1.8395599430219107</v>
      </c>
      <c r="BB65" s="1048">
        <f>BB20-'Fig 2.16'!BQ$6</f>
        <v>-1.7984150753304036</v>
      </c>
      <c r="BC65" s="1048">
        <f>BC20-'Fig 2.16'!BR$6</f>
        <v>-1.7597225565204795</v>
      </c>
      <c r="BD65" s="1048">
        <f>BD20-'Fig 2.16'!BS$6</f>
        <v>-1.7095162873664194</v>
      </c>
      <c r="BE65" s="1048">
        <f>BE20-'Fig 2.16'!BT$6</f>
        <v>-1.6628647087295079</v>
      </c>
      <c r="BF65" s="1049">
        <f>BF20-'Fig 2.16'!BU$6</f>
        <v>-1.5987379148735954</v>
      </c>
    </row>
    <row r="66" spans="2:58" s="640" customFormat="1" ht="15.75" thickBot="1">
      <c r="B66" s="1126"/>
      <c r="C66" s="1011" t="s">
        <v>248</v>
      </c>
      <c r="D66" s="1050">
        <f>D21-'Fig 2.16'!S$6</f>
        <v>0.28140816443156069</v>
      </c>
      <c r="E66" s="1050">
        <f>E21-'Fig 2.16'!T$6</f>
        <v>0.27512851352075529</v>
      </c>
      <c r="F66" s="1050">
        <f>F21-'Fig 2.16'!U$6</f>
        <v>0.39553835574397311</v>
      </c>
      <c r="G66" s="1050">
        <f>G21-'Fig 2.16'!V$6</f>
        <v>0.36512446641156515</v>
      </c>
      <c r="H66" s="1050">
        <f>H21-'Fig 2.16'!W$6</f>
        <v>0.47349679325073879</v>
      </c>
      <c r="I66" s="1050">
        <f>I21-'Fig 2.16'!X$6</f>
        <v>0.51954763125759484</v>
      </c>
      <c r="J66" s="1050">
        <f>J21-'Fig 2.16'!Y$6</f>
        <v>0.63771229205878655</v>
      </c>
      <c r="K66" s="1050">
        <f>K21-'Fig 2.16'!Z$6</f>
        <v>0.78080283950477991</v>
      </c>
      <c r="L66" s="1050">
        <f>L21-'Fig 2.16'!AA$6</f>
        <v>0.91593629741372951</v>
      </c>
      <c r="M66" s="1050">
        <f>M21-'Fig 2.16'!AB$6</f>
        <v>1.036800697795897</v>
      </c>
      <c r="N66" s="1050">
        <f>N21-'Fig 2.16'!AC$6</f>
        <v>1.1728463188076859</v>
      </c>
      <c r="O66" s="1050">
        <f>O21-'Fig 2.16'!AD$6</f>
        <v>1.3028933990828193</v>
      </c>
      <c r="P66" s="1050">
        <f>P21-'Fig 2.16'!AE$6</f>
        <v>1.4178821856978203</v>
      </c>
      <c r="Q66" s="1050">
        <f>Q21-'Fig 2.16'!AF$6</f>
        <v>1.5225182436011337</v>
      </c>
      <c r="R66" s="1050">
        <f>R21-'Fig 2.16'!AG$6</f>
        <v>1.6244956962212171</v>
      </c>
      <c r="S66" s="1050">
        <f>S21-'Fig 2.16'!AH$6</f>
        <v>1.7115649708948268</v>
      </c>
      <c r="T66" s="1050">
        <f>T21-'Fig 2.16'!AI$6</f>
        <v>1.8017933525530623</v>
      </c>
      <c r="U66" s="1050">
        <f>U21-'Fig 2.16'!AJ$6</f>
        <v>1.8659052504965317</v>
      </c>
      <c r="V66" s="1050">
        <f>V21-'Fig 2.16'!AK$6</f>
        <v>1.9162376601088624</v>
      </c>
      <c r="W66" s="1050">
        <f>W21-'Fig 2.16'!AL$6</f>
        <v>1.9628904938770475</v>
      </c>
      <c r="X66" s="1050">
        <f>X21-'Fig 2.16'!AM$6</f>
        <v>1.9905548089661664</v>
      </c>
      <c r="Y66" s="1050">
        <f>Y21-'Fig 2.16'!AN$6</f>
        <v>2.0298710492367178</v>
      </c>
      <c r="Z66" s="1050">
        <f>Z21-'Fig 2.16'!AO$6</f>
        <v>2.0822979967253303</v>
      </c>
      <c r="AA66" s="1050">
        <f>AA21-'Fig 2.16'!AP$6</f>
        <v>2.1391502667791755</v>
      </c>
      <c r="AB66" s="1050">
        <f>AB21-'Fig 2.16'!AQ$6</f>
        <v>2.1888959549986282</v>
      </c>
      <c r="AC66" s="1050">
        <f>AC21-'Fig 2.16'!AR$6</f>
        <v>2.2356183499848541</v>
      </c>
      <c r="AD66" s="1050">
        <f>AD21-'Fig 2.16'!AS$6</f>
        <v>2.2739079976677417</v>
      </c>
      <c r="AE66" s="1050">
        <f>AE21-'Fig 2.16'!AT$6</f>
        <v>2.2605597517042497</v>
      </c>
      <c r="AF66" s="1050">
        <f>AF21-'Fig 2.16'!AU$6</f>
        <v>2.2270730418555758</v>
      </c>
      <c r="AG66" s="1050">
        <f>AG21-'Fig 2.16'!AV$6</f>
        <v>2.1814195197462638</v>
      </c>
      <c r="AH66" s="1050">
        <f>AH21-'Fig 2.16'!AW$6</f>
        <v>2.1813166802606645</v>
      </c>
      <c r="AI66" s="1050">
        <f>AI21-'Fig 2.16'!AX$6</f>
        <v>2.1704986104128778</v>
      </c>
      <c r="AJ66" s="1050">
        <f>AJ21-'Fig 2.16'!AY$6</f>
        <v>2.1627657159375886</v>
      </c>
      <c r="AK66" s="1050">
        <f>AK21-'Fig 2.16'!AZ$6</f>
        <v>2.1766597655084325</v>
      </c>
      <c r="AL66" s="1050">
        <f>AL21-'Fig 2.16'!BA$6</f>
        <v>2.1982531449122078</v>
      </c>
      <c r="AM66" s="1050">
        <f>AM21-'Fig 2.16'!BB$6</f>
        <v>2.2199390938643262</v>
      </c>
      <c r="AN66" s="1050">
        <f>AN21-'Fig 2.16'!BC$6</f>
        <v>2.2308874485395336</v>
      </c>
      <c r="AO66" s="1050">
        <f>AO21-'Fig 2.16'!BD$6</f>
        <v>2.2473308360997493</v>
      </c>
      <c r="AP66" s="1050">
        <f>AP21-'Fig 2.16'!BE$6</f>
        <v>2.2789034799011603</v>
      </c>
      <c r="AQ66" s="1050">
        <f>AQ21-'Fig 2.16'!BF$6</f>
        <v>2.3245733759472316</v>
      </c>
      <c r="AR66" s="1050">
        <f>AR21-'Fig 2.16'!BG$6</f>
        <v>2.3818304328677229</v>
      </c>
      <c r="AS66" s="1050">
        <f>AS21-'Fig 2.16'!BH$6</f>
        <v>2.4526372865456239</v>
      </c>
      <c r="AT66" s="1050">
        <f>AT21-'Fig 2.16'!BI$6</f>
        <v>2.502931176988497</v>
      </c>
      <c r="AU66" s="1050">
        <f>AU21-'Fig 2.16'!BJ$6</f>
        <v>2.5419587397180337</v>
      </c>
      <c r="AV66" s="1051">
        <f>AV21-'Fig 2.16'!BK$6</f>
        <v>2.568130282461631</v>
      </c>
      <c r="AW66" s="1051">
        <f>AW21-'Fig 2.16'!BL$6</f>
        <v>2.5863040327488847</v>
      </c>
      <c r="AX66" s="1051">
        <f>AX21-'Fig 2.16'!BM$6</f>
        <v>2.6001592112473162</v>
      </c>
      <c r="AY66" s="1051">
        <f>AY21-'Fig 2.16'!BN$6</f>
        <v>2.5866399012805275</v>
      </c>
      <c r="AZ66" s="1051">
        <f>AZ21-'Fig 2.16'!BO$6</f>
        <v>2.6008239389062737</v>
      </c>
      <c r="BA66" s="1051">
        <f>BA21-'Fig 2.16'!BP$6</f>
        <v>2.6270690250900799</v>
      </c>
      <c r="BB66" s="1051">
        <f>BB21-'Fig 2.16'!BQ$6</f>
        <v>2.6660198591729838</v>
      </c>
      <c r="BC66" s="1051">
        <f>BC21-'Fig 2.16'!BR$6</f>
        <v>2.7083719798067563</v>
      </c>
      <c r="BD66" s="1051">
        <f>BD21-'Fig 2.16'!BS$6</f>
        <v>2.7642987088447697</v>
      </c>
      <c r="BE66" s="1051">
        <f>BE21-'Fig 2.16'!BT$6</f>
        <v>2.8165836561163431</v>
      </c>
      <c r="BF66" s="1052">
        <f>BF21-'Fig 2.16'!BU$6</f>
        <v>2.9030277057934128</v>
      </c>
    </row>
  </sheetData>
  <mergeCells count="8">
    <mergeCell ref="B55:B60"/>
    <mergeCell ref="B61:B66"/>
    <mergeCell ref="B3:C3"/>
    <mergeCell ref="B4:B9"/>
    <mergeCell ref="B10:B15"/>
    <mergeCell ref="B16:B21"/>
    <mergeCell ref="B48:C48"/>
    <mergeCell ref="B49:B54"/>
  </mergeCells>
  <pageMargins left="0.7" right="0.7" top="0.75" bottom="0.75" header="0.3" footer="0.3"/>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40"/>
  <sheetViews>
    <sheetView workbookViewId="0">
      <selection activeCell="A2" sqref="A2"/>
    </sheetView>
  </sheetViews>
  <sheetFormatPr baseColWidth="10" defaultColWidth="10.85546875" defaultRowHeight="15"/>
  <cols>
    <col min="1" max="1" width="10.85546875" style="32"/>
    <col min="2" max="2" width="17.42578125" style="32" customWidth="1"/>
    <col min="3" max="3" width="13" style="32" customWidth="1"/>
    <col min="4" max="74" width="6.85546875" style="32" customWidth="1"/>
    <col min="75" max="16384" width="10.85546875" style="32"/>
  </cols>
  <sheetData>
    <row r="1" spans="1:74" ht="15.75">
      <c r="A1" s="45" t="s">
        <v>249</v>
      </c>
    </row>
    <row r="2" spans="1:74" ht="15.75">
      <c r="B2" s="710"/>
    </row>
    <row r="3" spans="1:74" customFormat="1" ht="15.75" thickBot="1">
      <c r="C3" s="203"/>
    </row>
    <row r="4" spans="1:74" s="711" customFormat="1" ht="15.75" thickBot="1">
      <c r="B4" s="1066"/>
      <c r="C4" s="1067"/>
      <c r="D4" s="712">
        <v>2000</v>
      </c>
      <c r="E4" s="713">
        <v>2001</v>
      </c>
      <c r="F4" s="713">
        <v>2002</v>
      </c>
      <c r="G4" s="713">
        <v>2003</v>
      </c>
      <c r="H4" s="713">
        <v>2004</v>
      </c>
      <c r="I4" s="713">
        <v>2005</v>
      </c>
      <c r="J4" s="713">
        <v>2006</v>
      </c>
      <c r="K4" s="713">
        <v>2007</v>
      </c>
      <c r="L4" s="713">
        <v>2008</v>
      </c>
      <c r="M4" s="713">
        <v>2009</v>
      </c>
      <c r="N4" s="713">
        <v>2010</v>
      </c>
      <c r="O4" s="713">
        <v>2011</v>
      </c>
      <c r="P4" s="713">
        <v>2012</v>
      </c>
      <c r="Q4" s="713">
        <v>2013</v>
      </c>
      <c r="R4" s="713">
        <v>2014</v>
      </c>
      <c r="S4" s="713">
        <v>2015</v>
      </c>
      <c r="T4" s="713">
        <v>2016</v>
      </c>
      <c r="U4" s="713">
        <v>2017</v>
      </c>
      <c r="V4" s="713">
        <v>2018</v>
      </c>
      <c r="W4" s="713">
        <v>2019</v>
      </c>
      <c r="X4" s="713">
        <v>2020</v>
      </c>
      <c r="Y4" s="713">
        <v>2021</v>
      </c>
      <c r="Z4" s="713">
        <v>2022</v>
      </c>
      <c r="AA4" s="713">
        <v>2023</v>
      </c>
      <c r="AB4" s="713">
        <v>2024</v>
      </c>
      <c r="AC4" s="713">
        <v>2025</v>
      </c>
      <c r="AD4" s="713">
        <v>2026</v>
      </c>
      <c r="AE4" s="713">
        <v>2027</v>
      </c>
      <c r="AF4" s="713">
        <v>2028</v>
      </c>
      <c r="AG4" s="713">
        <v>2029</v>
      </c>
      <c r="AH4" s="713">
        <v>2030</v>
      </c>
      <c r="AI4" s="713">
        <v>2031</v>
      </c>
      <c r="AJ4" s="713">
        <v>2032</v>
      </c>
      <c r="AK4" s="713">
        <v>2033</v>
      </c>
      <c r="AL4" s="713">
        <v>2034</v>
      </c>
      <c r="AM4" s="713">
        <v>2035</v>
      </c>
      <c r="AN4" s="713">
        <v>2036</v>
      </c>
      <c r="AO4" s="713">
        <v>2037</v>
      </c>
      <c r="AP4" s="713">
        <v>2038</v>
      </c>
      <c r="AQ4" s="713">
        <v>2039</v>
      </c>
      <c r="AR4" s="713">
        <v>2040</v>
      </c>
      <c r="AS4" s="713">
        <v>2041</v>
      </c>
      <c r="AT4" s="713">
        <v>2042</v>
      </c>
      <c r="AU4" s="713">
        <v>2043</v>
      </c>
      <c r="AV4" s="713">
        <v>2044</v>
      </c>
      <c r="AW4" s="713">
        <v>2045</v>
      </c>
      <c r="AX4" s="713">
        <v>2046</v>
      </c>
      <c r="AY4" s="713">
        <v>2047</v>
      </c>
      <c r="AZ4" s="713">
        <v>2048</v>
      </c>
      <c r="BA4" s="713">
        <v>2049</v>
      </c>
      <c r="BB4" s="713">
        <v>2050</v>
      </c>
      <c r="BC4" s="713">
        <v>2051</v>
      </c>
      <c r="BD4" s="713">
        <v>2052</v>
      </c>
      <c r="BE4" s="713">
        <v>2053</v>
      </c>
      <c r="BF4" s="713">
        <v>2054</v>
      </c>
      <c r="BG4" s="713">
        <v>2055</v>
      </c>
      <c r="BH4" s="713">
        <v>2056</v>
      </c>
      <c r="BI4" s="713">
        <v>2057</v>
      </c>
      <c r="BJ4" s="713">
        <v>2058</v>
      </c>
      <c r="BK4" s="713">
        <v>2059</v>
      </c>
      <c r="BL4" s="713">
        <v>2060</v>
      </c>
      <c r="BM4" s="713">
        <v>2061</v>
      </c>
      <c r="BN4" s="713">
        <v>2062</v>
      </c>
      <c r="BO4" s="713">
        <v>2063</v>
      </c>
      <c r="BP4" s="713">
        <v>2064</v>
      </c>
      <c r="BQ4" s="713">
        <v>2065</v>
      </c>
      <c r="BR4" s="713">
        <v>2066</v>
      </c>
      <c r="BS4" s="713">
        <v>2067</v>
      </c>
      <c r="BT4" s="713">
        <v>2068</v>
      </c>
      <c r="BU4" s="713">
        <v>2069</v>
      </c>
      <c r="BV4" s="714">
        <v>2070</v>
      </c>
    </row>
    <row r="5" spans="1:74" s="711" customFormat="1" ht="15" customHeight="1">
      <c r="B5" s="1068" t="s">
        <v>250</v>
      </c>
      <c r="C5" s="715" t="s">
        <v>150</v>
      </c>
      <c r="D5" s="716"/>
      <c r="E5" s="717"/>
      <c r="F5" s="717">
        <v>0.11936765112976799</v>
      </c>
      <c r="G5" s="717">
        <v>0.12204331807254845</v>
      </c>
      <c r="H5" s="717">
        <v>0.12225593926809177</v>
      </c>
      <c r="I5" s="717">
        <v>0.12236965218693006</v>
      </c>
      <c r="J5" s="717">
        <v>0.12298516295271764</v>
      </c>
      <c r="K5" s="717">
        <v>0.12337003705190115</v>
      </c>
      <c r="L5" s="717">
        <v>0.12352426690187174</v>
      </c>
      <c r="M5" s="717">
        <v>0.12815200092158058</v>
      </c>
      <c r="N5" s="717">
        <v>0.12607589128684346</v>
      </c>
      <c r="O5" s="717">
        <v>0.12823378240981542</v>
      </c>
      <c r="P5" s="717">
        <v>0.13224084608937473</v>
      </c>
      <c r="Q5" s="717">
        <v>0.13577262943272914</v>
      </c>
      <c r="R5" s="717">
        <v>0.13727381531602245</v>
      </c>
      <c r="S5" s="717">
        <v>0.1373438985343558</v>
      </c>
      <c r="T5" s="717">
        <v>0.13773780146091708</v>
      </c>
      <c r="U5" s="717"/>
      <c r="V5" s="717"/>
      <c r="W5" s="717"/>
      <c r="X5" s="717"/>
      <c r="Y5" s="717"/>
      <c r="Z5" s="717"/>
      <c r="AA5" s="717"/>
      <c r="AB5" s="717"/>
      <c r="AC5" s="717"/>
      <c r="AD5" s="717"/>
      <c r="AE5" s="717"/>
      <c r="AF5" s="717"/>
      <c r="AG5" s="717"/>
      <c r="AH5" s="717"/>
      <c r="AI5" s="717"/>
      <c r="AJ5" s="717"/>
      <c r="AK5" s="717"/>
      <c r="AL5" s="717"/>
      <c r="AM5" s="717"/>
      <c r="AN5" s="717"/>
      <c r="AO5" s="717"/>
      <c r="AP5" s="717"/>
      <c r="AQ5" s="717"/>
      <c r="AR5" s="717"/>
      <c r="AS5" s="717"/>
      <c r="AT5" s="717"/>
      <c r="AU5" s="717"/>
      <c r="AV5" s="717"/>
      <c r="AW5" s="717"/>
      <c r="AX5" s="717"/>
      <c r="AY5" s="717"/>
      <c r="AZ5" s="717"/>
      <c r="BA5" s="717"/>
      <c r="BB5" s="717"/>
      <c r="BC5" s="717"/>
      <c r="BD5" s="717"/>
      <c r="BE5" s="717"/>
      <c r="BF5" s="717"/>
      <c r="BG5" s="717"/>
      <c r="BH5" s="717"/>
      <c r="BI5" s="717"/>
      <c r="BJ5" s="717"/>
      <c r="BK5" s="717"/>
      <c r="BL5" s="718"/>
      <c r="BM5" s="718"/>
      <c r="BN5" s="718"/>
      <c r="BO5" s="718"/>
      <c r="BP5" s="718"/>
      <c r="BQ5" s="718"/>
      <c r="BR5" s="718"/>
      <c r="BS5" s="740"/>
      <c r="BT5" s="717"/>
      <c r="BU5" s="741"/>
      <c r="BV5" s="742"/>
    </row>
    <row r="6" spans="1:74" s="711" customFormat="1">
      <c r="B6" s="1069"/>
      <c r="C6" s="720">
        <v>1.7999999999999999E-2</v>
      </c>
      <c r="D6" s="347"/>
      <c r="E6" s="348"/>
      <c r="F6" s="348"/>
      <c r="G6" s="348"/>
      <c r="H6" s="348"/>
      <c r="I6" s="348"/>
      <c r="J6" s="348"/>
      <c r="K6" s="348"/>
      <c r="L6" s="348"/>
      <c r="M6" s="348"/>
      <c r="N6" s="348"/>
      <c r="O6" s="348"/>
      <c r="P6" s="348"/>
      <c r="Q6" s="348"/>
      <c r="R6" s="348"/>
      <c r="S6" s="348"/>
      <c r="T6" s="348">
        <v>0.13773780146091708</v>
      </c>
      <c r="U6" s="348">
        <v>0.13637928650561079</v>
      </c>
      <c r="V6" s="348">
        <v>0.13558080283190224</v>
      </c>
      <c r="W6" s="348">
        <v>0.13547769605667634</v>
      </c>
      <c r="X6" s="348">
        <v>0.13443270972536223</v>
      </c>
      <c r="Y6" s="348">
        <v>0.13322724601312991</v>
      </c>
      <c r="Z6" s="348">
        <v>0.13270365154559025</v>
      </c>
      <c r="AA6" s="348">
        <v>0.13204580331521229</v>
      </c>
      <c r="AB6" s="348">
        <v>0.13140982050115074</v>
      </c>
      <c r="AC6" s="348">
        <v>0.1306661577981432</v>
      </c>
      <c r="AD6" s="348">
        <v>0.13027579608038509</v>
      </c>
      <c r="AE6" s="348">
        <v>0.1298352155497145</v>
      </c>
      <c r="AF6" s="348">
        <v>0.12949683028020015</v>
      </c>
      <c r="AG6" s="348">
        <v>0.12921546985212373</v>
      </c>
      <c r="AH6" s="348">
        <v>0.12892832295027992</v>
      </c>
      <c r="AI6" s="348">
        <v>0.12867297249147858</v>
      </c>
      <c r="AJ6" s="348">
        <v>0.1284771258342752</v>
      </c>
      <c r="AK6" s="348">
        <v>0.12832231971366664</v>
      </c>
      <c r="AL6" s="348">
        <v>0.1281882235818563</v>
      </c>
      <c r="AM6" s="348">
        <v>0.12804726092703592</v>
      </c>
      <c r="AN6" s="348">
        <v>0.12796499358156896</v>
      </c>
      <c r="AO6" s="348">
        <v>0.12786082325773701</v>
      </c>
      <c r="AP6" s="348">
        <v>0.12775439939445432</v>
      </c>
      <c r="AQ6" s="348">
        <v>0.12761307288396667</v>
      </c>
      <c r="AR6" s="348">
        <v>0.12753143645691595</v>
      </c>
      <c r="AS6" s="348">
        <v>0.12746594768033559</v>
      </c>
      <c r="AT6" s="348">
        <v>0.1273535953034651</v>
      </c>
      <c r="AU6" s="348">
        <v>0.12728417237770459</v>
      </c>
      <c r="AV6" s="348">
        <v>0.12721291291458312</v>
      </c>
      <c r="AW6" s="348">
        <v>0.12713718330887966</v>
      </c>
      <c r="AX6" s="348">
        <v>0.12708529483740641</v>
      </c>
      <c r="AY6" s="348">
        <v>0.1270163854015629</v>
      </c>
      <c r="AZ6" s="348">
        <v>0.12696839673688251</v>
      </c>
      <c r="BA6" s="348">
        <v>0.12684103802740021</v>
      </c>
      <c r="BB6" s="348">
        <v>0.12681994203178429</v>
      </c>
      <c r="BC6" s="348">
        <v>0.12674631137539852</v>
      </c>
      <c r="BD6" s="348">
        <v>0.12675361527387691</v>
      </c>
      <c r="BE6" s="348">
        <v>0.12670072357627019</v>
      </c>
      <c r="BF6" s="348">
        <v>0.12666259910850669</v>
      </c>
      <c r="BG6" s="348">
        <v>0.1266489690389565</v>
      </c>
      <c r="BH6" s="348">
        <v>0.12662706329466256</v>
      </c>
      <c r="BI6" s="348">
        <v>0.12656070829425628</v>
      </c>
      <c r="BJ6" s="348">
        <v>0.12654540539463502</v>
      </c>
      <c r="BK6" s="348">
        <v>0.12646766715910485</v>
      </c>
      <c r="BL6" s="721">
        <v>0.12646926830894736</v>
      </c>
      <c r="BM6" s="721">
        <v>0.12640297581413545</v>
      </c>
      <c r="BN6" s="721">
        <v>0.12637674898901402</v>
      </c>
      <c r="BO6" s="721">
        <v>0.12628792268013547</v>
      </c>
      <c r="BP6" s="721">
        <v>0.12624282171561022</v>
      </c>
      <c r="BQ6" s="721">
        <v>0.12614942580807947</v>
      </c>
      <c r="BR6" s="721">
        <v>0.12609794288886131</v>
      </c>
      <c r="BS6" s="721">
        <v>0.12607764444367944</v>
      </c>
      <c r="BT6" s="348">
        <v>0.12606722844881166</v>
      </c>
      <c r="BU6" s="348">
        <v>0.12605846005054794</v>
      </c>
      <c r="BV6" s="349">
        <v>0.12600359096698535</v>
      </c>
    </row>
    <row r="7" spans="1:74" s="711" customFormat="1">
      <c r="B7" s="1069"/>
      <c r="C7" s="720">
        <v>1.4999999999999999E-2</v>
      </c>
      <c r="D7" s="347"/>
      <c r="E7" s="348"/>
      <c r="F7" s="348"/>
      <c r="G7" s="348"/>
      <c r="H7" s="348"/>
      <c r="I7" s="348"/>
      <c r="J7" s="348"/>
      <c r="K7" s="348"/>
      <c r="L7" s="348"/>
      <c r="M7" s="348"/>
      <c r="N7" s="348"/>
      <c r="O7" s="348"/>
      <c r="P7" s="348"/>
      <c r="Q7" s="348"/>
      <c r="R7" s="348"/>
      <c r="S7" s="348"/>
      <c r="T7" s="348">
        <v>0.13760669798815969</v>
      </c>
      <c r="U7" s="348">
        <v>0.13625156012299525</v>
      </c>
      <c r="V7" s="348">
        <v>0.13545301837321333</v>
      </c>
      <c r="W7" s="348">
        <v>0.13534974397266325</v>
      </c>
      <c r="X7" s="348">
        <v>0.13430638909095208</v>
      </c>
      <c r="Y7" s="348">
        <v>0.13312120105491326</v>
      </c>
      <c r="Z7" s="348">
        <v>0.13265478677501188</v>
      </c>
      <c r="AA7" s="348">
        <v>0.13205445884575517</v>
      </c>
      <c r="AB7" s="348">
        <v>0.13142037096022502</v>
      </c>
      <c r="AC7" s="348">
        <v>0.13068946237155019</v>
      </c>
      <c r="AD7" s="348">
        <v>0.13030285185361046</v>
      </c>
      <c r="AE7" s="348">
        <v>0.12986625351955419</v>
      </c>
      <c r="AF7" s="348">
        <v>0.12953577854490844</v>
      </c>
      <c r="AG7" s="348">
        <v>0.1292542269461423</v>
      </c>
      <c r="AH7" s="348">
        <v>0.128988432693454</v>
      </c>
      <c r="AI7" s="348">
        <v>0.12873916265007293</v>
      </c>
      <c r="AJ7" s="348">
        <v>0.1285556630517207</v>
      </c>
      <c r="AK7" s="348">
        <v>0.12841274139481104</v>
      </c>
      <c r="AL7" s="348">
        <v>0.12829135628189003</v>
      </c>
      <c r="AM7" s="348">
        <v>0.12816339573836602</v>
      </c>
      <c r="AN7" s="348">
        <v>0.12809363713667976</v>
      </c>
      <c r="AO7" s="348">
        <v>0.12800444891526619</v>
      </c>
      <c r="AP7" s="348">
        <v>0.12792486051197155</v>
      </c>
      <c r="AQ7" s="348">
        <v>0.12780056907055012</v>
      </c>
      <c r="AR7" s="348">
        <v>0.12773508898604874</v>
      </c>
      <c r="AS7" s="348">
        <v>0.12768432950681888</v>
      </c>
      <c r="AT7" s="348">
        <v>0.12758474663689823</v>
      </c>
      <c r="AU7" s="348">
        <v>0.12753234202817909</v>
      </c>
      <c r="AV7" s="348">
        <v>0.12747733476212142</v>
      </c>
      <c r="AW7" s="348">
        <v>0.12741897775244701</v>
      </c>
      <c r="AX7" s="348">
        <v>0.1273850946636674</v>
      </c>
      <c r="AY7" s="348">
        <v>0.12733932141030824</v>
      </c>
      <c r="AZ7" s="348">
        <v>0.12731117553083224</v>
      </c>
      <c r="BA7" s="348">
        <v>0.12720264799328407</v>
      </c>
      <c r="BB7" s="348">
        <v>0.12720047106606214</v>
      </c>
      <c r="BC7" s="348">
        <v>0.12714673813424165</v>
      </c>
      <c r="BD7" s="348">
        <v>0.12717566960173157</v>
      </c>
      <c r="BE7" s="348">
        <v>0.12714533530755934</v>
      </c>
      <c r="BF7" s="348">
        <v>0.12712979022100576</v>
      </c>
      <c r="BG7" s="348">
        <v>0.12713857714718849</v>
      </c>
      <c r="BH7" s="348">
        <v>0.12714012446599388</v>
      </c>
      <c r="BI7" s="348">
        <v>0.12710773833319128</v>
      </c>
      <c r="BJ7" s="348">
        <v>0.12711395839911158</v>
      </c>
      <c r="BK7" s="348">
        <v>0.1270715138343419</v>
      </c>
      <c r="BL7" s="721">
        <v>0.12709883472520953</v>
      </c>
      <c r="BM7" s="721">
        <v>0.12705944611132552</v>
      </c>
      <c r="BN7" s="721">
        <v>0.12705812456738008</v>
      </c>
      <c r="BO7" s="721">
        <v>0.12699449817957981</v>
      </c>
      <c r="BP7" s="721">
        <v>0.12697627835225034</v>
      </c>
      <c r="BQ7" s="721">
        <v>0.12690843120075082</v>
      </c>
      <c r="BR7" s="721">
        <v>0.12688766096956705</v>
      </c>
      <c r="BS7" s="721">
        <v>0.12689621694936185</v>
      </c>
      <c r="BT7" s="348">
        <v>0.12691408671566445</v>
      </c>
      <c r="BU7" s="348">
        <v>0.12693795752585585</v>
      </c>
      <c r="BV7" s="349">
        <v>0.12691436249613158</v>
      </c>
    </row>
    <row r="8" spans="1:74" s="711" customFormat="1">
      <c r="B8" s="1069"/>
      <c r="C8" s="720">
        <v>1.2999999999999999E-2</v>
      </c>
      <c r="D8" s="347"/>
      <c r="E8" s="348"/>
      <c r="F8" s="348"/>
      <c r="G8" s="348"/>
      <c r="H8" s="348"/>
      <c r="I8" s="348"/>
      <c r="J8" s="348"/>
      <c r="K8" s="348"/>
      <c r="L8" s="348"/>
      <c r="M8" s="348"/>
      <c r="N8" s="348"/>
      <c r="O8" s="348"/>
      <c r="P8" s="348"/>
      <c r="Q8" s="348"/>
      <c r="R8" s="348"/>
      <c r="S8" s="348"/>
      <c r="T8" s="348">
        <v>0.13773780708160382</v>
      </c>
      <c r="U8" s="348">
        <v>0.13637689903825453</v>
      </c>
      <c r="V8" s="348">
        <v>0.13557595060049843</v>
      </c>
      <c r="W8" s="348">
        <v>0.13547034201173758</v>
      </c>
      <c r="X8" s="348">
        <v>0.13442306265267573</v>
      </c>
      <c r="Y8" s="348">
        <v>0.1332551027389246</v>
      </c>
      <c r="Z8" s="348">
        <v>0.13289190378186477</v>
      </c>
      <c r="AA8" s="348">
        <v>0.13224124538128201</v>
      </c>
      <c r="AB8" s="348">
        <v>0.13161126023622297</v>
      </c>
      <c r="AC8" s="348">
        <v>0.13087734705836954</v>
      </c>
      <c r="AD8" s="348">
        <v>0.13049339651500724</v>
      </c>
      <c r="AE8" s="348">
        <v>0.13006640296105082</v>
      </c>
      <c r="AF8" s="348">
        <v>0.12974563453861859</v>
      </c>
      <c r="AG8" s="348">
        <v>0.12946901673522976</v>
      </c>
      <c r="AH8" s="348">
        <v>0.12920433502228565</v>
      </c>
      <c r="AI8" s="348">
        <v>0.12897373609788601</v>
      </c>
      <c r="AJ8" s="348">
        <v>0.12880102908840085</v>
      </c>
      <c r="AK8" s="348">
        <v>0.1286662222348138</v>
      </c>
      <c r="AL8" s="348">
        <v>0.12855363996294897</v>
      </c>
      <c r="AM8" s="348">
        <v>0.12843580353357181</v>
      </c>
      <c r="AN8" s="348">
        <v>0.12837403345123141</v>
      </c>
      <c r="AO8" s="348">
        <v>0.12829361776595755</v>
      </c>
      <c r="AP8" s="348">
        <v>0.12822443020835045</v>
      </c>
      <c r="AQ8" s="348">
        <v>0.12811091808850081</v>
      </c>
      <c r="AR8" s="348">
        <v>0.12805352332454356</v>
      </c>
      <c r="AS8" s="348">
        <v>0.12800932051226374</v>
      </c>
      <c r="AT8" s="348">
        <v>0.12791774823176882</v>
      </c>
      <c r="AU8" s="348">
        <v>0.12787298223330248</v>
      </c>
      <c r="AV8" s="348">
        <v>0.12782532570281402</v>
      </c>
      <c r="AW8" s="348">
        <v>0.12777412924971943</v>
      </c>
      <c r="AX8" s="348">
        <v>0.1277479260368003</v>
      </c>
      <c r="AY8" s="348">
        <v>0.12770438766118983</v>
      </c>
      <c r="AZ8" s="348">
        <v>0.12768490738080088</v>
      </c>
      <c r="BA8" s="348">
        <v>0.12758558616146762</v>
      </c>
      <c r="BB8" s="348">
        <v>0.12758998193717225</v>
      </c>
      <c r="BC8" s="348">
        <v>0.12754210273398905</v>
      </c>
      <c r="BD8" s="348">
        <v>0.1275816264987403</v>
      </c>
      <c r="BE8" s="348">
        <v>0.12755673232406237</v>
      </c>
      <c r="BF8" s="348">
        <v>0.12754981235594495</v>
      </c>
      <c r="BG8" s="348">
        <v>0.12756504103215865</v>
      </c>
      <c r="BH8" s="348">
        <v>0.12757273569296035</v>
      </c>
      <c r="BI8" s="348">
        <v>0.12754643648805217</v>
      </c>
      <c r="BJ8" s="348">
        <v>0.12755979410761195</v>
      </c>
      <c r="BK8" s="348">
        <v>0.12752095365830252</v>
      </c>
      <c r="BL8" s="721">
        <v>0.12755613089615761</v>
      </c>
      <c r="BM8" s="721">
        <v>0.1275246428763761</v>
      </c>
      <c r="BN8" s="721">
        <v>0.12752909704914386</v>
      </c>
      <c r="BO8" s="721">
        <v>0.12747181862504672</v>
      </c>
      <c r="BP8" s="721">
        <v>0.12745866529279448</v>
      </c>
      <c r="BQ8" s="721">
        <v>0.12739640264622079</v>
      </c>
      <c r="BR8" s="721">
        <v>0.12737872519453461</v>
      </c>
      <c r="BS8" s="721">
        <v>0.12739579123674838</v>
      </c>
      <c r="BT8" s="348">
        <v>0.12741889486216565</v>
      </c>
      <c r="BU8" s="348">
        <v>0.12745090765400938</v>
      </c>
      <c r="BV8" s="349">
        <v>0.12743296739972265</v>
      </c>
    </row>
    <row r="9" spans="1:74" s="711" customFormat="1" ht="15.75" thickBot="1">
      <c r="B9" s="1070"/>
      <c r="C9" s="722">
        <v>0.01</v>
      </c>
      <c r="D9" s="350"/>
      <c r="E9" s="351"/>
      <c r="F9" s="351"/>
      <c r="G9" s="351"/>
      <c r="H9" s="351"/>
      <c r="I9" s="351"/>
      <c r="J9" s="351"/>
      <c r="K9" s="351"/>
      <c r="L9" s="351"/>
      <c r="M9" s="351"/>
      <c r="N9" s="351"/>
      <c r="O9" s="351"/>
      <c r="P9" s="351"/>
      <c r="Q9" s="351"/>
      <c r="R9" s="351"/>
      <c r="S9" s="351"/>
      <c r="T9" s="351">
        <v>0.13773780708160382</v>
      </c>
      <c r="U9" s="351">
        <v>0.13640100835774868</v>
      </c>
      <c r="V9" s="351">
        <v>0.13558484424506159</v>
      </c>
      <c r="W9" s="351">
        <v>0.13548370736803828</v>
      </c>
      <c r="X9" s="351">
        <v>0.13444124218625944</v>
      </c>
      <c r="Y9" s="351">
        <v>0.13329749599270865</v>
      </c>
      <c r="Z9" s="351">
        <v>0.13273936615533172</v>
      </c>
      <c r="AA9" s="351">
        <v>0.13209649820593977</v>
      </c>
      <c r="AB9" s="351">
        <v>0.13147189939346415</v>
      </c>
      <c r="AC9" s="351">
        <v>0.13075125396219248</v>
      </c>
      <c r="AD9" s="351">
        <v>0.13037759021772344</v>
      </c>
      <c r="AE9" s="351">
        <v>0.12997126811858328</v>
      </c>
      <c r="AF9" s="351">
        <v>0.12965915519275073</v>
      </c>
      <c r="AG9" s="351">
        <v>0.12940009145265274</v>
      </c>
      <c r="AH9" s="351">
        <v>0.12913628571811811</v>
      </c>
      <c r="AI9" s="351">
        <v>0.12890661965254482</v>
      </c>
      <c r="AJ9" s="351">
        <v>0.12875353487014005</v>
      </c>
      <c r="AK9" s="351">
        <v>0.12862276197830189</v>
      </c>
      <c r="AL9" s="351">
        <v>0.12851533054165457</v>
      </c>
      <c r="AM9" s="351">
        <v>0.128401396341742</v>
      </c>
      <c r="AN9" s="351">
        <v>0.12834241550351705</v>
      </c>
      <c r="AO9" s="351">
        <v>0.12826160503350675</v>
      </c>
      <c r="AP9" s="351">
        <v>0.12819205522803492</v>
      </c>
      <c r="AQ9" s="351">
        <v>0.12808050402583021</v>
      </c>
      <c r="AR9" s="351">
        <v>0.12802335786174998</v>
      </c>
      <c r="AS9" s="351">
        <v>0.12797781794829441</v>
      </c>
      <c r="AT9" s="351">
        <v>0.12788611637252259</v>
      </c>
      <c r="AU9" s="351">
        <v>0.12783813084611576</v>
      </c>
      <c r="AV9" s="351">
        <v>0.12778843838837597</v>
      </c>
      <c r="AW9" s="351">
        <v>0.12773308595324104</v>
      </c>
      <c r="AX9" s="351">
        <v>0.12770298788532458</v>
      </c>
      <c r="AY9" s="351">
        <v>0.12765441149566939</v>
      </c>
      <c r="AZ9" s="351">
        <v>0.12763017493122017</v>
      </c>
      <c r="BA9" s="351">
        <v>0.1275257560472145</v>
      </c>
      <c r="BB9" s="351">
        <v>0.12752288966470515</v>
      </c>
      <c r="BC9" s="351">
        <v>0.1274667197879826</v>
      </c>
      <c r="BD9" s="351">
        <v>0.12749244845208796</v>
      </c>
      <c r="BE9" s="351">
        <v>0.12746034991513996</v>
      </c>
      <c r="BF9" s="351">
        <v>0.12744347447738877</v>
      </c>
      <c r="BG9" s="351">
        <v>0.12744795587688154</v>
      </c>
      <c r="BH9" s="351">
        <v>0.12744451594614514</v>
      </c>
      <c r="BI9" s="351">
        <v>0.12740493909826572</v>
      </c>
      <c r="BJ9" s="351">
        <v>0.12740619920750151</v>
      </c>
      <c r="BK9" s="351">
        <v>0.12735316927026935</v>
      </c>
      <c r="BL9" s="723">
        <v>0.12737332278245439</v>
      </c>
      <c r="BM9" s="723">
        <v>0.12732658920062914</v>
      </c>
      <c r="BN9" s="723">
        <v>0.1273134492648961</v>
      </c>
      <c r="BO9" s="723">
        <v>0.12724517595670978</v>
      </c>
      <c r="BP9" s="723">
        <v>0.12721556409528625</v>
      </c>
      <c r="BQ9" s="723">
        <v>0.12713614533934925</v>
      </c>
      <c r="BR9" s="723">
        <v>0.12710153818008349</v>
      </c>
      <c r="BS9" s="723">
        <v>0.1271006081759303</v>
      </c>
      <c r="BT9" s="351">
        <v>0.12710415855277696</v>
      </c>
      <c r="BU9" s="351">
        <v>0.12711987878627706</v>
      </c>
      <c r="BV9" s="352">
        <v>0.12708242613972537</v>
      </c>
    </row>
    <row r="10" spans="1:74">
      <c r="B10" s="724"/>
      <c r="C10" s="725"/>
      <c r="D10" s="210"/>
      <c r="E10" s="210"/>
      <c r="F10" s="210"/>
      <c r="G10" s="210"/>
      <c r="H10" s="210"/>
      <c r="I10" s="210"/>
      <c r="J10" s="210"/>
      <c r="K10" s="210"/>
      <c r="L10" s="210"/>
      <c r="M10" s="210"/>
      <c r="N10" s="210"/>
    </row>
    <row r="11" spans="1:74">
      <c r="B11" s="724"/>
      <c r="C11" s="725"/>
      <c r="D11" s="210"/>
      <c r="E11" s="210"/>
      <c r="F11" s="210"/>
      <c r="G11" s="210"/>
      <c r="H11" s="210"/>
      <c r="I11" s="210"/>
      <c r="J11" s="210"/>
      <c r="K11" s="210"/>
      <c r="L11" s="210"/>
      <c r="M11" s="210"/>
      <c r="N11" s="210"/>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6"/>
      <c r="AY11" s="726"/>
      <c r="AZ11" s="726"/>
      <c r="BA11" s="726"/>
      <c r="BB11" s="726"/>
      <c r="BC11" s="726"/>
      <c r="BD11" s="726"/>
      <c r="BE11" s="726"/>
      <c r="BF11" s="726"/>
      <c r="BG11" s="726"/>
      <c r="BH11" s="726"/>
      <c r="BI11" s="726"/>
      <c r="BJ11" s="726"/>
      <c r="BK11" s="726"/>
      <c r="BL11" s="726"/>
      <c r="BM11" s="726"/>
      <c r="BN11" s="726"/>
      <c r="BO11" s="726"/>
      <c r="BP11" s="726"/>
      <c r="BQ11" s="726"/>
      <c r="BR11" s="726"/>
      <c r="BS11" s="726"/>
      <c r="BT11" s="726"/>
      <c r="BU11" s="726"/>
      <c r="BV11" s="726"/>
    </row>
    <row r="12" spans="1:74">
      <c r="B12" s="724"/>
      <c r="C12" s="725"/>
      <c r="D12" s="210"/>
      <c r="E12" s="210"/>
      <c r="F12" s="210"/>
      <c r="G12" s="210"/>
      <c r="H12" s="210"/>
      <c r="I12" s="210"/>
      <c r="J12" s="210"/>
      <c r="K12" s="210"/>
      <c r="L12" s="210"/>
      <c r="M12" s="210"/>
      <c r="N12" s="210"/>
      <c r="R12" s="726"/>
      <c r="S12" s="726"/>
      <c r="U12" s="726"/>
      <c r="V12" s="726"/>
      <c r="W12" s="726"/>
      <c r="X12" s="726"/>
      <c r="Y12" s="726"/>
      <c r="Z12" s="726"/>
      <c r="AA12" s="726"/>
      <c r="AB12" s="726"/>
      <c r="AC12" s="726"/>
      <c r="AD12" s="726"/>
      <c r="AE12" s="726"/>
      <c r="AF12" s="726"/>
      <c r="AG12" s="726"/>
      <c r="AH12" s="726"/>
      <c r="AI12" s="726"/>
      <c r="AJ12" s="726"/>
      <c r="AK12" s="726"/>
      <c r="AL12" s="726"/>
      <c r="AM12" s="726"/>
      <c r="AN12" s="726"/>
      <c r="AO12" s="726"/>
      <c r="AP12" s="726"/>
      <c r="AQ12" s="726"/>
      <c r="AR12" s="726"/>
      <c r="AS12" s="726"/>
      <c r="AT12" s="726"/>
      <c r="AU12" s="726"/>
      <c r="AV12" s="726"/>
      <c r="AW12" s="726"/>
      <c r="AX12" s="726"/>
      <c r="AY12" s="726"/>
      <c r="AZ12" s="726"/>
      <c r="BA12" s="726"/>
      <c r="BB12" s="726"/>
      <c r="BC12" s="726"/>
      <c r="BD12" s="726"/>
      <c r="BE12" s="726"/>
      <c r="BF12" s="726"/>
      <c r="BG12" s="726"/>
      <c r="BH12" s="726"/>
      <c r="BI12" s="726"/>
      <c r="BJ12" s="726"/>
      <c r="BK12" s="726"/>
      <c r="BL12" s="726"/>
      <c r="BM12" s="726"/>
      <c r="BN12" s="726"/>
      <c r="BO12" s="726"/>
      <c r="BP12" s="726"/>
      <c r="BQ12" s="726"/>
      <c r="BR12" s="726"/>
      <c r="BS12" s="726"/>
      <c r="BT12" s="726"/>
      <c r="BU12" s="726"/>
      <c r="BV12" s="726"/>
    </row>
    <row r="13" spans="1:74">
      <c r="B13" s="724"/>
      <c r="C13" s="725"/>
      <c r="D13" s="210"/>
      <c r="E13" s="210"/>
      <c r="F13" s="210"/>
      <c r="G13" s="210"/>
      <c r="H13" s="210"/>
      <c r="I13" s="210"/>
      <c r="J13" s="210"/>
      <c r="K13" s="210"/>
      <c r="L13" s="210"/>
      <c r="M13" s="210"/>
      <c r="N13" s="210"/>
      <c r="Q13" s="727"/>
      <c r="R13" s="726"/>
      <c r="S13" s="726"/>
      <c r="U13" s="726"/>
      <c r="V13" s="726"/>
      <c r="W13" s="726"/>
      <c r="X13" s="726"/>
      <c r="Y13" s="726"/>
      <c r="Z13" s="726"/>
      <c r="AA13" s="726"/>
      <c r="AB13" s="726"/>
      <c r="AC13" s="726"/>
      <c r="AD13" s="726"/>
      <c r="AE13" s="726"/>
      <c r="AF13" s="726"/>
      <c r="AG13" s="726"/>
      <c r="AH13" s="726"/>
      <c r="AI13" s="726"/>
      <c r="AJ13" s="726"/>
      <c r="AK13" s="726"/>
      <c r="AL13" s="726"/>
      <c r="AM13" s="726"/>
      <c r="AN13" s="726"/>
      <c r="AO13" s="726"/>
      <c r="AP13" s="726"/>
      <c r="AQ13" s="726"/>
      <c r="AR13" s="726"/>
      <c r="AS13" s="726"/>
      <c r="AT13" s="726"/>
      <c r="AU13" s="726"/>
      <c r="AV13" s="726"/>
      <c r="AW13" s="726"/>
      <c r="AX13" s="726"/>
      <c r="AY13" s="726"/>
      <c r="AZ13" s="726"/>
      <c r="BA13" s="726"/>
      <c r="BB13" s="726"/>
      <c r="BC13" s="726"/>
      <c r="BD13" s="726"/>
      <c r="BE13" s="726"/>
      <c r="BF13" s="726"/>
      <c r="BG13" s="726"/>
      <c r="BH13" s="726"/>
      <c r="BI13" s="726"/>
      <c r="BJ13" s="726"/>
      <c r="BK13" s="726"/>
      <c r="BL13" s="726"/>
      <c r="BM13" s="726"/>
      <c r="BN13" s="726"/>
      <c r="BO13" s="726"/>
      <c r="BP13" s="726"/>
      <c r="BQ13" s="726"/>
      <c r="BR13" s="726"/>
      <c r="BS13" s="726"/>
      <c r="BT13" s="726"/>
      <c r="BU13" s="726"/>
      <c r="BV13" s="726"/>
    </row>
    <row r="14" spans="1:74">
      <c r="B14" s="724"/>
      <c r="C14" s="725"/>
      <c r="D14" s="210"/>
      <c r="E14" s="210"/>
      <c r="F14" s="210"/>
      <c r="G14" s="210"/>
      <c r="H14" s="210"/>
      <c r="I14" s="210"/>
      <c r="J14" s="210"/>
      <c r="K14" s="210"/>
      <c r="L14" s="210"/>
      <c r="M14" s="210"/>
      <c r="N14" s="210"/>
      <c r="Q14" s="727"/>
      <c r="U14" s="726"/>
      <c r="V14" s="726"/>
      <c r="W14" s="726"/>
      <c r="X14" s="726"/>
      <c r="Y14" s="726"/>
      <c r="Z14" s="726"/>
      <c r="AA14" s="726"/>
      <c r="AB14" s="726"/>
      <c r="AC14" s="726"/>
      <c r="AD14" s="726"/>
      <c r="AE14" s="726"/>
      <c r="AF14" s="726"/>
      <c r="AG14" s="726"/>
      <c r="AH14" s="726"/>
      <c r="AI14" s="726"/>
      <c r="AJ14" s="726"/>
      <c r="AK14" s="726"/>
      <c r="AL14" s="726"/>
      <c r="AM14" s="726"/>
      <c r="AN14" s="726"/>
      <c r="AO14" s="726"/>
      <c r="AP14" s="726"/>
      <c r="AQ14" s="726"/>
      <c r="AR14" s="726"/>
      <c r="AS14" s="726"/>
      <c r="AT14" s="726"/>
      <c r="AU14" s="726"/>
      <c r="AV14" s="726"/>
      <c r="AW14" s="726"/>
      <c r="AX14" s="726"/>
      <c r="AY14" s="726"/>
      <c r="AZ14" s="726"/>
      <c r="BA14" s="726"/>
      <c r="BB14" s="726"/>
      <c r="BC14" s="726"/>
      <c r="BD14" s="726"/>
      <c r="BE14" s="726"/>
      <c r="BF14" s="726"/>
      <c r="BG14" s="726"/>
      <c r="BH14" s="726"/>
      <c r="BI14" s="726"/>
      <c r="BJ14" s="726"/>
      <c r="BK14" s="726"/>
      <c r="BL14" s="726"/>
      <c r="BM14" s="726"/>
      <c r="BN14" s="726"/>
      <c r="BO14" s="726"/>
      <c r="BP14" s="726"/>
      <c r="BQ14" s="726"/>
      <c r="BR14" s="726"/>
      <c r="BS14" s="726"/>
      <c r="BT14" s="726"/>
      <c r="BU14" s="726"/>
      <c r="BV14" s="726"/>
    </row>
    <row r="15" spans="1:74">
      <c r="B15" s="724"/>
      <c r="C15" s="725"/>
      <c r="D15" s="210"/>
      <c r="E15" s="210"/>
      <c r="F15" s="210"/>
      <c r="G15" s="210"/>
      <c r="H15" s="210"/>
      <c r="I15" s="210"/>
      <c r="J15" s="210"/>
      <c r="K15" s="210"/>
      <c r="L15" s="210"/>
      <c r="M15" s="210"/>
      <c r="N15" s="210"/>
      <c r="BT15" s="726"/>
      <c r="BV15" s="209"/>
    </row>
    <row r="16" spans="1:74">
      <c r="Y16" s="727"/>
      <c r="BT16" s="726"/>
      <c r="BV16" s="209"/>
    </row>
    <row r="17" spans="4:74" ht="15.75">
      <c r="D17" s="1071"/>
      <c r="E17" s="1071"/>
      <c r="F17" s="1071"/>
      <c r="G17" s="1071"/>
      <c r="M17" s="1071"/>
      <c r="N17" s="1071"/>
      <c r="O17" s="1071"/>
      <c r="P17" s="1071"/>
      <c r="BV17" s="209"/>
    </row>
    <row r="18" spans="4:74">
      <c r="BV18" s="209"/>
    </row>
    <row r="31" spans="4:74" ht="18" customHeight="1"/>
    <row r="35" spans="2:74">
      <c r="C35"/>
    </row>
    <row r="36" spans="2:74">
      <c r="B36" s="728" t="s">
        <v>246</v>
      </c>
      <c r="C36"/>
    </row>
    <row r="37" spans="2:74" ht="15.75" thickBot="1"/>
    <row r="38" spans="2:74" s="711" customFormat="1" ht="15.75" thickBot="1">
      <c r="B38" s="729"/>
      <c r="C38" s="714"/>
      <c r="D38" s="712">
        <v>2000</v>
      </c>
      <c r="E38" s="713">
        <v>2001</v>
      </c>
      <c r="F38" s="713">
        <v>2002</v>
      </c>
      <c r="G38" s="713">
        <v>2003</v>
      </c>
      <c r="H38" s="713">
        <v>2004</v>
      </c>
      <c r="I38" s="713">
        <v>2005</v>
      </c>
      <c r="J38" s="713">
        <v>2006</v>
      </c>
      <c r="K38" s="713">
        <v>2007</v>
      </c>
      <c r="L38" s="713">
        <v>2008</v>
      </c>
      <c r="M38" s="713">
        <v>2009</v>
      </c>
      <c r="N38" s="713">
        <v>2010</v>
      </c>
      <c r="O38" s="713">
        <v>2011</v>
      </c>
      <c r="P38" s="713">
        <v>2012</v>
      </c>
      <c r="Q38" s="713">
        <v>2013</v>
      </c>
      <c r="R38" s="713">
        <v>2014</v>
      </c>
      <c r="S38" s="713">
        <v>2015</v>
      </c>
      <c r="T38" s="713">
        <v>2016</v>
      </c>
      <c r="U38" s="713">
        <v>2017</v>
      </c>
      <c r="V38" s="713">
        <v>2018</v>
      </c>
      <c r="W38" s="713">
        <v>2019</v>
      </c>
      <c r="X38" s="713">
        <v>2020</v>
      </c>
      <c r="Y38" s="713">
        <v>2021</v>
      </c>
      <c r="Z38" s="713">
        <v>2022</v>
      </c>
      <c r="AA38" s="713">
        <v>2023</v>
      </c>
      <c r="AB38" s="713">
        <v>2024</v>
      </c>
      <c r="AC38" s="713">
        <v>2025</v>
      </c>
      <c r="AD38" s="713">
        <v>2026</v>
      </c>
      <c r="AE38" s="713">
        <v>2027</v>
      </c>
      <c r="AF38" s="713">
        <v>2028</v>
      </c>
      <c r="AG38" s="713">
        <v>2029</v>
      </c>
      <c r="AH38" s="713">
        <v>2030</v>
      </c>
      <c r="AI38" s="713">
        <v>2031</v>
      </c>
      <c r="AJ38" s="713">
        <v>2032</v>
      </c>
      <c r="AK38" s="713">
        <v>2033</v>
      </c>
      <c r="AL38" s="713">
        <v>2034</v>
      </c>
      <c r="AM38" s="713">
        <v>2035</v>
      </c>
      <c r="AN38" s="713">
        <v>2036</v>
      </c>
      <c r="AO38" s="713">
        <v>2037</v>
      </c>
      <c r="AP38" s="713">
        <v>2038</v>
      </c>
      <c r="AQ38" s="713">
        <v>2039</v>
      </c>
      <c r="AR38" s="713">
        <v>2040</v>
      </c>
      <c r="AS38" s="713">
        <v>2041</v>
      </c>
      <c r="AT38" s="713">
        <v>2042</v>
      </c>
      <c r="AU38" s="713">
        <v>2043</v>
      </c>
      <c r="AV38" s="713">
        <v>2044</v>
      </c>
      <c r="AW38" s="713">
        <v>2045</v>
      </c>
      <c r="AX38" s="713">
        <v>2046</v>
      </c>
      <c r="AY38" s="713">
        <v>2047</v>
      </c>
      <c r="AZ38" s="713">
        <v>2048</v>
      </c>
      <c r="BA38" s="713">
        <v>2049</v>
      </c>
      <c r="BB38" s="713">
        <v>2050</v>
      </c>
      <c r="BC38" s="713">
        <v>2051</v>
      </c>
      <c r="BD38" s="713">
        <v>2052</v>
      </c>
      <c r="BE38" s="713">
        <v>2053</v>
      </c>
      <c r="BF38" s="713">
        <v>2054</v>
      </c>
      <c r="BG38" s="713">
        <v>2055</v>
      </c>
      <c r="BH38" s="713">
        <v>2056</v>
      </c>
      <c r="BI38" s="713">
        <v>2057</v>
      </c>
      <c r="BJ38" s="713">
        <v>2058</v>
      </c>
      <c r="BK38" s="713">
        <v>2059</v>
      </c>
      <c r="BL38" s="713">
        <v>2060</v>
      </c>
      <c r="BM38" s="713">
        <v>2061</v>
      </c>
      <c r="BN38" s="713">
        <v>2062</v>
      </c>
      <c r="BO38" s="713">
        <v>2063</v>
      </c>
      <c r="BP38" s="713">
        <v>2064</v>
      </c>
      <c r="BQ38" s="713">
        <v>2065</v>
      </c>
      <c r="BR38" s="713">
        <v>2066</v>
      </c>
      <c r="BS38" s="713">
        <v>2067</v>
      </c>
      <c r="BT38" s="713">
        <v>2068</v>
      </c>
      <c r="BU38" s="713">
        <v>2069</v>
      </c>
      <c r="BV38" s="714">
        <v>2070</v>
      </c>
    </row>
    <row r="39" spans="2:74" s="711" customFormat="1" ht="15.75" customHeight="1">
      <c r="B39" s="1072" t="s">
        <v>250</v>
      </c>
      <c r="C39" s="730" t="s">
        <v>247</v>
      </c>
      <c r="D39" s="731"/>
      <c r="E39" s="732"/>
      <c r="F39" s="732"/>
      <c r="G39" s="732"/>
      <c r="H39" s="732"/>
      <c r="I39" s="732"/>
      <c r="J39" s="732"/>
      <c r="K39" s="732"/>
      <c r="L39" s="732"/>
      <c r="M39" s="732"/>
      <c r="N39" s="732"/>
      <c r="O39" s="732"/>
      <c r="P39" s="732"/>
      <c r="Q39" s="732"/>
      <c r="R39" s="733"/>
      <c r="S39" s="733"/>
      <c r="T39" s="733">
        <v>0.13773780708160382</v>
      </c>
      <c r="U39" s="733">
        <v>0.13637929210369285</v>
      </c>
      <c r="V39" s="733">
        <v>0.13558080837557782</v>
      </c>
      <c r="W39" s="733">
        <v>0.13547770151661523</v>
      </c>
      <c r="X39" s="733">
        <v>0.134432715092482</v>
      </c>
      <c r="Y39" s="733">
        <v>0.13291930044754752</v>
      </c>
      <c r="Z39" s="733">
        <v>0.13236929367382291</v>
      </c>
      <c r="AA39" s="733">
        <v>0.13160821748274185</v>
      </c>
      <c r="AB39" s="733">
        <v>0.1309390548298596</v>
      </c>
      <c r="AC39" s="733">
        <v>0.13013029762596751</v>
      </c>
      <c r="AD39" s="733">
        <v>0.1296701229462745</v>
      </c>
      <c r="AE39" s="733">
        <v>0.12917000730909414</v>
      </c>
      <c r="AF39" s="733">
        <v>0.12874927604729575</v>
      </c>
      <c r="AG39" s="733">
        <v>0.12838735146705668</v>
      </c>
      <c r="AH39" s="733">
        <v>0.12802296324693621</v>
      </c>
      <c r="AI39" s="733">
        <v>0.12770313126922803</v>
      </c>
      <c r="AJ39" s="733">
        <v>0.12741378367845582</v>
      </c>
      <c r="AK39" s="733">
        <v>0.12726247461742382</v>
      </c>
      <c r="AL39" s="733">
        <v>0.12714209834230017</v>
      </c>
      <c r="AM39" s="733">
        <v>0.12700262801144593</v>
      </c>
      <c r="AN39" s="733">
        <v>0.12692417173731288</v>
      </c>
      <c r="AO39" s="733">
        <v>0.12683363489327582</v>
      </c>
      <c r="AP39" s="733">
        <v>0.12675304817281396</v>
      </c>
      <c r="AQ39" s="733">
        <v>0.12660385107817354</v>
      </c>
      <c r="AR39" s="733">
        <v>0.12652861143126237</v>
      </c>
      <c r="AS39" s="733">
        <v>0.12647671917198805</v>
      </c>
      <c r="AT39" s="733">
        <v>0.12635834690074257</v>
      </c>
      <c r="AU39" s="733">
        <v>0.12628815239650071</v>
      </c>
      <c r="AV39" s="733">
        <v>0.12622271501901142</v>
      </c>
      <c r="AW39" s="733">
        <v>0.12613425062100148</v>
      </c>
      <c r="AX39" s="733">
        <v>0.1260705575539843</v>
      </c>
      <c r="AY39" s="733">
        <v>0.12597477071009797</v>
      </c>
      <c r="AZ39" s="733">
        <v>0.12594846839978743</v>
      </c>
      <c r="BA39" s="733">
        <v>0.12587667125617266</v>
      </c>
      <c r="BB39" s="733">
        <v>0.12581036258279796</v>
      </c>
      <c r="BC39" s="733">
        <v>0.12573645201806832</v>
      </c>
      <c r="BD39" s="733">
        <v>0.12571905786076548</v>
      </c>
      <c r="BE39" s="733">
        <v>0.12568855180444657</v>
      </c>
      <c r="BF39" s="733">
        <v>0.12567189652809541</v>
      </c>
      <c r="BG39" s="733">
        <v>0.12564990563063066</v>
      </c>
      <c r="BH39" s="733">
        <v>0.1256195757758343</v>
      </c>
      <c r="BI39" s="733">
        <v>0.12559330768986915</v>
      </c>
      <c r="BJ39" s="733">
        <v>0.12555691101312833</v>
      </c>
      <c r="BK39" s="733">
        <v>0.12548370220437766</v>
      </c>
      <c r="BL39" s="743">
        <v>0.12546294975666489</v>
      </c>
      <c r="BM39" s="743">
        <v>0.12540161716204193</v>
      </c>
      <c r="BN39" s="743">
        <v>0.1253500154037499</v>
      </c>
      <c r="BO39" s="743">
        <v>0.12530090778449721</v>
      </c>
      <c r="BP39" s="743">
        <v>0.12525870856436666</v>
      </c>
      <c r="BQ39" s="743">
        <v>0.1251995572513698</v>
      </c>
      <c r="BR39" s="743">
        <v>0.12516046897813002</v>
      </c>
      <c r="BS39" s="743">
        <v>0.12515319146980727</v>
      </c>
      <c r="BT39" s="744">
        <v>0.12514340123695505</v>
      </c>
      <c r="BU39" s="745">
        <v>0.12511483453013558</v>
      </c>
      <c r="BV39" s="746">
        <v>0.12505557269250003</v>
      </c>
    </row>
    <row r="40" spans="2:74" s="711" customFormat="1" ht="15.75" thickBot="1">
      <c r="B40" s="1073"/>
      <c r="C40" s="735" t="s">
        <v>248</v>
      </c>
      <c r="D40" s="747"/>
      <c r="E40" s="748"/>
      <c r="F40" s="748"/>
      <c r="G40" s="748"/>
      <c r="H40" s="748"/>
      <c r="I40" s="748"/>
      <c r="J40" s="748"/>
      <c r="K40" s="748"/>
      <c r="L40" s="748"/>
      <c r="M40" s="748"/>
      <c r="N40" s="748"/>
      <c r="O40" s="748"/>
      <c r="P40" s="748"/>
      <c r="Q40" s="748"/>
      <c r="R40" s="738"/>
      <c r="S40" s="738"/>
      <c r="T40" s="738">
        <v>0.13773780708160382</v>
      </c>
      <c r="U40" s="738">
        <v>0.13640100835774868</v>
      </c>
      <c r="V40" s="738">
        <v>0.13558484424506159</v>
      </c>
      <c r="W40" s="738">
        <v>0.13548370736803828</v>
      </c>
      <c r="X40" s="738">
        <v>0.13444124218625944</v>
      </c>
      <c r="Y40" s="738">
        <v>0.13366653321046129</v>
      </c>
      <c r="Z40" s="738">
        <v>0.13310042117739759</v>
      </c>
      <c r="AA40" s="738">
        <v>0.13250990563183848</v>
      </c>
      <c r="AB40" s="738">
        <v>0.13196543194356364</v>
      </c>
      <c r="AC40" s="738">
        <v>0.13133445956107229</v>
      </c>
      <c r="AD40" s="738">
        <v>0.13104254263246265</v>
      </c>
      <c r="AE40" s="738">
        <v>0.13071097441645152</v>
      </c>
      <c r="AF40" s="738">
        <v>0.13047949474773554</v>
      </c>
      <c r="AG40" s="738">
        <v>0.13026979080866297</v>
      </c>
      <c r="AH40" s="738">
        <v>0.13007210466445845</v>
      </c>
      <c r="AI40" s="738">
        <v>0.12995194968989235</v>
      </c>
      <c r="AJ40" s="738">
        <v>0.12984968934151056</v>
      </c>
      <c r="AK40" s="738">
        <v>0.12972019181024122</v>
      </c>
      <c r="AL40" s="738">
        <v>0.12962791042768229</v>
      </c>
      <c r="AM40" s="738">
        <v>0.12947977306501463</v>
      </c>
      <c r="AN40" s="738">
        <v>0.12942017651011276</v>
      </c>
      <c r="AO40" s="738">
        <v>0.12938136323992919</v>
      </c>
      <c r="AP40" s="738">
        <v>0.12929943990480472</v>
      </c>
      <c r="AQ40" s="738">
        <v>0.12917570682910362</v>
      </c>
      <c r="AR40" s="738">
        <v>0.12910808392741666</v>
      </c>
      <c r="AS40" s="738">
        <v>0.1291113968442503</v>
      </c>
      <c r="AT40" s="738">
        <v>0.12896779803817354</v>
      </c>
      <c r="AU40" s="738">
        <v>0.12892682381306672</v>
      </c>
      <c r="AV40" s="738">
        <v>0.12887529868815717</v>
      </c>
      <c r="AW40" s="738">
        <v>0.12884039816168805</v>
      </c>
      <c r="AX40" s="738">
        <v>0.12873675068692467</v>
      </c>
      <c r="AY40" s="738">
        <v>0.1286757508417215</v>
      </c>
      <c r="AZ40" s="738">
        <v>0.12866830779878316</v>
      </c>
      <c r="BA40" s="738">
        <v>0.12862340541116665</v>
      </c>
      <c r="BB40" s="738">
        <v>0.12856788046675133</v>
      </c>
      <c r="BC40" s="738">
        <v>0.12851709956466206</v>
      </c>
      <c r="BD40" s="738">
        <v>0.12850572832087415</v>
      </c>
      <c r="BE40" s="738">
        <v>0.12847710069783033</v>
      </c>
      <c r="BF40" s="738">
        <v>0.12846949680624545</v>
      </c>
      <c r="BG40" s="738">
        <v>0.12844831262131506</v>
      </c>
      <c r="BH40" s="738">
        <v>0.12846213094498346</v>
      </c>
      <c r="BI40" s="738">
        <v>0.12841515141492937</v>
      </c>
      <c r="BJ40" s="738">
        <v>0.12837557052972345</v>
      </c>
      <c r="BK40" s="738">
        <v>0.12829960272478236</v>
      </c>
      <c r="BL40" s="749">
        <v>0.12829047321017861</v>
      </c>
      <c r="BM40" s="749">
        <v>0.12824909165371715</v>
      </c>
      <c r="BN40" s="749">
        <v>0.12816490012938933</v>
      </c>
      <c r="BO40" s="749">
        <v>0.12813833962382074</v>
      </c>
      <c r="BP40" s="749">
        <v>0.12810616598144062</v>
      </c>
      <c r="BQ40" s="749">
        <v>0.12808778719963992</v>
      </c>
      <c r="BR40" s="749">
        <v>0.12801002331783656</v>
      </c>
      <c r="BS40" s="749">
        <v>0.12800496268215167</v>
      </c>
      <c r="BT40" s="750">
        <v>0.12798567959614277</v>
      </c>
      <c r="BU40" s="751">
        <v>0.12802940054682685</v>
      </c>
      <c r="BV40" s="752">
        <v>0.12794931597020776</v>
      </c>
    </row>
  </sheetData>
  <mergeCells count="5">
    <mergeCell ref="B4:C4"/>
    <mergeCell ref="B5:B9"/>
    <mergeCell ref="D17:G17"/>
    <mergeCell ref="M17:P17"/>
    <mergeCell ref="B39:B40"/>
  </mergeCells>
  <pageMargins left="0.7" right="0.7" top="0.75" bottom="0.75" header="0.3" footer="0.3"/>
  <pageSetup paperSize="9" orientation="portrait"/>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7"/>
  <sheetViews>
    <sheetView topLeftCell="A4" zoomScaleNormal="100" workbookViewId="0">
      <selection activeCell="A42" sqref="A42"/>
    </sheetView>
  </sheetViews>
  <sheetFormatPr baseColWidth="10" defaultRowHeight="15"/>
  <cols>
    <col min="2" max="2" width="36.42578125" customWidth="1"/>
    <col min="3" max="3" width="11.5703125" customWidth="1"/>
    <col min="4" max="30" width="8.7109375" customWidth="1"/>
  </cols>
  <sheetData>
    <row r="1" spans="1:29" ht="15.75">
      <c r="A1" s="45" t="s">
        <v>360</v>
      </c>
      <c r="P1" s="15"/>
      <c r="Q1" s="15"/>
      <c r="R1" s="15"/>
      <c r="S1" s="15"/>
      <c r="T1" s="15"/>
      <c r="U1" s="15"/>
      <c r="V1" s="15"/>
      <c r="W1" s="15"/>
    </row>
    <row r="2" spans="1:29">
      <c r="P2" s="15"/>
      <c r="Q2" s="15"/>
      <c r="R2" s="15"/>
      <c r="S2" s="15"/>
      <c r="T2" s="15"/>
      <c r="U2" s="15"/>
      <c r="V2" s="15"/>
      <c r="W2" s="15"/>
    </row>
    <row r="3" spans="1:29" ht="15.75" thickBot="1">
      <c r="P3" s="15"/>
      <c r="Q3" s="15"/>
      <c r="R3" s="15"/>
      <c r="S3" s="15"/>
      <c r="T3" s="15"/>
      <c r="U3" s="15"/>
      <c r="V3" s="15"/>
      <c r="W3" s="15"/>
    </row>
    <row r="4" spans="1:29" s="211" customFormat="1" ht="15.75" thickBot="1">
      <c r="B4" s="266"/>
      <c r="C4" s="267"/>
      <c r="D4" s="232">
        <v>1996</v>
      </c>
      <c r="E4" s="268">
        <v>1997</v>
      </c>
      <c r="F4" s="268">
        <v>1998</v>
      </c>
      <c r="G4" s="268">
        <v>1999</v>
      </c>
      <c r="H4" s="268">
        <v>2000</v>
      </c>
      <c r="I4" s="268">
        <v>2001</v>
      </c>
      <c r="J4" s="268">
        <v>2002</v>
      </c>
      <c r="K4" s="268">
        <v>2003</v>
      </c>
      <c r="L4" s="268">
        <v>2004</v>
      </c>
      <c r="M4" s="268">
        <v>2005</v>
      </c>
      <c r="N4" s="268">
        <v>2006</v>
      </c>
      <c r="O4" s="268">
        <v>2007</v>
      </c>
      <c r="P4" s="268">
        <v>2008</v>
      </c>
      <c r="Q4" s="268">
        <v>2009</v>
      </c>
      <c r="R4" s="268">
        <v>2010</v>
      </c>
      <c r="S4" s="268">
        <v>2011</v>
      </c>
      <c r="T4" s="268">
        <v>2012</v>
      </c>
      <c r="U4" s="269">
        <v>2013</v>
      </c>
      <c r="V4" s="268">
        <v>2014</v>
      </c>
      <c r="W4" s="270">
        <v>2015</v>
      </c>
      <c r="Y4" s="232" t="s">
        <v>119</v>
      </c>
      <c r="Z4" s="233" t="s">
        <v>120</v>
      </c>
      <c r="AA4" s="271" t="s">
        <v>121</v>
      </c>
      <c r="AC4" s="234" t="s">
        <v>122</v>
      </c>
    </row>
    <row r="5" spans="1:29" s="211" customFormat="1">
      <c r="B5" s="1139" t="s">
        <v>151</v>
      </c>
      <c r="C5" s="272" t="s">
        <v>0</v>
      </c>
      <c r="D5" s="212"/>
      <c r="E5" s="213"/>
      <c r="F5" s="213"/>
      <c r="G5" s="213"/>
      <c r="H5" s="213"/>
      <c r="I5" s="213"/>
      <c r="J5" s="213"/>
      <c r="K5" s="213"/>
      <c r="L5" s="213"/>
      <c r="M5" s="213"/>
      <c r="N5" s="213"/>
      <c r="O5" s="213"/>
      <c r="P5" s="213"/>
      <c r="Q5" s="213">
        <v>0.63300000000000001</v>
      </c>
      <c r="R5" s="213">
        <v>0.627</v>
      </c>
      <c r="S5" s="213">
        <v>0.63700000000000001</v>
      </c>
      <c r="T5" s="213">
        <v>0.64500000000000002</v>
      </c>
      <c r="U5" s="214">
        <v>0.65800000000000003</v>
      </c>
      <c r="V5" s="213">
        <v>0.66100000000000003</v>
      </c>
      <c r="W5" s="215">
        <v>0.66100000000000003</v>
      </c>
      <c r="Y5" s="216"/>
      <c r="Z5" s="216"/>
      <c r="AA5" s="216"/>
      <c r="AC5" s="216"/>
    </row>
    <row r="6" spans="1:29" s="211" customFormat="1">
      <c r="B6" s="1140"/>
      <c r="C6" s="217" t="s">
        <v>1</v>
      </c>
      <c r="D6" s="218"/>
      <c r="E6" s="219"/>
      <c r="F6" s="219"/>
      <c r="G6" s="219"/>
      <c r="H6" s="219"/>
      <c r="I6" s="219"/>
      <c r="J6" s="219"/>
      <c r="K6" s="219"/>
      <c r="L6" s="219"/>
      <c r="M6" s="219"/>
      <c r="N6" s="219"/>
      <c r="O6" s="219"/>
      <c r="P6" s="219"/>
      <c r="Q6" s="219">
        <v>0.51500000000000001</v>
      </c>
      <c r="R6" s="219">
        <v>0.51200000000000001</v>
      </c>
      <c r="S6" s="219">
        <v>0.52</v>
      </c>
      <c r="T6" s="219">
        <v>0.53100000000000003</v>
      </c>
      <c r="U6" s="220">
        <v>0.54900000000000004</v>
      </c>
      <c r="V6" s="219">
        <v>0.55700000000000005</v>
      </c>
      <c r="W6" s="221">
        <v>0.55700000000000005</v>
      </c>
      <c r="Y6" s="216"/>
      <c r="Z6" s="216"/>
      <c r="AA6" s="216"/>
      <c r="AC6" s="216"/>
    </row>
    <row r="7" spans="1:29" s="211" customFormat="1" ht="15.75" thickBot="1">
      <c r="B7" s="1140"/>
      <c r="C7" s="273" t="s">
        <v>2</v>
      </c>
      <c r="D7" s="274"/>
      <c r="E7" s="275"/>
      <c r="F7" s="275"/>
      <c r="G7" s="275"/>
      <c r="H7" s="275"/>
      <c r="I7" s="275"/>
      <c r="J7" s="275"/>
      <c r="K7" s="275"/>
      <c r="L7" s="275"/>
      <c r="M7" s="275"/>
      <c r="N7" s="275"/>
      <c r="O7" s="275"/>
      <c r="P7" s="275"/>
      <c r="Q7" s="275">
        <v>0.76600000000000001</v>
      </c>
      <c r="R7" s="275">
        <v>0.75900000000000001</v>
      </c>
      <c r="S7" s="275">
        <v>0.77400000000000002</v>
      </c>
      <c r="T7" s="275">
        <v>0.77900000000000003</v>
      </c>
      <c r="U7" s="276">
        <v>0.78500000000000003</v>
      </c>
      <c r="V7" s="275">
        <v>0.79200000000000004</v>
      </c>
      <c r="W7" s="277">
        <v>0.79</v>
      </c>
    </row>
    <row r="8" spans="1:29" ht="15" customHeight="1">
      <c r="B8" s="1141" t="s">
        <v>219</v>
      </c>
      <c r="C8" s="278" t="s">
        <v>0</v>
      </c>
      <c r="D8" s="2">
        <v>1.0234096692111958</v>
      </c>
      <c r="E8" s="3">
        <v>1.021706208985361</v>
      </c>
      <c r="F8" s="3">
        <v>1.0272772359067615</v>
      </c>
      <c r="G8" s="3">
        <v>1.0304593070104755</v>
      </c>
      <c r="H8" s="3">
        <v>1.0303411413299797</v>
      </c>
      <c r="I8" s="3">
        <v>1.0192012288786483</v>
      </c>
      <c r="J8" s="3">
        <v>1.0151584053357585</v>
      </c>
      <c r="K8" s="3">
        <v>1.0141694302080193</v>
      </c>
      <c r="L8" s="3">
        <v>1.0167017755040626</v>
      </c>
      <c r="M8" s="3">
        <v>1.0239369610466846</v>
      </c>
      <c r="N8" s="3">
        <v>1.0258582907231557</v>
      </c>
      <c r="O8" s="3">
        <v>1.0261952476381333</v>
      </c>
      <c r="P8" s="3">
        <v>1.0196549773755657</v>
      </c>
      <c r="Q8" s="3">
        <v>1.0203394585495864</v>
      </c>
      <c r="R8" s="3">
        <v>1.020987827060305</v>
      </c>
      <c r="S8" s="3">
        <v>1.0253785754346607</v>
      </c>
      <c r="T8" s="3">
        <v>1.035328097614673</v>
      </c>
      <c r="U8" s="222"/>
      <c r="V8" s="3"/>
      <c r="W8" s="223"/>
      <c r="Y8" s="224">
        <v>1.0449651098020873</v>
      </c>
      <c r="Z8" s="225">
        <v>1.0528414755732802</v>
      </c>
      <c r="AA8" s="226">
        <v>1.0528577567683712</v>
      </c>
      <c r="AC8" s="227">
        <v>1.0610227761065749</v>
      </c>
    </row>
    <row r="9" spans="1:29">
      <c r="B9" s="1142"/>
      <c r="C9" s="279" t="s">
        <v>1</v>
      </c>
      <c r="D9" s="280">
        <v>0.99687324059854476</v>
      </c>
      <c r="E9" s="281">
        <v>0.99320085116232992</v>
      </c>
      <c r="F9" s="281">
        <v>0.9956922081144286</v>
      </c>
      <c r="G9" s="281">
        <v>1.0002042867751915</v>
      </c>
      <c r="H9" s="281">
        <v>1.0034632207240273</v>
      </c>
      <c r="I9" s="281">
        <v>0.99017712346919773</v>
      </c>
      <c r="J9" s="281">
        <v>0.98595420720691296</v>
      </c>
      <c r="K9" s="281">
        <v>0.9812312666369607</v>
      </c>
      <c r="L9" s="281">
        <v>0.98828511633210725</v>
      </c>
      <c r="M9" s="281">
        <v>0.99499535466060496</v>
      </c>
      <c r="N9" s="281">
        <v>0.99873129333566368</v>
      </c>
      <c r="O9" s="281">
        <v>0.99785308435021303</v>
      </c>
      <c r="P9" s="281">
        <v>0.991327344727711</v>
      </c>
      <c r="Q9" s="281">
        <v>0.99469274934499352</v>
      </c>
      <c r="R9" s="281">
        <v>0.9981581082102694</v>
      </c>
      <c r="S9" s="281">
        <v>1.0043907881404552</v>
      </c>
      <c r="T9" s="281">
        <v>1.0159093161280288</v>
      </c>
      <c r="U9" s="282"/>
      <c r="V9" s="281"/>
      <c r="W9" s="283"/>
      <c r="Y9" s="284">
        <v>1.0245724474464852</v>
      </c>
      <c r="Z9" s="285">
        <v>1.0308565061168915</v>
      </c>
      <c r="AA9" s="286">
        <v>1.026427212340536</v>
      </c>
      <c r="AC9" s="287">
        <v>1.0331202175715313</v>
      </c>
    </row>
    <row r="10" spans="1:29" ht="15.75" thickBot="1">
      <c r="B10" s="1143"/>
      <c r="C10" s="288" t="s">
        <v>2</v>
      </c>
      <c r="D10" s="289">
        <v>1.0554416174033445</v>
      </c>
      <c r="E10" s="290">
        <v>1.0560809101765183</v>
      </c>
      <c r="F10" s="290">
        <v>1.0652547530284264</v>
      </c>
      <c r="G10" s="290">
        <v>1.0669590248672722</v>
      </c>
      <c r="H10" s="290">
        <v>1.0628714070530296</v>
      </c>
      <c r="I10" s="290">
        <v>1.0548151985420731</v>
      </c>
      <c r="J10" s="290">
        <v>1.0512880843333701</v>
      </c>
      <c r="K10" s="290">
        <v>1.0551022112320814</v>
      </c>
      <c r="L10" s="290">
        <v>1.0520198017757287</v>
      </c>
      <c r="M10" s="290">
        <v>1.0595526158624879</v>
      </c>
      <c r="N10" s="290">
        <v>1.058931456620265</v>
      </c>
      <c r="O10" s="290">
        <v>1.0605522240552574</v>
      </c>
      <c r="P10" s="290">
        <v>1.054108609815164</v>
      </c>
      <c r="Q10" s="290">
        <v>1.0516779464467332</v>
      </c>
      <c r="R10" s="290">
        <v>1.0489967690239286</v>
      </c>
      <c r="S10" s="290">
        <v>1.0512432533971376</v>
      </c>
      <c r="T10" s="290">
        <v>1.0592687944640065</v>
      </c>
      <c r="U10" s="291"/>
      <c r="V10" s="290"/>
      <c r="W10" s="292"/>
      <c r="Y10" s="293">
        <v>1.0701067961823321</v>
      </c>
      <c r="Z10" s="294">
        <v>1.0792773661490469</v>
      </c>
      <c r="AA10" s="295">
        <v>1.0833640838750964</v>
      </c>
      <c r="AC10" s="296">
        <v>1.093315486375229</v>
      </c>
    </row>
    <row r="12" spans="1:29">
      <c r="Y12" s="15"/>
      <c r="Z12" s="15"/>
      <c r="AA12" s="15"/>
      <c r="AC12" s="228"/>
    </row>
    <row r="13" spans="1:29">
      <c r="Y13" s="15"/>
      <c r="Z13" s="15"/>
      <c r="AA13" s="15"/>
    </row>
    <row r="14" spans="1:29">
      <c r="Y14" s="15"/>
      <c r="Z14" s="15"/>
      <c r="AA14" s="15"/>
    </row>
    <row r="21" spans="4:23">
      <c r="Q21" s="228"/>
      <c r="R21" s="228"/>
      <c r="S21" s="228"/>
      <c r="T21" s="228"/>
      <c r="U21" s="228"/>
      <c r="V21" s="228"/>
      <c r="W21" s="228"/>
    </row>
    <row r="22" spans="4:23">
      <c r="Q22" s="228"/>
      <c r="R22" s="228"/>
      <c r="S22" s="228"/>
      <c r="T22" s="228"/>
      <c r="U22" s="228"/>
      <c r="V22" s="228"/>
      <c r="W22" s="228"/>
    </row>
    <row r="23" spans="4:23">
      <c r="Q23" s="228"/>
      <c r="R23" s="228"/>
      <c r="S23" s="228"/>
      <c r="T23" s="228"/>
      <c r="U23" s="228"/>
      <c r="V23" s="228"/>
      <c r="W23" s="228"/>
    </row>
    <row r="24" spans="4:23">
      <c r="F24" s="1064" t="s">
        <v>361</v>
      </c>
      <c r="M24" s="1064" t="s">
        <v>362</v>
      </c>
      <c r="Q24" s="15"/>
      <c r="R24" s="15"/>
      <c r="S24" s="15"/>
      <c r="T24" s="15"/>
      <c r="U24" s="15"/>
      <c r="V24" s="15"/>
      <c r="W24" s="15"/>
    </row>
    <row r="25" spans="4:23" ht="15.75">
      <c r="D25" s="1144" t="s">
        <v>152</v>
      </c>
      <c r="E25" s="1144"/>
      <c r="F25" s="1144"/>
      <c r="G25" s="1144"/>
      <c r="H25" s="1144"/>
      <c r="I25" s="1144"/>
      <c r="J25" s="229"/>
      <c r="K25" s="1144" t="s">
        <v>153</v>
      </c>
      <c r="L25" s="1144"/>
      <c r="M25" s="1144"/>
      <c r="N25" s="1144"/>
      <c r="O25" s="1144"/>
      <c r="P25" s="1144"/>
      <c r="Q25" s="15"/>
      <c r="R25" s="15"/>
      <c r="S25" s="15"/>
      <c r="T25" s="15"/>
      <c r="U25" s="15"/>
      <c r="V25" s="15"/>
      <c r="W25" s="15"/>
    </row>
    <row r="26" spans="4:23" ht="15" customHeight="1">
      <c r="D26" s="1144"/>
      <c r="E26" s="1144"/>
      <c r="F26" s="1144"/>
      <c r="G26" s="1144"/>
      <c r="H26" s="1144"/>
      <c r="I26" s="1144"/>
      <c r="K26" s="1144"/>
      <c r="L26" s="1144"/>
      <c r="M26" s="1144"/>
      <c r="N26" s="1144"/>
      <c r="O26" s="1144"/>
      <c r="P26" s="1144"/>
      <c r="Q26" s="15"/>
      <c r="R26" s="15"/>
      <c r="S26" s="15"/>
      <c r="T26" s="15"/>
      <c r="U26" s="15"/>
      <c r="V26" s="15"/>
      <c r="W26" s="15"/>
    </row>
    <row r="37" spans="2:41">
      <c r="X37" s="230"/>
      <c r="Y37" s="230"/>
      <c r="Z37" s="230"/>
      <c r="AA37" s="230"/>
      <c r="AB37" s="230"/>
    </row>
    <row r="38" spans="2:41">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row>
    <row r="39" spans="2:41">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row>
    <row r="40" spans="2:41">
      <c r="B40" s="231" t="s">
        <v>154</v>
      </c>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row>
    <row r="41" spans="2:41" ht="15.75" thickBot="1"/>
    <row r="42" spans="2:41" ht="15.75" thickBot="1">
      <c r="B42" s="297"/>
      <c r="C42" s="298"/>
      <c r="D42" s="299">
        <v>1996</v>
      </c>
      <c r="E42" s="300">
        <v>1997</v>
      </c>
      <c r="F42" s="300">
        <v>1998</v>
      </c>
      <c r="G42" s="300">
        <v>1999</v>
      </c>
      <c r="H42" s="300">
        <v>2000</v>
      </c>
      <c r="I42" s="300">
        <v>2001</v>
      </c>
      <c r="J42" s="300">
        <v>2002</v>
      </c>
      <c r="K42" s="300">
        <v>2003</v>
      </c>
      <c r="L42" s="300">
        <v>2004</v>
      </c>
      <c r="M42" s="300">
        <v>2005</v>
      </c>
      <c r="N42" s="300">
        <v>2006</v>
      </c>
      <c r="O42" s="300">
        <v>2007</v>
      </c>
      <c r="P42" s="300">
        <v>2008</v>
      </c>
      <c r="Q42" s="300">
        <v>2009</v>
      </c>
      <c r="R42" s="300">
        <v>2010</v>
      </c>
      <c r="S42" s="300">
        <v>2011</v>
      </c>
      <c r="T42" s="300">
        <v>2012</v>
      </c>
      <c r="U42" s="301">
        <v>2013</v>
      </c>
      <c r="V42" s="301">
        <v>2014</v>
      </c>
      <c r="W42" s="302">
        <v>2015</v>
      </c>
      <c r="Y42" s="303" t="s">
        <v>119</v>
      </c>
      <c r="Z42" s="304" t="s">
        <v>120</v>
      </c>
      <c r="AA42" s="305" t="s">
        <v>121</v>
      </c>
      <c r="AB42" s="211"/>
      <c r="AC42" s="306" t="s">
        <v>122</v>
      </c>
    </row>
    <row r="43" spans="2:41" s="237" customFormat="1" ht="15.75" customHeight="1">
      <c r="B43" s="1145" t="s">
        <v>157</v>
      </c>
      <c r="C43" s="307" t="s">
        <v>0</v>
      </c>
      <c r="D43" s="308"/>
      <c r="E43" s="309"/>
      <c r="F43" s="309"/>
      <c r="G43" s="309"/>
      <c r="H43" s="309"/>
      <c r="I43" s="309"/>
      <c r="J43" s="309"/>
      <c r="K43" s="309"/>
      <c r="L43" s="309"/>
      <c r="M43" s="309"/>
      <c r="N43" s="309"/>
      <c r="O43" s="309"/>
      <c r="P43" s="310"/>
      <c r="Q43" s="310">
        <v>1459</v>
      </c>
      <c r="R43" s="310">
        <v>1463</v>
      </c>
      <c r="S43" s="310">
        <v>1477</v>
      </c>
      <c r="T43" s="310">
        <v>1482</v>
      </c>
      <c r="U43" s="311">
        <v>1488</v>
      </c>
      <c r="V43" s="311">
        <v>1495</v>
      </c>
      <c r="W43" s="235">
        <v>1508</v>
      </c>
      <c r="X43" s="236"/>
      <c r="Y43" s="236"/>
      <c r="Z43" s="236"/>
    </row>
    <row r="44" spans="2:41" s="237" customFormat="1" ht="15.75" customHeight="1">
      <c r="B44" s="1146"/>
      <c r="C44" s="238" t="s">
        <v>1</v>
      </c>
      <c r="D44" s="239"/>
      <c r="E44" s="240"/>
      <c r="F44" s="240"/>
      <c r="G44" s="240"/>
      <c r="H44" s="240"/>
      <c r="I44" s="240"/>
      <c r="J44" s="240"/>
      <c r="K44" s="240"/>
      <c r="L44" s="240"/>
      <c r="M44" s="240"/>
      <c r="N44" s="240"/>
      <c r="O44" s="240"/>
      <c r="P44" s="241"/>
      <c r="Q44" s="241">
        <v>1187</v>
      </c>
      <c r="R44" s="241">
        <v>1195</v>
      </c>
      <c r="S44" s="241">
        <v>1205</v>
      </c>
      <c r="T44" s="241">
        <v>1220</v>
      </c>
      <c r="U44" s="242">
        <v>1241</v>
      </c>
      <c r="V44" s="242">
        <v>1250</v>
      </c>
      <c r="W44" s="312">
        <v>1264</v>
      </c>
      <c r="X44" s="236"/>
      <c r="Y44" s="236"/>
      <c r="Z44" s="236"/>
    </row>
    <row r="45" spans="2:41" s="237" customFormat="1" ht="15.75" customHeight="1" thickBot="1">
      <c r="B45" s="1147"/>
      <c r="C45" s="243" t="s">
        <v>2</v>
      </c>
      <c r="D45" s="244"/>
      <c r="E45" s="245"/>
      <c r="F45" s="245"/>
      <c r="G45" s="245"/>
      <c r="H45" s="245"/>
      <c r="I45" s="245"/>
      <c r="J45" s="245"/>
      <c r="K45" s="245"/>
      <c r="L45" s="245"/>
      <c r="M45" s="245"/>
      <c r="N45" s="245"/>
      <c r="O45" s="245"/>
      <c r="P45" s="246"/>
      <c r="Q45" s="246">
        <v>1767</v>
      </c>
      <c r="R45" s="246">
        <v>1771</v>
      </c>
      <c r="S45" s="246">
        <v>1793</v>
      </c>
      <c r="T45" s="246">
        <v>1790</v>
      </c>
      <c r="U45" s="247">
        <v>1776</v>
      </c>
      <c r="V45" s="247">
        <v>1779</v>
      </c>
      <c r="W45" s="313">
        <v>1792</v>
      </c>
      <c r="X45" s="236"/>
      <c r="Y45" s="236"/>
      <c r="Z45" s="236"/>
    </row>
    <row r="46" spans="2:41" s="237" customFormat="1" ht="15.75" customHeight="1">
      <c r="B46" s="1136" t="s">
        <v>158</v>
      </c>
      <c r="C46" s="314" t="s">
        <v>0</v>
      </c>
      <c r="D46" s="315">
        <v>1699.9653333333331</v>
      </c>
      <c r="E46" s="316">
        <v>1710.9546666666668</v>
      </c>
      <c r="F46" s="316">
        <v>1750.9671111111111</v>
      </c>
      <c r="G46" s="316">
        <v>1801.6871111111111</v>
      </c>
      <c r="H46" s="316">
        <v>1846.7715555555556</v>
      </c>
      <c r="I46" s="316">
        <v>1869.5955555555556</v>
      </c>
      <c r="J46" s="316">
        <v>1887.0657777777776</v>
      </c>
      <c r="K46" s="316">
        <v>1895.8008888888889</v>
      </c>
      <c r="L46" s="316">
        <v>1903.9724444444444</v>
      </c>
      <c r="M46" s="316">
        <v>1940.6035555555557</v>
      </c>
      <c r="N46" s="316">
        <v>1978.6435555555556</v>
      </c>
      <c r="O46" s="316">
        <v>2020.0648888888888</v>
      </c>
      <c r="P46" s="316">
        <v>2031.8995555555557</v>
      </c>
      <c r="Q46" s="316">
        <v>2049.6515555555557</v>
      </c>
      <c r="R46" s="316">
        <v>2056.1324444444444</v>
      </c>
      <c r="S46" s="316">
        <v>2060.6408888888886</v>
      </c>
      <c r="T46" s="316">
        <v>2062.2961333693793</v>
      </c>
      <c r="U46" s="317"/>
      <c r="V46" s="317"/>
      <c r="W46" s="12"/>
      <c r="Y46" s="248">
        <v>2088.5512381473873</v>
      </c>
      <c r="Z46" s="249">
        <v>2082.3377777777778</v>
      </c>
      <c r="AA46" s="250">
        <v>2071</v>
      </c>
      <c r="AC46" s="251">
        <v>2087</v>
      </c>
    </row>
    <row r="47" spans="2:41" s="237" customFormat="1" ht="15.75" customHeight="1">
      <c r="B47" s="1137"/>
      <c r="C47" s="252" t="s">
        <v>1</v>
      </c>
      <c r="D47" s="253">
        <v>1655.8862024934306</v>
      </c>
      <c r="E47" s="254">
        <v>1663.2194424276438</v>
      </c>
      <c r="F47" s="254">
        <v>1697.1312594686972</v>
      </c>
      <c r="G47" s="254">
        <v>1748.7882924644443</v>
      </c>
      <c r="H47" s="254">
        <v>1798.5958812507511</v>
      </c>
      <c r="I47" s="254">
        <v>1816.3545105686037</v>
      </c>
      <c r="J47" s="254">
        <v>1832.7784443264441</v>
      </c>
      <c r="K47" s="254">
        <v>1834.2291259108108</v>
      </c>
      <c r="L47" s="254">
        <v>1850.7567057390129</v>
      </c>
      <c r="M47" s="254">
        <v>1885.7523426460191</v>
      </c>
      <c r="N47" s="254">
        <v>1926.321846945591</v>
      </c>
      <c r="O47" s="254">
        <v>1964.2733530531345</v>
      </c>
      <c r="P47" s="254">
        <v>1975.4501629038718</v>
      </c>
      <c r="Q47" s="254">
        <v>1998.1326056848936</v>
      </c>
      <c r="R47" s="254">
        <v>2010.1564549360692</v>
      </c>
      <c r="S47" s="254">
        <v>2018.4630106867728</v>
      </c>
      <c r="T47" s="254">
        <v>2023.6153730703807</v>
      </c>
      <c r="U47" s="255"/>
      <c r="V47" s="255"/>
      <c r="W47" s="318"/>
      <c r="Y47" s="319">
        <v>2047.7928244813265</v>
      </c>
      <c r="Z47" s="320">
        <v>2039.4071100752021</v>
      </c>
      <c r="AA47" s="321">
        <v>2019.0753894077532</v>
      </c>
      <c r="AC47" s="322">
        <v>2032.2411375295951</v>
      </c>
    </row>
    <row r="48" spans="2:41" s="237" customFormat="1" ht="15.75" customHeight="1" thickBot="1">
      <c r="B48" s="1138"/>
      <c r="C48" s="256" t="s">
        <v>2</v>
      </c>
      <c r="D48" s="257">
        <v>1753.1729618363477</v>
      </c>
      <c r="E48" s="258">
        <v>1768.5187246131181</v>
      </c>
      <c r="F48" s="258">
        <v>1815.6987931900953</v>
      </c>
      <c r="G48" s="258">
        <v>1865.5043533587123</v>
      </c>
      <c r="H48" s="258">
        <v>1905.0784279322575</v>
      </c>
      <c r="I48" s="258">
        <v>1934.9248718002841</v>
      </c>
      <c r="J48" s="258">
        <v>1954.2268045102894</v>
      </c>
      <c r="K48" s="258">
        <v>1972.3171004199287</v>
      </c>
      <c r="L48" s="258">
        <v>1970.1123395774873</v>
      </c>
      <c r="M48" s="258">
        <v>2008.1036742135793</v>
      </c>
      <c r="N48" s="258">
        <v>2042.4340489949614</v>
      </c>
      <c r="O48" s="258">
        <v>2087.6965816962302</v>
      </c>
      <c r="P48" s="258">
        <v>2100.5564267469067</v>
      </c>
      <c r="Q48" s="258">
        <v>2112.6041150483084</v>
      </c>
      <c r="R48" s="258">
        <v>2112.5386941367497</v>
      </c>
      <c r="S48" s="258">
        <v>2112.6195573185764</v>
      </c>
      <c r="T48" s="258">
        <v>2109.9842108554444</v>
      </c>
      <c r="U48" s="259"/>
      <c r="V48" s="259"/>
      <c r="W48" s="323"/>
      <c r="Y48" s="324">
        <v>2138.801432843858</v>
      </c>
      <c r="Z48" s="325">
        <v>2135.2010888099458</v>
      </c>
      <c r="AA48" s="326">
        <v>2131.0753779925858</v>
      </c>
      <c r="AC48" s="327">
        <v>2150.6506889708403</v>
      </c>
    </row>
    <row r="65" spans="4:27">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row>
    <row r="66" spans="4:27">
      <c r="D66" s="260"/>
      <c r="E66" s="260"/>
      <c r="F66" s="260"/>
      <c r="G66" s="260"/>
      <c r="H66" s="260"/>
      <c r="I66" s="260"/>
      <c r="J66" s="260"/>
      <c r="K66" s="260"/>
      <c r="L66" s="260"/>
      <c r="M66" s="260"/>
      <c r="N66" s="260"/>
      <c r="O66" s="260"/>
      <c r="P66" s="260"/>
      <c r="Q66" s="260"/>
      <c r="R66" s="260"/>
      <c r="S66" s="260"/>
      <c r="T66" s="260"/>
      <c r="U66" s="260"/>
      <c r="V66" s="260"/>
      <c r="W66" s="260"/>
      <c r="X66" s="260"/>
      <c r="Y66" s="260"/>
      <c r="Z66" s="260"/>
      <c r="AA66" s="260"/>
    </row>
    <row r="67" spans="4:27">
      <c r="D67" s="260"/>
      <c r="E67" s="260"/>
      <c r="F67" s="260"/>
      <c r="G67" s="260"/>
      <c r="H67" s="260"/>
      <c r="I67" s="260"/>
      <c r="J67" s="260"/>
      <c r="K67" s="260"/>
      <c r="L67" s="260"/>
      <c r="M67" s="260"/>
      <c r="N67" s="260"/>
      <c r="O67" s="260"/>
      <c r="P67" s="260"/>
      <c r="Q67" s="260"/>
      <c r="R67" s="260"/>
      <c r="S67" s="260"/>
      <c r="T67" s="260"/>
      <c r="U67" s="260"/>
      <c r="V67" s="260"/>
      <c r="W67" s="260"/>
      <c r="X67" s="260"/>
      <c r="Y67" s="260"/>
      <c r="Z67" s="260"/>
      <c r="AA67" s="260"/>
    </row>
  </sheetData>
  <mergeCells count="6">
    <mergeCell ref="B46:B48"/>
    <mergeCell ref="B5:B7"/>
    <mergeCell ref="B8:B10"/>
    <mergeCell ref="D25:I26"/>
    <mergeCell ref="K25:P26"/>
    <mergeCell ref="B43:B45"/>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3"/>
  <sheetViews>
    <sheetView workbookViewId="0">
      <selection activeCell="L22" sqref="L22:P23"/>
    </sheetView>
  </sheetViews>
  <sheetFormatPr baseColWidth="10" defaultRowHeight="15"/>
  <cols>
    <col min="1" max="1" width="11.42578125" style="36"/>
    <col min="2" max="2" width="32.28515625" style="36" customWidth="1"/>
    <col min="3" max="3" width="42.42578125" style="36" customWidth="1"/>
    <col min="4" max="4" width="9.85546875" style="36" customWidth="1"/>
    <col min="5" max="16384" width="11.42578125" style="36"/>
  </cols>
  <sheetData>
    <row r="1" spans="1:66" ht="15.75">
      <c r="A1" s="45" t="s">
        <v>363</v>
      </c>
    </row>
    <row r="2" spans="1:66">
      <c r="E2" s="328"/>
      <c r="F2" s="328"/>
      <c r="G2" s="328"/>
      <c r="H2" s="328"/>
      <c r="I2" s="328"/>
      <c r="J2" s="328"/>
      <c r="K2" s="328"/>
    </row>
    <row r="3" spans="1:66" customFormat="1" ht="15.75" thickBot="1">
      <c r="D3" s="203"/>
    </row>
    <row r="4" spans="1:66" customFormat="1" ht="15.75" thickBot="1">
      <c r="B4" s="1148"/>
      <c r="C4" s="1149"/>
      <c r="D4" s="1150"/>
      <c r="E4" s="329">
        <v>2009</v>
      </c>
      <c r="F4" s="329">
        <v>2010</v>
      </c>
      <c r="G4" s="329">
        <v>2011</v>
      </c>
      <c r="H4" s="329">
        <v>2012</v>
      </c>
      <c r="I4" s="329">
        <v>2013</v>
      </c>
      <c r="J4" s="329">
        <v>2014</v>
      </c>
      <c r="K4" s="329">
        <v>2015</v>
      </c>
      <c r="L4" s="329">
        <v>2016</v>
      </c>
      <c r="M4" s="329">
        <v>2017</v>
      </c>
      <c r="N4" s="329">
        <v>2018</v>
      </c>
      <c r="O4" s="329">
        <v>2019</v>
      </c>
      <c r="P4" s="329">
        <v>2020</v>
      </c>
      <c r="Q4" s="329">
        <v>2021</v>
      </c>
      <c r="R4" s="329">
        <v>2022</v>
      </c>
      <c r="S4" s="329">
        <v>2023</v>
      </c>
      <c r="T4" s="329">
        <v>2024</v>
      </c>
      <c r="U4" s="329">
        <v>2025</v>
      </c>
      <c r="V4" s="329">
        <v>2026</v>
      </c>
      <c r="W4" s="329">
        <v>2027</v>
      </c>
      <c r="X4" s="329">
        <v>2028</v>
      </c>
      <c r="Y4" s="329">
        <v>2029</v>
      </c>
      <c r="Z4" s="329">
        <v>2030</v>
      </c>
      <c r="AA4" s="329">
        <v>2031</v>
      </c>
      <c r="AB4" s="329">
        <v>2032</v>
      </c>
      <c r="AC4" s="329">
        <v>2033</v>
      </c>
      <c r="AD4" s="329">
        <v>2034</v>
      </c>
      <c r="AE4" s="329">
        <v>2035</v>
      </c>
      <c r="AF4" s="329">
        <v>2036</v>
      </c>
      <c r="AG4" s="329">
        <v>2037</v>
      </c>
      <c r="AH4" s="329">
        <v>2038</v>
      </c>
      <c r="AI4" s="329">
        <v>2039</v>
      </c>
      <c r="AJ4" s="329">
        <v>2040</v>
      </c>
      <c r="AK4" s="329">
        <v>2041</v>
      </c>
      <c r="AL4" s="329">
        <v>2042</v>
      </c>
      <c r="AM4" s="329">
        <v>2043</v>
      </c>
      <c r="AN4" s="329">
        <v>2044</v>
      </c>
      <c r="AO4" s="329">
        <v>2045</v>
      </c>
      <c r="AP4" s="329">
        <v>2046</v>
      </c>
      <c r="AQ4" s="329">
        <v>2047</v>
      </c>
      <c r="AR4" s="329">
        <v>2048</v>
      </c>
      <c r="AS4" s="329">
        <v>2049</v>
      </c>
      <c r="AT4" s="329">
        <v>2050</v>
      </c>
      <c r="AU4" s="329">
        <v>2051</v>
      </c>
      <c r="AV4" s="329">
        <v>2052</v>
      </c>
      <c r="AW4" s="329">
        <v>2053</v>
      </c>
      <c r="AX4" s="329">
        <v>2054</v>
      </c>
      <c r="AY4" s="329">
        <v>2055</v>
      </c>
      <c r="AZ4" s="329">
        <v>2056</v>
      </c>
      <c r="BA4" s="329">
        <v>2057</v>
      </c>
      <c r="BB4" s="329">
        <v>2058</v>
      </c>
      <c r="BC4" s="329">
        <v>2059</v>
      </c>
      <c r="BD4" s="329">
        <v>2060</v>
      </c>
      <c r="BE4" s="329">
        <v>2061</v>
      </c>
      <c r="BF4" s="329">
        <v>2062</v>
      </c>
      <c r="BG4" s="329">
        <v>2063</v>
      </c>
      <c r="BH4" s="329">
        <v>2064</v>
      </c>
      <c r="BI4" s="329">
        <v>2065</v>
      </c>
      <c r="BJ4" s="329">
        <v>2066</v>
      </c>
      <c r="BK4" s="329">
        <v>2067</v>
      </c>
      <c r="BL4" s="329">
        <v>2068</v>
      </c>
      <c r="BM4" s="329">
        <v>2069</v>
      </c>
      <c r="BN4" s="330">
        <v>2070</v>
      </c>
    </row>
    <row r="5" spans="1:66" customFormat="1" ht="15" customHeight="1">
      <c r="B5" s="1151" t="s">
        <v>159</v>
      </c>
      <c r="C5" s="331" t="s">
        <v>160</v>
      </c>
      <c r="D5" s="332" t="s">
        <v>150</v>
      </c>
      <c r="E5" s="333">
        <v>1459</v>
      </c>
      <c r="F5" s="333">
        <v>1463</v>
      </c>
      <c r="G5" s="333">
        <v>1477</v>
      </c>
      <c r="H5" s="333">
        <v>1482</v>
      </c>
      <c r="I5" s="333">
        <v>1488</v>
      </c>
      <c r="J5" s="333">
        <v>1495</v>
      </c>
      <c r="K5" s="333">
        <v>1508</v>
      </c>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333"/>
      <c r="AP5" s="333"/>
      <c r="AQ5" s="333"/>
      <c r="AR5" s="333"/>
      <c r="AS5" s="333"/>
      <c r="AT5" s="333"/>
      <c r="AU5" s="333"/>
      <c r="AV5" s="333"/>
      <c r="AW5" s="333"/>
      <c r="AX5" s="333"/>
      <c r="AY5" s="333"/>
      <c r="AZ5" s="333"/>
      <c r="BA5" s="333"/>
      <c r="BB5" s="333"/>
      <c r="BC5" s="333"/>
      <c r="BD5" s="333"/>
      <c r="BE5" s="333"/>
      <c r="BF5" s="333"/>
      <c r="BG5" s="333"/>
      <c r="BH5" s="333"/>
      <c r="BI5" s="333"/>
      <c r="BJ5" s="333"/>
      <c r="BK5" s="333"/>
      <c r="BL5" s="333"/>
      <c r="BM5" s="333"/>
      <c r="BN5" s="334"/>
    </row>
    <row r="6" spans="1:66" customFormat="1">
      <c r="B6" s="1078"/>
      <c r="C6" s="335" t="s">
        <v>4</v>
      </c>
      <c r="D6" s="336">
        <v>1.7999999999999999E-2</v>
      </c>
      <c r="E6" s="337"/>
      <c r="F6" s="337"/>
      <c r="G6" s="337"/>
      <c r="H6" s="337"/>
      <c r="I6" s="337"/>
      <c r="J6" s="337"/>
      <c r="K6" s="337"/>
      <c r="L6" s="337">
        <v>1523.4981689869342</v>
      </c>
      <c r="M6" s="337">
        <v>1535.6048422655624</v>
      </c>
      <c r="N6" s="337">
        <v>1546.966028616406</v>
      </c>
      <c r="O6" s="337">
        <v>1554.559051198157</v>
      </c>
      <c r="P6" s="337">
        <v>1565.3476340862385</v>
      </c>
      <c r="Q6" s="337">
        <v>1567.6600694202457</v>
      </c>
      <c r="R6" s="337">
        <v>1580.9225207034622</v>
      </c>
      <c r="S6" s="337">
        <v>1596.373183445158</v>
      </c>
      <c r="T6" s="337">
        <v>1607.5565109414015</v>
      </c>
      <c r="U6" s="337">
        <v>1617.0508015658686</v>
      </c>
      <c r="V6" s="337">
        <v>1624.4163351276525</v>
      </c>
      <c r="W6" s="337">
        <v>1633.8987900304714</v>
      </c>
      <c r="X6" s="337">
        <v>1640.2322109895624</v>
      </c>
      <c r="Y6" s="337">
        <v>1649.8255051512169</v>
      </c>
      <c r="Z6" s="337">
        <v>1658.8428563971052</v>
      </c>
      <c r="AA6" s="337">
        <v>1666.6400271524708</v>
      </c>
      <c r="AB6" s="337">
        <v>1675.2816448851777</v>
      </c>
      <c r="AC6" s="337">
        <v>1692.0862470056816</v>
      </c>
      <c r="AD6" s="337">
        <v>1701.6694116510998</v>
      </c>
      <c r="AE6" s="337">
        <v>1713.1556583551694</v>
      </c>
      <c r="AF6" s="337">
        <v>1722.8473238784038</v>
      </c>
      <c r="AG6" s="337">
        <v>1732.5524922601282</v>
      </c>
      <c r="AH6" s="337">
        <v>1743.5594843436522</v>
      </c>
      <c r="AI6" s="337">
        <v>1755.917820156712</v>
      </c>
      <c r="AJ6" s="337">
        <v>1766.1733975228035</v>
      </c>
      <c r="AK6" s="337">
        <v>1774.5981509334699</v>
      </c>
      <c r="AL6" s="337">
        <v>1780.3630149027217</v>
      </c>
      <c r="AM6" s="337">
        <v>1787.9581482318315</v>
      </c>
      <c r="AN6" s="337">
        <v>1801.9895675738703</v>
      </c>
      <c r="AO6" s="337">
        <v>1819.6810963183086</v>
      </c>
      <c r="AP6" s="337">
        <v>1828.1690603320544</v>
      </c>
      <c r="AQ6" s="337">
        <v>1838.7259954998613</v>
      </c>
      <c r="AR6" s="337">
        <v>1850.1708395457392</v>
      </c>
      <c r="AS6" s="337">
        <v>1863.5059978956335</v>
      </c>
      <c r="AT6" s="337">
        <v>1876.869561193751</v>
      </c>
      <c r="AU6" s="337">
        <v>1891.6351617943842</v>
      </c>
      <c r="AV6" s="337">
        <v>1905.8142985656448</v>
      </c>
      <c r="AW6" s="337">
        <v>1927.0003620364748</v>
      </c>
      <c r="AX6" s="337">
        <v>1950.4284421823616</v>
      </c>
      <c r="AY6" s="337">
        <v>1973.9357169698037</v>
      </c>
      <c r="AZ6" s="337">
        <v>1998.1762634116103</v>
      </c>
      <c r="BA6" s="337">
        <v>2020.9770648516139</v>
      </c>
      <c r="BB6" s="337">
        <v>2051.0028426017416</v>
      </c>
      <c r="BC6" s="337">
        <v>2078.0099312419229</v>
      </c>
      <c r="BD6" s="337">
        <v>2104.1770664272412</v>
      </c>
      <c r="BE6" s="337">
        <v>2135.6778399308637</v>
      </c>
      <c r="BF6" s="337">
        <v>2168.8872895829186</v>
      </c>
      <c r="BG6" s="337">
        <v>2203.984382007272</v>
      </c>
      <c r="BH6" s="337">
        <v>2235.7942770537807</v>
      </c>
      <c r="BI6" s="337">
        <v>2266.3902683147066</v>
      </c>
      <c r="BJ6" s="337">
        <v>2304.0060966590167</v>
      </c>
      <c r="BK6" s="337">
        <v>2336.2060989011775</v>
      </c>
      <c r="BL6" s="337">
        <v>2370.0747305731461</v>
      </c>
      <c r="BM6" s="337">
        <v>2405.8040597540526</v>
      </c>
      <c r="BN6" s="338">
        <v>2436.4203876801607</v>
      </c>
    </row>
    <row r="7" spans="1:66" customFormat="1">
      <c r="B7" s="1078"/>
      <c r="C7" s="335" t="s">
        <v>5</v>
      </c>
      <c r="D7" s="336">
        <v>1.4999999999999999E-2</v>
      </c>
      <c r="E7" s="337"/>
      <c r="F7" s="337"/>
      <c r="G7" s="337"/>
      <c r="H7" s="337"/>
      <c r="I7" s="337"/>
      <c r="J7" s="337"/>
      <c r="K7" s="337"/>
      <c r="L7" s="337">
        <v>1523.4981689869342</v>
      </c>
      <c r="M7" s="337">
        <v>1535.6051166082468</v>
      </c>
      <c r="N7" s="337">
        <v>1546.9671024713107</v>
      </c>
      <c r="O7" s="337">
        <v>1554.5604576524333</v>
      </c>
      <c r="P7" s="337">
        <v>1565.349044418406</v>
      </c>
      <c r="Q7" s="337">
        <v>1567.661450850487</v>
      </c>
      <c r="R7" s="337">
        <v>1580.905257915613</v>
      </c>
      <c r="S7" s="337">
        <v>1596.3368078209094</v>
      </c>
      <c r="T7" s="337">
        <v>1607.4826976789905</v>
      </c>
      <c r="U7" s="337">
        <v>1616.8922136204067</v>
      </c>
      <c r="V7" s="337">
        <v>1624.1506666060277</v>
      </c>
      <c r="W7" s="337">
        <v>1633.4683943201705</v>
      </c>
      <c r="X7" s="337">
        <v>1639.5952925783768</v>
      </c>
      <c r="Y7" s="337">
        <v>1648.9175762955476</v>
      </c>
      <c r="Z7" s="337">
        <v>1657.6072356656607</v>
      </c>
      <c r="AA7" s="337">
        <v>1665.0096516491433</v>
      </c>
      <c r="AB7" s="337">
        <v>1673.1516774145555</v>
      </c>
      <c r="AC7" s="337">
        <v>1689.369009777856</v>
      </c>
      <c r="AD7" s="337">
        <v>1698.2911029100712</v>
      </c>
      <c r="AE7" s="337">
        <v>1709.0043776267676</v>
      </c>
      <c r="AF7" s="337">
        <v>1717.8463993464541</v>
      </c>
      <c r="AG7" s="337">
        <v>1726.6203268460467</v>
      </c>
      <c r="AH7" s="337">
        <v>1736.5911043413653</v>
      </c>
      <c r="AI7" s="337">
        <v>1747.7936803096113</v>
      </c>
      <c r="AJ7" s="337">
        <v>1756.7694350396271</v>
      </c>
      <c r="AK7" s="337">
        <v>1763.8309157923459</v>
      </c>
      <c r="AL7" s="337">
        <v>1768.1960898947525</v>
      </c>
      <c r="AM7" s="337">
        <v>1774.281187897092</v>
      </c>
      <c r="AN7" s="337">
        <v>1786.6419184731383</v>
      </c>
      <c r="AO7" s="337">
        <v>1802.5217320761474</v>
      </c>
      <c r="AP7" s="337">
        <v>1809.1562289867354</v>
      </c>
      <c r="AQ7" s="337">
        <v>1817.694405430505</v>
      </c>
      <c r="AR7" s="337">
        <v>1826.9920170137</v>
      </c>
      <c r="AS7" s="337">
        <v>1838.0051296243778</v>
      </c>
      <c r="AT7" s="337">
        <v>1848.9136150920212</v>
      </c>
      <c r="AU7" s="337">
        <v>1861.0580208571096</v>
      </c>
      <c r="AV7" s="337">
        <v>1872.4408202136819</v>
      </c>
      <c r="AW7" s="337">
        <v>1890.5423381086175</v>
      </c>
      <c r="AX7" s="337">
        <v>1910.6716168607186</v>
      </c>
      <c r="AY7" s="337">
        <v>1930.6560464027939</v>
      </c>
      <c r="AZ7" s="337">
        <v>1951.1583369963635</v>
      </c>
      <c r="BA7" s="337">
        <v>1970.045919810746</v>
      </c>
      <c r="BB7" s="337">
        <v>1995.786293002373</v>
      </c>
      <c r="BC7" s="337">
        <v>2018.3905116489591</v>
      </c>
      <c r="BD7" s="337">
        <v>2039.9801550923514</v>
      </c>
      <c r="BE7" s="337">
        <v>2066.5833695711376</v>
      </c>
      <c r="BF7" s="337">
        <v>2094.5850506523434</v>
      </c>
      <c r="BG7" s="337">
        <v>2124.1298596711085</v>
      </c>
      <c r="BH7" s="337">
        <v>2150.2927280282929</v>
      </c>
      <c r="BI7" s="337">
        <v>2175.0778419154753</v>
      </c>
      <c r="BJ7" s="337">
        <v>2206.3839999845527</v>
      </c>
      <c r="BK7" s="337">
        <v>2232.2534221888559</v>
      </c>
      <c r="BL7" s="337">
        <v>2259.4635380374339</v>
      </c>
      <c r="BM7" s="337">
        <v>2288.2715157744692</v>
      </c>
      <c r="BN7" s="338">
        <v>2312.0160850993207</v>
      </c>
    </row>
    <row r="8" spans="1:66" customFormat="1">
      <c r="B8" s="1078"/>
      <c r="C8" s="335" t="s">
        <v>6</v>
      </c>
      <c r="D8" s="336">
        <v>1.2999999999999999E-2</v>
      </c>
      <c r="E8" s="337"/>
      <c r="F8" s="337"/>
      <c r="G8" s="337"/>
      <c r="H8" s="337"/>
      <c r="I8" s="337"/>
      <c r="J8" s="337"/>
      <c r="K8" s="337"/>
      <c r="L8" s="337">
        <v>1523.4981689869342</v>
      </c>
      <c r="M8" s="337">
        <v>1535.4734674476103</v>
      </c>
      <c r="N8" s="337">
        <v>1546.8218506629476</v>
      </c>
      <c r="O8" s="337">
        <v>1554.406390201385</v>
      </c>
      <c r="P8" s="337">
        <v>1565.2100456900694</v>
      </c>
      <c r="Q8" s="337">
        <v>1567.6601871563785</v>
      </c>
      <c r="R8" s="337">
        <v>1580.8889686854288</v>
      </c>
      <c r="S8" s="337">
        <v>1596.3072568837756</v>
      </c>
      <c r="T8" s="337">
        <v>1607.4276946379246</v>
      </c>
      <c r="U8" s="337">
        <v>1616.7799824291978</v>
      </c>
      <c r="V8" s="337">
        <v>1623.9658607140602</v>
      </c>
      <c r="W8" s="337">
        <v>1633.1738842867508</v>
      </c>
      <c r="X8" s="337">
        <v>1639.1622556311295</v>
      </c>
      <c r="Y8" s="337">
        <v>1648.3040402854715</v>
      </c>
      <c r="Z8" s="337">
        <v>1656.7817374913891</v>
      </c>
      <c r="AA8" s="337">
        <v>1663.9236688054684</v>
      </c>
      <c r="AB8" s="337">
        <v>1671.7420601079032</v>
      </c>
      <c r="AC8" s="337">
        <v>1687.5784635735843</v>
      </c>
      <c r="AD8" s="337">
        <v>1696.062837792673</v>
      </c>
      <c r="AE8" s="337">
        <v>1706.2682332719039</v>
      </c>
      <c r="AF8" s="337">
        <v>1714.5549932141219</v>
      </c>
      <c r="AG8" s="337">
        <v>1722.7156007693095</v>
      </c>
      <c r="AH8" s="337">
        <v>1732.0066771856825</v>
      </c>
      <c r="AI8" s="337">
        <v>1742.4545046193514</v>
      </c>
      <c r="AJ8" s="337">
        <v>1750.5937696175961</v>
      </c>
      <c r="AK8" s="337">
        <v>1756.7613947660909</v>
      </c>
      <c r="AL8" s="337">
        <v>1760.2070914908563</v>
      </c>
      <c r="AM8" s="337">
        <v>1765.2974256600251</v>
      </c>
      <c r="AN8" s="337">
        <v>1776.5625606699148</v>
      </c>
      <c r="AO8" s="337">
        <v>1791.2539938646751</v>
      </c>
      <c r="AP8" s="337">
        <v>1796.6729380238364</v>
      </c>
      <c r="AQ8" s="337">
        <v>1803.8897078048797</v>
      </c>
      <c r="AR8" s="337">
        <v>1811.780483592506</v>
      </c>
      <c r="AS8" s="337">
        <v>1821.2688233579668</v>
      </c>
      <c r="AT8" s="337">
        <v>1830.5584781853245</v>
      </c>
      <c r="AU8" s="337">
        <v>1840.9854593152234</v>
      </c>
      <c r="AV8" s="337">
        <v>1850.5420207689042</v>
      </c>
      <c r="AW8" s="337">
        <v>1866.6274500063882</v>
      </c>
      <c r="AX8" s="337">
        <v>1884.5897892519936</v>
      </c>
      <c r="AY8" s="337">
        <v>1902.2695763270885</v>
      </c>
      <c r="AZ8" s="337">
        <v>1920.3189330593109</v>
      </c>
      <c r="BA8" s="337">
        <v>1936.6347522217086</v>
      </c>
      <c r="BB8" s="337">
        <v>1959.5526457777573</v>
      </c>
      <c r="BC8" s="337">
        <v>1979.256153919212</v>
      </c>
      <c r="BD8" s="337">
        <v>1997.8286846745027</v>
      </c>
      <c r="BE8" s="337">
        <v>2021.2061684531245</v>
      </c>
      <c r="BF8" s="337">
        <v>2045.7781538497454</v>
      </c>
      <c r="BG8" s="337">
        <v>2071.6651542907384</v>
      </c>
      <c r="BH8" s="337">
        <v>2094.1103865380201</v>
      </c>
      <c r="BI8" s="337">
        <v>2115.0712316133618</v>
      </c>
      <c r="BJ8" s="337">
        <v>2142.2317758530226</v>
      </c>
      <c r="BK8" s="337">
        <v>2163.9407364169638</v>
      </c>
      <c r="BL8" s="337">
        <v>2186.7680970685683</v>
      </c>
      <c r="BM8" s="337">
        <v>2211.0187363732111</v>
      </c>
      <c r="BN8" s="338">
        <v>2230.2438010983074</v>
      </c>
    </row>
    <row r="9" spans="1:66" customFormat="1" ht="15.75" thickBot="1">
      <c r="B9" s="1079"/>
      <c r="C9" s="22" t="s">
        <v>7</v>
      </c>
      <c r="D9" s="339">
        <v>0.01</v>
      </c>
      <c r="E9" s="340"/>
      <c r="F9" s="340"/>
      <c r="G9" s="340"/>
      <c r="H9" s="340"/>
      <c r="I9" s="340"/>
      <c r="J9" s="340"/>
      <c r="K9" s="340"/>
      <c r="L9" s="340">
        <v>1523.4981689869342</v>
      </c>
      <c r="M9" s="340">
        <v>1535.6056047963718</v>
      </c>
      <c r="N9" s="340">
        <v>1546.9668205124763</v>
      </c>
      <c r="O9" s="340">
        <v>1554.5599411393773</v>
      </c>
      <c r="P9" s="340">
        <v>1565.3487216910621</v>
      </c>
      <c r="Q9" s="340">
        <v>1567.6610713780894</v>
      </c>
      <c r="R9" s="340">
        <v>1580.8807788319739</v>
      </c>
      <c r="S9" s="340">
        <v>1596.2805605623594</v>
      </c>
      <c r="T9" s="340">
        <v>1607.3407303225704</v>
      </c>
      <c r="U9" s="340">
        <v>1616.6066758792135</v>
      </c>
      <c r="V9" s="340">
        <v>1623.6562407929246</v>
      </c>
      <c r="W9" s="340">
        <v>1632.7023380366734</v>
      </c>
      <c r="X9" s="340">
        <v>1638.4718031723014</v>
      </c>
      <c r="Y9" s="340">
        <v>1647.3337391822815</v>
      </c>
      <c r="Z9" s="340">
        <v>1655.4770100125297</v>
      </c>
      <c r="AA9" s="340">
        <v>1662.2057613129432</v>
      </c>
      <c r="AB9" s="340">
        <v>1669.538943173359</v>
      </c>
      <c r="AC9" s="340">
        <v>1684.753675666545</v>
      </c>
      <c r="AD9" s="340">
        <v>1692.5487935020137</v>
      </c>
      <c r="AE9" s="340">
        <v>1701.9865062335582</v>
      </c>
      <c r="AF9" s="340">
        <v>1709.4538887425474</v>
      </c>
      <c r="AG9" s="340">
        <v>1716.6893664602217</v>
      </c>
      <c r="AH9" s="340">
        <v>1724.9618779752329</v>
      </c>
      <c r="AI9" s="340">
        <v>1734.2681370300663</v>
      </c>
      <c r="AJ9" s="340">
        <v>1741.1824061232803</v>
      </c>
      <c r="AK9" s="340">
        <v>1746.0034989771946</v>
      </c>
      <c r="AL9" s="340">
        <v>1748.0755164354905</v>
      </c>
      <c r="AM9" s="340">
        <v>1751.7197451309419</v>
      </c>
      <c r="AN9" s="340">
        <v>1761.4115814188781</v>
      </c>
      <c r="AO9" s="340">
        <v>1774.3556070425786</v>
      </c>
      <c r="AP9" s="340">
        <v>1778.0240667279963</v>
      </c>
      <c r="AQ9" s="340">
        <v>1783.3422436973776</v>
      </c>
      <c r="AR9" s="340">
        <v>1789.2019160955988</v>
      </c>
      <c r="AS9" s="340">
        <v>1796.5118277766642</v>
      </c>
      <c r="AT9" s="340">
        <v>1803.4730938404109</v>
      </c>
      <c r="AU9" s="340">
        <v>1811.4471192008366</v>
      </c>
      <c r="AV9" s="340">
        <v>1818.4218303152932</v>
      </c>
      <c r="AW9" s="340">
        <v>1831.652525103983</v>
      </c>
      <c r="AX9" s="340">
        <v>1846.5613739856522</v>
      </c>
      <c r="AY9" s="340">
        <v>1860.9907078664792</v>
      </c>
      <c r="AZ9" s="340">
        <v>1875.6033393734961</v>
      </c>
      <c r="BA9" s="340">
        <v>1888.2621760749257</v>
      </c>
      <c r="BB9" s="340">
        <v>1907.182159560854</v>
      </c>
      <c r="BC9" s="340">
        <v>1922.8233386553757</v>
      </c>
      <c r="BD9" s="340">
        <v>1937.2033237567889</v>
      </c>
      <c r="BE9" s="340">
        <v>1956.0808360191511</v>
      </c>
      <c r="BF9" s="340">
        <v>1975.8119354664163</v>
      </c>
      <c r="BG9" s="340">
        <v>1996.6862103487165</v>
      </c>
      <c r="BH9" s="340">
        <v>2014.0405990436034</v>
      </c>
      <c r="BI9" s="340">
        <v>2029.7916348157228</v>
      </c>
      <c r="BJ9" s="340">
        <v>2051.2061203885401</v>
      </c>
      <c r="BK9" s="340">
        <v>2067.1740225917079</v>
      </c>
      <c r="BL9" s="340">
        <v>2084.0735345821327</v>
      </c>
      <c r="BM9" s="340">
        <v>2102.1857768349141</v>
      </c>
      <c r="BN9" s="341">
        <v>2115.2749206139433</v>
      </c>
    </row>
    <row r="10" spans="1:66" customFormat="1" ht="15" customHeight="1">
      <c r="B10" s="1151" t="s">
        <v>161</v>
      </c>
      <c r="C10" s="331" t="s">
        <v>160</v>
      </c>
      <c r="D10" s="332" t="s">
        <v>150</v>
      </c>
      <c r="E10" s="333">
        <v>2304.5621313453639</v>
      </c>
      <c r="F10" s="333">
        <v>2332.5758946606807</v>
      </c>
      <c r="G10" s="333">
        <v>2317.7766413250447</v>
      </c>
      <c r="H10" s="333">
        <v>2297.352836030474</v>
      </c>
      <c r="I10" s="333">
        <v>2261.6177953976126</v>
      </c>
      <c r="J10" s="333">
        <v>2259.0607534647806</v>
      </c>
      <c r="K10" s="333">
        <v>2282.9240001362614</v>
      </c>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3"/>
      <c r="AY10" s="333"/>
      <c r="AZ10" s="333"/>
      <c r="BA10" s="333"/>
      <c r="BB10" s="333"/>
      <c r="BC10" s="333"/>
      <c r="BD10" s="333"/>
      <c r="BE10" s="333"/>
      <c r="BF10" s="333"/>
      <c r="BG10" s="333"/>
      <c r="BH10" s="333"/>
      <c r="BI10" s="333"/>
      <c r="BJ10" s="333"/>
      <c r="BK10" s="333"/>
      <c r="BL10" s="333"/>
      <c r="BM10" s="333"/>
      <c r="BN10" s="334"/>
    </row>
    <row r="11" spans="1:66" customFormat="1">
      <c r="B11" s="1078"/>
      <c r="C11" s="335" t="s">
        <v>4</v>
      </c>
      <c r="D11" s="336">
        <v>1.7999999999999999E-2</v>
      </c>
      <c r="E11" s="337"/>
      <c r="F11" s="337"/>
      <c r="G11" s="337"/>
      <c r="H11" s="337"/>
      <c r="I11" s="337"/>
      <c r="J11" s="337"/>
      <c r="K11" s="337"/>
      <c r="L11" s="337">
        <v>2304.4705687991022</v>
      </c>
      <c r="M11" s="337">
        <v>2303.8287891541181</v>
      </c>
      <c r="N11" s="337">
        <v>2314.0491597724231</v>
      </c>
      <c r="O11" s="337">
        <v>2333.6255220305475</v>
      </c>
      <c r="P11" s="337">
        <v>2358.1117436858103</v>
      </c>
      <c r="Q11" s="337">
        <v>2386.6452716951148</v>
      </c>
      <c r="R11" s="337">
        <v>2417.4329956999813</v>
      </c>
      <c r="S11" s="337">
        <v>2450.5518277410715</v>
      </c>
      <c r="T11" s="337">
        <v>2486.084829243317</v>
      </c>
      <c r="U11" s="337">
        <v>2524.1219271307405</v>
      </c>
      <c r="V11" s="337">
        <v>2557.1879243761537</v>
      </c>
      <c r="W11" s="337">
        <v>2592.7328365249828</v>
      </c>
      <c r="X11" s="337">
        <v>2631.1052825055522</v>
      </c>
      <c r="Y11" s="337">
        <v>2672.1505249126385</v>
      </c>
      <c r="Z11" s="337">
        <v>2715.9737935212061</v>
      </c>
      <c r="AA11" s="337">
        <v>2762.6885427697707</v>
      </c>
      <c r="AB11" s="337">
        <v>2812.4169365396265</v>
      </c>
      <c r="AC11" s="337">
        <v>2863.0404413973401</v>
      </c>
      <c r="AD11" s="337">
        <v>2914.5751693424922</v>
      </c>
      <c r="AE11" s="337">
        <v>2967.0375223906581</v>
      </c>
      <c r="AF11" s="337">
        <v>3020.4441977936895</v>
      </c>
      <c r="AG11" s="337">
        <v>3074.8121933539755</v>
      </c>
      <c r="AH11" s="337">
        <v>3130.1588128343465</v>
      </c>
      <c r="AI11" s="337">
        <v>3186.5016714653652</v>
      </c>
      <c r="AJ11" s="337">
        <v>3243.8587015517419</v>
      </c>
      <c r="AK11" s="337">
        <v>3302.2481581796737</v>
      </c>
      <c r="AL11" s="337">
        <v>3361.6886250269072</v>
      </c>
      <c r="AM11" s="337">
        <v>3422.1990202773918</v>
      </c>
      <c r="AN11" s="337">
        <v>3483.798602642386</v>
      </c>
      <c r="AO11" s="337">
        <v>3546.5069774899493</v>
      </c>
      <c r="AP11" s="337">
        <v>3610.344103084768</v>
      </c>
      <c r="AQ11" s="337">
        <v>3675.3302969402939</v>
      </c>
      <c r="AR11" s="337">
        <v>3741.4862422852193</v>
      </c>
      <c r="AS11" s="337">
        <v>3808.8329946463532</v>
      </c>
      <c r="AT11" s="337">
        <v>3877.3919885499877</v>
      </c>
      <c r="AU11" s="337">
        <v>3947.1850443438875</v>
      </c>
      <c r="AV11" s="337">
        <v>4018.2343751420776</v>
      </c>
      <c r="AW11" s="337">
        <v>4090.5625938946359</v>
      </c>
      <c r="AX11" s="337">
        <v>4164.1927205847396</v>
      </c>
      <c r="AY11" s="337">
        <v>4239.1481895552652</v>
      </c>
      <c r="AZ11" s="337">
        <v>4315.4528569672593</v>
      </c>
      <c r="BA11" s="337">
        <v>4393.1310083926692</v>
      </c>
      <c r="BB11" s="337">
        <v>4472.2073665437383</v>
      </c>
      <c r="BC11" s="337">
        <v>4552.7070991415248</v>
      </c>
      <c r="BD11" s="337">
        <v>4634.6558269260731</v>
      </c>
      <c r="BE11" s="337">
        <v>4718.0796318107432</v>
      </c>
      <c r="BF11" s="337">
        <v>4803.0050651833371</v>
      </c>
      <c r="BG11" s="337">
        <v>4889.4591563566373</v>
      </c>
      <c r="BH11" s="337">
        <v>4977.4694211710566</v>
      </c>
      <c r="BI11" s="337">
        <v>5067.0638707521357</v>
      </c>
      <c r="BJ11" s="337">
        <v>5158.2710204256737</v>
      </c>
      <c r="BK11" s="337">
        <v>5251.1198987933358</v>
      </c>
      <c r="BL11" s="337">
        <v>5345.6400569716161</v>
      </c>
      <c r="BM11" s="337">
        <v>5441.8615779971042</v>
      </c>
      <c r="BN11" s="338">
        <v>5539.8150864010522</v>
      </c>
    </row>
    <row r="12" spans="1:66" customFormat="1">
      <c r="B12" s="1078"/>
      <c r="C12" s="335" t="s">
        <v>5</v>
      </c>
      <c r="D12" s="336">
        <v>1.4999999999999999E-2</v>
      </c>
      <c r="E12" s="337"/>
      <c r="F12" s="337"/>
      <c r="G12" s="337"/>
      <c r="H12" s="337"/>
      <c r="I12" s="337"/>
      <c r="J12" s="337"/>
      <c r="K12" s="337"/>
      <c r="L12" s="337">
        <v>2304.4705687991022</v>
      </c>
      <c r="M12" s="337">
        <v>2303.8287891541181</v>
      </c>
      <c r="N12" s="337">
        <v>2314.0491597724231</v>
      </c>
      <c r="O12" s="337">
        <v>2333.6255220305475</v>
      </c>
      <c r="P12" s="337">
        <v>2358.1117436858103</v>
      </c>
      <c r="Q12" s="337">
        <v>2386.1736492720947</v>
      </c>
      <c r="R12" s="337">
        <v>2415.7622025230685</v>
      </c>
      <c r="S12" s="337">
        <v>2447.1671111558676</v>
      </c>
      <c r="T12" s="337">
        <v>2480.2038671564724</v>
      </c>
      <c r="U12" s="337">
        <v>2515.1747416833791</v>
      </c>
      <c r="V12" s="337">
        <v>2544.3507686869061</v>
      </c>
      <c r="W12" s="337">
        <v>2575.3918480648863</v>
      </c>
      <c r="X12" s="337">
        <v>2608.356863720117</v>
      </c>
      <c r="Y12" s="337">
        <v>2643.0480100075947</v>
      </c>
      <c r="Z12" s="337">
        <v>2679.7863773467002</v>
      </c>
      <c r="AA12" s="337">
        <v>2718.3753011804915</v>
      </c>
      <c r="AB12" s="337">
        <v>2759.1509306981993</v>
      </c>
      <c r="AC12" s="337">
        <v>2800.5381946586722</v>
      </c>
      <c r="AD12" s="337">
        <v>2842.546267578552</v>
      </c>
      <c r="AE12" s="337">
        <v>2885.1844615922305</v>
      </c>
      <c r="AF12" s="337">
        <v>2928.4622285161136</v>
      </c>
      <c r="AG12" s="337">
        <v>2972.3891619438546</v>
      </c>
      <c r="AH12" s="337">
        <v>3016.974999373012</v>
      </c>
      <c r="AI12" s="337">
        <v>3062.2296243636065</v>
      </c>
      <c r="AJ12" s="337">
        <v>3108.1630687290599</v>
      </c>
      <c r="AK12" s="337">
        <v>3154.7855147599957</v>
      </c>
      <c r="AL12" s="337">
        <v>3202.1072974813956</v>
      </c>
      <c r="AM12" s="337">
        <v>3250.1389069436168</v>
      </c>
      <c r="AN12" s="337">
        <v>3298.8909905477717</v>
      </c>
      <c r="AO12" s="337">
        <v>3348.3743554059874</v>
      </c>
      <c r="AP12" s="337">
        <v>3398.599970737077</v>
      </c>
      <c r="AQ12" s="337">
        <v>3449.5789702981328</v>
      </c>
      <c r="AR12" s="337">
        <v>3501.322654852605</v>
      </c>
      <c r="AS12" s="337">
        <v>3553.842494675393</v>
      </c>
      <c r="AT12" s="337">
        <v>3607.150132095524</v>
      </c>
      <c r="AU12" s="337">
        <v>3661.2573840769569</v>
      </c>
      <c r="AV12" s="337">
        <v>3716.1762448381105</v>
      </c>
      <c r="AW12" s="337">
        <v>3771.9188885106823</v>
      </c>
      <c r="AX12" s="337">
        <v>3828.4976718383427</v>
      </c>
      <c r="AY12" s="337">
        <v>3885.9251369159178</v>
      </c>
      <c r="AZ12" s="337">
        <v>3944.2140139696562</v>
      </c>
      <c r="BA12" s="337">
        <v>4003.3772241791999</v>
      </c>
      <c r="BB12" s="337">
        <v>4063.4278825418874</v>
      </c>
      <c r="BC12" s="337">
        <v>4124.3793007800141</v>
      </c>
      <c r="BD12" s="337">
        <v>4186.2449902917151</v>
      </c>
      <c r="BE12" s="337">
        <v>4249.0386651460904</v>
      </c>
      <c r="BF12" s="337">
        <v>4312.7742451232825</v>
      </c>
      <c r="BG12" s="337">
        <v>4377.4658588001303</v>
      </c>
      <c r="BH12" s="337">
        <v>4443.1278466821323</v>
      </c>
      <c r="BI12" s="337">
        <v>4509.7747643823632</v>
      </c>
      <c r="BJ12" s="337">
        <v>4577.421385848098</v>
      </c>
      <c r="BK12" s="337">
        <v>4646.0827066358188</v>
      </c>
      <c r="BL12" s="337">
        <v>4715.773947235356</v>
      </c>
      <c r="BM12" s="337">
        <v>4786.5105564438854</v>
      </c>
      <c r="BN12" s="338">
        <v>4858.3082147905434</v>
      </c>
    </row>
    <row r="13" spans="1:66" customFormat="1">
      <c r="B13" s="1078"/>
      <c r="C13" s="335" t="s">
        <v>6</v>
      </c>
      <c r="D13" s="336">
        <v>1.2999999999999999E-2</v>
      </c>
      <c r="E13" s="337"/>
      <c r="F13" s="337"/>
      <c r="G13" s="337"/>
      <c r="H13" s="337"/>
      <c r="I13" s="337"/>
      <c r="J13" s="337"/>
      <c r="K13" s="337"/>
      <c r="L13" s="337">
        <v>2304.4705687991022</v>
      </c>
      <c r="M13" s="337">
        <v>2303.8287891541181</v>
      </c>
      <c r="N13" s="337">
        <v>2314.0491597724231</v>
      </c>
      <c r="O13" s="337">
        <v>2333.6255220305475</v>
      </c>
      <c r="P13" s="337">
        <v>2358.1117436858103</v>
      </c>
      <c r="Q13" s="337">
        <v>2385.7020268490737</v>
      </c>
      <c r="R13" s="337">
        <v>2414.5690213739476</v>
      </c>
      <c r="S13" s="337">
        <v>2444.7511341411218</v>
      </c>
      <c r="T13" s="337">
        <v>2476.0439486581281</v>
      </c>
      <c r="U13" s="337">
        <v>2508.7277287804154</v>
      </c>
      <c r="V13" s="337">
        <v>2535.320242705488</v>
      </c>
      <c r="W13" s="337">
        <v>2563.2087653752478</v>
      </c>
      <c r="X13" s="337">
        <v>2592.4293453005257</v>
      </c>
      <c r="Y13" s="337">
        <v>2623.0200115750727</v>
      </c>
      <c r="Z13" s="337">
        <v>2655.0208557162882</v>
      </c>
      <c r="AA13" s="337">
        <v>2688.4741184983127</v>
      </c>
      <c r="AB13" s="337">
        <v>2723.4242820387908</v>
      </c>
      <c r="AC13" s="337">
        <v>2758.8287977052955</v>
      </c>
      <c r="AD13" s="337">
        <v>2794.6935720754632</v>
      </c>
      <c r="AE13" s="337">
        <v>2831.0245885124441</v>
      </c>
      <c r="AF13" s="337">
        <v>2867.8279081631053</v>
      </c>
      <c r="AG13" s="337">
        <v>2905.1096709692251</v>
      </c>
      <c r="AH13" s="337">
        <v>2942.8760966918248</v>
      </c>
      <c r="AI13" s="337">
        <v>2981.1334859488184</v>
      </c>
      <c r="AJ13" s="337">
        <v>3019.8882212661524</v>
      </c>
      <c r="AK13" s="337">
        <v>3059.1467681426125</v>
      </c>
      <c r="AL13" s="337">
        <v>3098.9156761284662</v>
      </c>
      <c r="AM13" s="337">
        <v>3139.2015799181363</v>
      </c>
      <c r="AN13" s="337">
        <v>3180.0112004570715</v>
      </c>
      <c r="AO13" s="337">
        <v>3221.3513460630138</v>
      </c>
      <c r="AP13" s="337">
        <v>3263.228913561833</v>
      </c>
      <c r="AQ13" s="337">
        <v>3305.6508894381363</v>
      </c>
      <c r="AR13" s="337">
        <v>3348.6243510008321</v>
      </c>
      <c r="AS13" s="337">
        <v>3392.1564675638419</v>
      </c>
      <c r="AT13" s="337">
        <v>3436.2545016421718</v>
      </c>
      <c r="AU13" s="337">
        <v>3480.9258101635205</v>
      </c>
      <c r="AV13" s="337">
        <v>3526.1778456956463</v>
      </c>
      <c r="AW13" s="337">
        <v>3572.0181576896898</v>
      </c>
      <c r="AX13" s="337">
        <v>3618.4543937396552</v>
      </c>
      <c r="AY13" s="337">
        <v>3665.4943008582704</v>
      </c>
      <c r="AZ13" s="337">
        <v>3713.1457267694268</v>
      </c>
      <c r="BA13" s="337">
        <v>3761.41662121743</v>
      </c>
      <c r="BB13" s="337">
        <v>3810.315037293256</v>
      </c>
      <c r="BC13" s="337">
        <v>3859.8491327780675</v>
      </c>
      <c r="BD13" s="337">
        <v>3910.0271715041822</v>
      </c>
      <c r="BE13" s="337">
        <v>3960.8575247337367</v>
      </c>
      <c r="BF13" s="337">
        <v>4012.3486725552748</v>
      </c>
      <c r="BG13" s="337">
        <v>4064.5092052984924</v>
      </c>
      <c r="BH13" s="337">
        <v>4117.3478249673726</v>
      </c>
      <c r="BI13" s="337">
        <v>4170.8733466919484</v>
      </c>
      <c r="BJ13" s="337">
        <v>4225.0947001989434</v>
      </c>
      <c r="BK13" s="337">
        <v>4280.0209313015293</v>
      </c>
      <c r="BL13" s="337">
        <v>4335.6612034084483</v>
      </c>
      <c r="BM13" s="337">
        <v>4392.0247990527569</v>
      </c>
      <c r="BN13" s="338">
        <v>4449.1211214404429</v>
      </c>
    </row>
    <row r="14" spans="1:66" customFormat="1" ht="15.75" thickBot="1">
      <c r="B14" s="1079"/>
      <c r="C14" s="22" t="s">
        <v>7</v>
      </c>
      <c r="D14" s="339">
        <v>0.01</v>
      </c>
      <c r="E14" s="340"/>
      <c r="F14" s="340"/>
      <c r="G14" s="340"/>
      <c r="H14" s="340"/>
      <c r="I14" s="340"/>
      <c r="J14" s="340"/>
      <c r="K14" s="340"/>
      <c r="L14" s="340">
        <v>2304.4705687991022</v>
      </c>
      <c r="M14" s="340">
        <v>2303.8287891541181</v>
      </c>
      <c r="N14" s="340">
        <v>2314.0491597724231</v>
      </c>
      <c r="O14" s="340">
        <v>2333.6255220305475</v>
      </c>
      <c r="P14" s="340">
        <v>2358.1117436858103</v>
      </c>
      <c r="Q14" s="340">
        <v>2384.9945932145438</v>
      </c>
      <c r="R14" s="340">
        <v>2412.6605304958325</v>
      </c>
      <c r="S14" s="340">
        <v>2440.8886587026332</v>
      </c>
      <c r="T14" s="340">
        <v>2469.6911448753253</v>
      </c>
      <c r="U14" s="340">
        <v>2499.3274386138291</v>
      </c>
      <c r="V14" s="340">
        <v>2522.0713183052153</v>
      </c>
      <c r="W14" s="340">
        <v>2545.5265815654543</v>
      </c>
      <c r="X14" s="340">
        <v>2569.4545314321695</v>
      </c>
      <c r="Y14" s="340">
        <v>2594.1212949339188</v>
      </c>
      <c r="Z14" s="340">
        <v>2619.2842714947778</v>
      </c>
      <c r="AA14" s="340">
        <v>2645.2151857825761</v>
      </c>
      <c r="AB14" s="340">
        <v>2671.6673376404019</v>
      </c>
      <c r="AC14" s="340">
        <v>2698.3840110168057</v>
      </c>
      <c r="AD14" s="340">
        <v>2725.3678511269736</v>
      </c>
      <c r="AE14" s="340">
        <v>2752.6215296382443</v>
      </c>
      <c r="AF14" s="340">
        <v>2780.1477449346262</v>
      </c>
      <c r="AG14" s="340">
        <v>2807.9492223839716</v>
      </c>
      <c r="AH14" s="340">
        <v>2836.0287146078117</v>
      </c>
      <c r="AI14" s="340">
        <v>2864.3890017538893</v>
      </c>
      <c r="AJ14" s="340">
        <v>2893.0328917714291</v>
      </c>
      <c r="AK14" s="340">
        <v>2921.9632206891433</v>
      </c>
      <c r="AL14" s="340">
        <v>2951.182852896035</v>
      </c>
      <c r="AM14" s="340">
        <v>2980.694681424995</v>
      </c>
      <c r="AN14" s="340">
        <v>3010.5016282392453</v>
      </c>
      <c r="AO14" s="340">
        <v>3040.6066445216384</v>
      </c>
      <c r="AP14" s="340">
        <v>3071.0127109668547</v>
      </c>
      <c r="AQ14" s="340">
        <v>3101.7228380765232</v>
      </c>
      <c r="AR14" s="340">
        <v>3132.7400664572883</v>
      </c>
      <c r="AS14" s="340">
        <v>3164.0674671218617</v>
      </c>
      <c r="AT14" s="340">
        <v>3195.7081417930799</v>
      </c>
      <c r="AU14" s="340">
        <v>3227.6652232110109</v>
      </c>
      <c r="AV14" s="340">
        <v>3259.9418754431217</v>
      </c>
      <c r="AW14" s="340">
        <v>3292.5412941975533</v>
      </c>
      <c r="AX14" s="340">
        <v>3325.4667071395293</v>
      </c>
      <c r="AY14" s="340">
        <v>3358.7213742109238</v>
      </c>
      <c r="AZ14" s="340">
        <v>3392.3085879530336</v>
      </c>
      <c r="BA14" s="340">
        <v>3426.231673832564</v>
      </c>
      <c r="BB14" s="340">
        <v>3460.4939905708889</v>
      </c>
      <c r="BC14" s="340">
        <v>3495.0989304765972</v>
      </c>
      <c r="BD14" s="340">
        <v>3530.0499197813638</v>
      </c>
      <c r="BE14" s="340">
        <v>3565.3504189791774</v>
      </c>
      <c r="BF14" s="340">
        <v>3601.0039231689693</v>
      </c>
      <c r="BG14" s="340">
        <v>3637.0139624006583</v>
      </c>
      <c r="BH14" s="340">
        <v>3673.3841020246659</v>
      </c>
      <c r="BI14" s="340">
        <v>3710.1179430449115</v>
      </c>
      <c r="BJ14" s="340">
        <v>3747.2191224753606</v>
      </c>
      <c r="BK14" s="340">
        <v>3784.6913137001143</v>
      </c>
      <c r="BL14" s="340">
        <v>3822.538226837115</v>
      </c>
      <c r="BM14" s="340">
        <v>3860.7636091054869</v>
      </c>
      <c r="BN14" s="341">
        <v>3899.3712451965416</v>
      </c>
    </row>
    <row r="16" spans="1:66">
      <c r="B16" s="105"/>
      <c r="C16" s="105"/>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c r="AJ16" s="342"/>
      <c r="AK16" s="342"/>
      <c r="AL16" s="342"/>
      <c r="AM16" s="342"/>
      <c r="AN16" s="342"/>
      <c r="AO16" s="342"/>
      <c r="AP16" s="342"/>
      <c r="AQ16" s="342"/>
      <c r="AR16" s="342"/>
      <c r="AS16" s="342"/>
      <c r="AT16" s="342"/>
      <c r="AU16" s="342"/>
      <c r="AV16" s="342"/>
      <c r="AW16" s="342"/>
      <c r="AX16" s="342"/>
      <c r="AY16" s="342"/>
      <c r="AZ16" s="342"/>
      <c r="BA16" s="342"/>
      <c r="BB16" s="342"/>
      <c r="BC16" s="342"/>
      <c r="BD16" s="342"/>
      <c r="BE16" s="342"/>
      <c r="BF16" s="342"/>
      <c r="BG16" s="342"/>
      <c r="BH16" s="342"/>
      <c r="BI16" s="342"/>
      <c r="BJ16" s="342"/>
      <c r="BK16" s="342"/>
      <c r="BL16" s="342"/>
      <c r="BM16" s="342"/>
      <c r="BN16" s="342"/>
    </row>
    <row r="17" spans="2:66">
      <c r="B17" s="105"/>
      <c r="C17" s="105"/>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c r="AJ17" s="342"/>
      <c r="AK17" s="342"/>
      <c r="AL17" s="342"/>
      <c r="AM17" s="342"/>
      <c r="AN17" s="494"/>
      <c r="AO17" s="494"/>
      <c r="AP17" s="494"/>
      <c r="AQ17" s="494"/>
      <c r="AR17" s="494"/>
      <c r="AS17" s="494"/>
      <c r="AT17" s="494"/>
      <c r="AU17" s="494"/>
      <c r="AV17" s="494"/>
      <c r="AW17" s="494"/>
      <c r="AX17" s="494"/>
      <c r="AY17" s="494"/>
      <c r="AZ17" s="494"/>
      <c r="BA17" s="494"/>
      <c r="BB17" s="494"/>
      <c r="BC17" s="494"/>
      <c r="BD17" s="494"/>
      <c r="BE17" s="494"/>
      <c r="BF17" s="494"/>
      <c r="BG17" s="494"/>
      <c r="BH17" s="494"/>
      <c r="BI17" s="494"/>
      <c r="BJ17" s="494"/>
      <c r="BK17" s="494"/>
      <c r="BL17" s="494"/>
      <c r="BM17" s="494"/>
      <c r="BN17" s="494"/>
    </row>
    <row r="18" spans="2:66">
      <c r="B18" s="105"/>
      <c r="C18" s="105"/>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c r="AJ18" s="342"/>
      <c r="AK18" s="342"/>
      <c r="AL18" s="342"/>
      <c r="AM18" s="342"/>
      <c r="AN18" s="494"/>
      <c r="AO18" s="494"/>
      <c r="AP18" s="494"/>
      <c r="AQ18" s="494"/>
      <c r="AR18" s="494"/>
      <c r="AS18" s="494"/>
      <c r="AT18" s="494"/>
      <c r="AU18" s="494"/>
      <c r="AV18" s="494"/>
      <c r="AW18" s="494"/>
      <c r="AX18" s="494"/>
      <c r="AY18" s="494"/>
      <c r="AZ18" s="494"/>
      <c r="BA18" s="494"/>
      <c r="BB18" s="494"/>
      <c r="BC18" s="494"/>
      <c r="BD18" s="494"/>
      <c r="BE18" s="494"/>
      <c r="BF18" s="494"/>
      <c r="BG18" s="494"/>
      <c r="BH18" s="494"/>
      <c r="BI18" s="494"/>
      <c r="BJ18" s="494"/>
      <c r="BK18" s="494"/>
      <c r="BL18" s="494"/>
      <c r="BM18" s="494"/>
      <c r="BN18" s="494"/>
    </row>
    <row r="19" spans="2:66">
      <c r="E19" s="342"/>
      <c r="F19" s="342"/>
      <c r="G19" s="342"/>
      <c r="H19" s="342"/>
      <c r="I19" s="342"/>
      <c r="J19" s="342"/>
      <c r="K19" s="342"/>
      <c r="L19" s="342"/>
      <c r="M19" s="342"/>
      <c r="N19" s="342"/>
      <c r="O19" s="342"/>
      <c r="P19" s="342"/>
      <c r="Q19" s="342"/>
      <c r="R19" s="342"/>
      <c r="S19" s="342"/>
      <c r="T19" s="342"/>
      <c r="U19" s="342"/>
      <c r="V19" s="342"/>
      <c r="W19" s="342"/>
      <c r="X19" s="342"/>
      <c r="Y19" s="342"/>
      <c r="Z19" s="342"/>
      <c r="AA19" s="342"/>
      <c r="AB19" s="342"/>
      <c r="AC19" s="342"/>
      <c r="AD19" s="342"/>
      <c r="AE19" s="342"/>
      <c r="AF19" s="342"/>
      <c r="AG19" s="342"/>
      <c r="AH19" s="342"/>
      <c r="AI19" s="342"/>
      <c r="AJ19" s="342"/>
      <c r="AK19" s="342"/>
      <c r="AL19" s="342"/>
      <c r="AM19" s="342"/>
      <c r="AN19" s="494"/>
      <c r="AO19" s="494"/>
      <c r="AP19" s="494"/>
      <c r="AQ19" s="494"/>
      <c r="AR19" s="494"/>
      <c r="AS19" s="494"/>
      <c r="AT19" s="494"/>
      <c r="AU19" s="494"/>
      <c r="AV19" s="494"/>
      <c r="AW19" s="494"/>
      <c r="AX19" s="494"/>
      <c r="AY19" s="494"/>
      <c r="AZ19" s="494"/>
      <c r="BA19" s="494"/>
      <c r="BB19" s="494"/>
      <c r="BC19" s="494"/>
      <c r="BD19" s="494"/>
      <c r="BE19" s="494"/>
      <c r="BF19" s="494"/>
      <c r="BG19" s="494"/>
      <c r="BH19" s="494"/>
      <c r="BI19" s="494"/>
      <c r="BJ19" s="494"/>
      <c r="BK19" s="494"/>
      <c r="BL19" s="494"/>
      <c r="BM19" s="494"/>
      <c r="BN19" s="494"/>
    </row>
    <row r="20" spans="2:66">
      <c r="E20" s="342"/>
      <c r="F20" s="342"/>
      <c r="G20" s="342"/>
      <c r="H20" s="342"/>
      <c r="I20" s="342"/>
      <c r="J20" s="342"/>
      <c r="K20" s="342"/>
      <c r="L20" s="342"/>
      <c r="M20" s="342"/>
      <c r="N20" s="342"/>
      <c r="O20" s="342"/>
      <c r="P20" s="342"/>
      <c r="Q20" s="342"/>
      <c r="R20" s="342"/>
      <c r="S20" s="342"/>
      <c r="T20" s="342"/>
      <c r="U20" s="342"/>
      <c r="V20" s="342"/>
      <c r="W20" s="342"/>
      <c r="X20" s="342"/>
      <c r="Y20" s="342"/>
      <c r="Z20" s="342"/>
      <c r="AA20" s="342"/>
      <c r="AB20" s="342"/>
      <c r="AC20" s="342"/>
      <c r="AD20" s="342"/>
      <c r="AE20" s="342"/>
      <c r="AF20" s="342"/>
      <c r="AG20" s="342"/>
      <c r="AH20" s="342"/>
      <c r="AI20" s="342"/>
      <c r="AJ20" s="342"/>
      <c r="AK20" s="342"/>
      <c r="AL20" s="342"/>
      <c r="AM20" s="342"/>
      <c r="AN20" s="494"/>
      <c r="AO20" s="494"/>
      <c r="AP20" s="494"/>
      <c r="AQ20" s="494"/>
      <c r="AR20" s="494"/>
      <c r="AS20" s="494"/>
      <c r="AT20" s="494"/>
      <c r="AU20" s="494"/>
      <c r="AV20" s="494"/>
      <c r="AW20" s="494"/>
      <c r="AX20" s="494"/>
      <c r="AY20" s="494"/>
      <c r="AZ20" s="494"/>
      <c r="BA20" s="494"/>
      <c r="BB20" s="494"/>
      <c r="BC20" s="494"/>
      <c r="BD20" s="494"/>
      <c r="BE20" s="494"/>
      <c r="BF20" s="494"/>
      <c r="BG20" s="494"/>
      <c r="BH20" s="494"/>
      <c r="BI20" s="494"/>
      <c r="BJ20" s="494"/>
      <c r="BK20" s="494"/>
      <c r="BL20" s="494"/>
      <c r="BM20" s="494"/>
      <c r="BN20" s="494"/>
    </row>
    <row r="21" spans="2:66">
      <c r="E21" s="342"/>
      <c r="F21" s="1065" t="s">
        <v>364</v>
      </c>
      <c r="G21" s="342"/>
      <c r="H21" s="342"/>
      <c r="I21" s="342"/>
      <c r="J21" s="342"/>
      <c r="K21" s="342"/>
      <c r="L21" s="342"/>
      <c r="M21" s="342"/>
      <c r="N21" s="1065" t="s">
        <v>365</v>
      </c>
      <c r="O21" s="342"/>
      <c r="P21" s="342"/>
      <c r="Q21" s="342"/>
      <c r="R21" s="342"/>
      <c r="S21" s="342"/>
      <c r="T21" s="342"/>
      <c r="U21" s="342"/>
      <c r="V21" s="342"/>
      <c r="W21" s="342"/>
      <c r="X21" s="342"/>
      <c r="Y21" s="342"/>
      <c r="Z21" s="342"/>
      <c r="AA21" s="342"/>
      <c r="AB21" s="342"/>
      <c r="AC21" s="342"/>
      <c r="AD21" s="342"/>
      <c r="AE21" s="342"/>
      <c r="AF21" s="342"/>
      <c r="AG21" s="342"/>
      <c r="AH21" s="342"/>
      <c r="AI21" s="342"/>
      <c r="AJ21" s="342"/>
      <c r="AK21" s="342"/>
      <c r="AL21" s="342"/>
      <c r="AM21" s="342"/>
      <c r="AN21" s="342"/>
      <c r="AO21" s="342"/>
      <c r="AP21" s="342"/>
      <c r="AQ21" s="342"/>
      <c r="AR21" s="342"/>
      <c r="AS21" s="342"/>
      <c r="AT21" s="342"/>
      <c r="AU21" s="342"/>
      <c r="AV21" s="342"/>
      <c r="AW21" s="342"/>
      <c r="AX21" s="342"/>
      <c r="AY21" s="342"/>
      <c r="AZ21" s="342"/>
      <c r="BA21" s="342"/>
      <c r="BB21" s="342"/>
      <c r="BC21" s="342"/>
      <c r="BD21" s="342"/>
      <c r="BE21" s="342"/>
      <c r="BF21" s="342"/>
      <c r="BG21" s="342"/>
      <c r="BH21" s="342"/>
      <c r="BI21" s="342"/>
      <c r="BJ21" s="342"/>
      <c r="BK21" s="342"/>
      <c r="BL21" s="342"/>
      <c r="BM21" s="342"/>
      <c r="BN21" s="342"/>
    </row>
    <row r="22" spans="2:66" ht="15.75" customHeight="1">
      <c r="D22" s="1144" t="s">
        <v>162</v>
      </c>
      <c r="E22" s="1152"/>
      <c r="F22" s="1152"/>
      <c r="G22" s="1152"/>
      <c r="H22" s="1152"/>
      <c r="L22" s="1144" t="s">
        <v>163</v>
      </c>
      <c r="M22" s="1152"/>
      <c r="N22" s="1152"/>
      <c r="O22" s="1152"/>
      <c r="P22" s="1152"/>
    </row>
    <row r="23" spans="2:66" ht="15" customHeight="1">
      <c r="D23" s="1144"/>
      <c r="E23" s="1152"/>
      <c r="F23" s="1152"/>
      <c r="G23" s="1152"/>
      <c r="H23" s="1152"/>
      <c r="L23" s="1144"/>
      <c r="M23" s="1152"/>
      <c r="N23" s="1152"/>
      <c r="O23" s="1152"/>
      <c r="P23" s="1152"/>
    </row>
  </sheetData>
  <mergeCells count="5">
    <mergeCell ref="B4:D4"/>
    <mergeCell ref="B5:B9"/>
    <mergeCell ref="B10:B14"/>
    <mergeCell ref="D22:H23"/>
    <mergeCell ref="L22:P23"/>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8"/>
  <sheetViews>
    <sheetView workbookViewId="0">
      <selection activeCell="H22" sqref="H22:K23"/>
    </sheetView>
  </sheetViews>
  <sheetFormatPr baseColWidth="10" defaultRowHeight="15"/>
  <cols>
    <col min="1" max="1" width="11.42578125" style="36"/>
    <col min="2" max="2" width="32.28515625" style="36" customWidth="1"/>
    <col min="3" max="3" width="43.42578125" style="36" customWidth="1"/>
    <col min="4" max="4" width="11.140625" style="36" customWidth="1"/>
    <col min="5" max="16384" width="11.42578125" style="36"/>
  </cols>
  <sheetData>
    <row r="1" spans="1:82" ht="15.75">
      <c r="A1" s="45" t="s">
        <v>366</v>
      </c>
    </row>
    <row r="2" spans="1:82">
      <c r="J2" s="106"/>
      <c r="K2" s="106"/>
      <c r="L2" s="106"/>
      <c r="M2" s="106"/>
      <c r="N2" s="106"/>
      <c r="O2" s="106"/>
      <c r="P2" s="106"/>
      <c r="Q2" s="106"/>
      <c r="R2" s="106"/>
      <c r="S2" s="106"/>
      <c r="T2" s="106"/>
    </row>
    <row r="3" spans="1:82" customFormat="1" ht="15.75" thickBot="1">
      <c r="D3" s="203"/>
    </row>
    <row r="4" spans="1:82" customFormat="1" ht="15.75" thickBot="1">
      <c r="B4" s="1148"/>
      <c r="C4" s="1149"/>
      <c r="D4" s="1150"/>
      <c r="E4" s="343">
        <v>1996</v>
      </c>
      <c r="F4" s="329">
        <v>1997</v>
      </c>
      <c r="G4" s="329">
        <v>1998</v>
      </c>
      <c r="H4" s="329">
        <v>1999</v>
      </c>
      <c r="I4" s="329">
        <v>2000</v>
      </c>
      <c r="J4" s="329">
        <v>2001</v>
      </c>
      <c r="K4" s="329">
        <v>2002</v>
      </c>
      <c r="L4" s="329">
        <v>2003</v>
      </c>
      <c r="M4" s="329">
        <v>2004</v>
      </c>
      <c r="N4" s="329">
        <v>2005</v>
      </c>
      <c r="O4" s="329">
        <v>2006</v>
      </c>
      <c r="P4" s="329">
        <v>2007</v>
      </c>
      <c r="Q4" s="329">
        <v>2008</v>
      </c>
      <c r="R4" s="329">
        <v>2009</v>
      </c>
      <c r="S4" s="329">
        <v>2010</v>
      </c>
      <c r="T4" s="329">
        <v>2011</v>
      </c>
      <c r="U4" s="329">
        <v>2012</v>
      </c>
      <c r="V4" s="329">
        <v>2013</v>
      </c>
      <c r="W4" s="329">
        <v>2014</v>
      </c>
      <c r="X4" s="329">
        <v>2015</v>
      </c>
      <c r="Y4" s="329">
        <v>2016</v>
      </c>
      <c r="Z4" s="329">
        <v>2017</v>
      </c>
      <c r="AA4" s="329">
        <v>2018</v>
      </c>
      <c r="AB4" s="329">
        <v>2019</v>
      </c>
      <c r="AC4" s="329">
        <v>2020</v>
      </c>
      <c r="AD4" s="329">
        <v>2021</v>
      </c>
      <c r="AE4" s="329">
        <v>2022</v>
      </c>
      <c r="AF4" s="329">
        <v>2023</v>
      </c>
      <c r="AG4" s="329">
        <v>2024</v>
      </c>
      <c r="AH4" s="329">
        <v>2025</v>
      </c>
      <c r="AI4" s="329">
        <v>2026</v>
      </c>
      <c r="AJ4" s="329">
        <v>2027</v>
      </c>
      <c r="AK4" s="329">
        <v>2028</v>
      </c>
      <c r="AL4" s="329">
        <v>2029</v>
      </c>
      <c r="AM4" s="329">
        <v>2030</v>
      </c>
      <c r="AN4" s="329">
        <v>2031</v>
      </c>
      <c r="AO4" s="329">
        <v>2032</v>
      </c>
      <c r="AP4" s="329">
        <v>2033</v>
      </c>
      <c r="AQ4" s="329">
        <v>2034</v>
      </c>
      <c r="AR4" s="329">
        <v>2035</v>
      </c>
      <c r="AS4" s="329">
        <v>2036</v>
      </c>
      <c r="AT4" s="329">
        <v>2037</v>
      </c>
      <c r="AU4" s="329">
        <v>2038</v>
      </c>
      <c r="AV4" s="329">
        <v>2039</v>
      </c>
      <c r="AW4" s="329">
        <v>2040</v>
      </c>
      <c r="AX4" s="329">
        <v>2041</v>
      </c>
      <c r="AY4" s="329">
        <v>2042</v>
      </c>
      <c r="AZ4" s="329">
        <v>2043</v>
      </c>
      <c r="BA4" s="329">
        <v>2044</v>
      </c>
      <c r="BB4" s="329">
        <v>2045</v>
      </c>
      <c r="BC4" s="329">
        <v>2046</v>
      </c>
      <c r="BD4" s="329">
        <v>2047</v>
      </c>
      <c r="BE4" s="329">
        <v>2048</v>
      </c>
      <c r="BF4" s="329">
        <v>2049</v>
      </c>
      <c r="BG4" s="329">
        <v>2050</v>
      </c>
      <c r="BH4" s="329">
        <v>2051</v>
      </c>
      <c r="BI4" s="329">
        <v>2052</v>
      </c>
      <c r="BJ4" s="329">
        <v>2053</v>
      </c>
      <c r="BK4" s="329">
        <v>2054</v>
      </c>
      <c r="BL4" s="329">
        <v>2055</v>
      </c>
      <c r="BM4" s="329">
        <v>2056</v>
      </c>
      <c r="BN4" s="329">
        <v>2057</v>
      </c>
      <c r="BO4" s="329">
        <v>2058</v>
      </c>
      <c r="BP4" s="329">
        <v>2059</v>
      </c>
      <c r="BQ4" s="329">
        <v>2060</v>
      </c>
      <c r="BR4" s="329">
        <v>2061</v>
      </c>
      <c r="BS4" s="329">
        <v>2062</v>
      </c>
      <c r="BT4" s="329">
        <v>2063</v>
      </c>
      <c r="BU4" s="329">
        <v>2064</v>
      </c>
      <c r="BV4" s="329">
        <v>2065</v>
      </c>
      <c r="BW4" s="329">
        <v>2066</v>
      </c>
      <c r="BX4" s="329">
        <v>2067</v>
      </c>
      <c r="BY4" s="329">
        <v>2068</v>
      </c>
      <c r="BZ4" s="329">
        <v>2069</v>
      </c>
      <c r="CA4" s="330">
        <v>2070</v>
      </c>
    </row>
    <row r="5" spans="1:82" customFormat="1" ht="15" customHeight="1">
      <c r="B5" s="1151" t="s">
        <v>151</v>
      </c>
      <c r="C5" s="331" t="s">
        <v>160</v>
      </c>
      <c r="D5" s="332" t="s">
        <v>150</v>
      </c>
      <c r="E5" s="344"/>
      <c r="F5" s="345"/>
      <c r="G5" s="345"/>
      <c r="H5" s="345"/>
      <c r="I5" s="345"/>
      <c r="J5" s="345"/>
      <c r="K5" s="345"/>
      <c r="L5" s="345"/>
      <c r="M5" s="345"/>
      <c r="N5" s="345"/>
      <c r="O5" s="345"/>
      <c r="P5" s="345"/>
      <c r="Q5" s="345"/>
      <c r="R5" s="345">
        <v>0.63285010965798927</v>
      </c>
      <c r="S5" s="345">
        <v>0.62715842285215972</v>
      </c>
      <c r="T5" s="345">
        <v>0.63702742850233651</v>
      </c>
      <c r="U5" s="345">
        <v>0.64480935813816564</v>
      </c>
      <c r="V5" s="345">
        <v>0.65752361399735804</v>
      </c>
      <c r="W5" s="345">
        <v>0.6613499416937425</v>
      </c>
      <c r="X5" s="345">
        <v>0.66053139560262975</v>
      </c>
      <c r="Y5" s="345"/>
      <c r="Z5" s="345"/>
      <c r="AA5" s="345"/>
      <c r="AB5" s="345"/>
      <c r="AC5" s="345"/>
      <c r="AD5" s="345"/>
      <c r="AE5" s="345"/>
      <c r="AF5" s="345"/>
      <c r="AG5" s="345"/>
      <c r="AH5" s="345"/>
      <c r="AI5" s="345"/>
      <c r="AJ5" s="345"/>
      <c r="AK5" s="345"/>
      <c r="AL5" s="345"/>
      <c r="AM5" s="345"/>
      <c r="AN5" s="345"/>
      <c r="AO5" s="345"/>
      <c r="AP5" s="345"/>
      <c r="AQ5" s="345"/>
      <c r="AR5" s="345"/>
      <c r="AS5" s="345"/>
      <c r="AT5" s="345"/>
      <c r="AU5" s="345"/>
      <c r="AV5" s="345"/>
      <c r="AW5" s="345"/>
      <c r="AX5" s="345"/>
      <c r="AY5" s="345"/>
      <c r="AZ5" s="345"/>
      <c r="BA5" s="345"/>
      <c r="BB5" s="345"/>
      <c r="BC5" s="345"/>
      <c r="BD5" s="345"/>
      <c r="BE5" s="345"/>
      <c r="BF5" s="345"/>
      <c r="BG5" s="345"/>
      <c r="BH5" s="345"/>
      <c r="BI5" s="345"/>
      <c r="BJ5" s="345"/>
      <c r="BK5" s="345"/>
      <c r="BL5" s="345"/>
      <c r="BM5" s="345"/>
      <c r="BN5" s="345"/>
      <c r="BO5" s="345"/>
      <c r="BP5" s="345"/>
      <c r="BQ5" s="345"/>
      <c r="BR5" s="345"/>
      <c r="BS5" s="345"/>
      <c r="BT5" s="345"/>
      <c r="BU5" s="345"/>
      <c r="BV5" s="345"/>
      <c r="BW5" s="345"/>
      <c r="BX5" s="345"/>
      <c r="BY5" s="345"/>
      <c r="BZ5" s="345"/>
      <c r="CA5" s="346"/>
    </row>
    <row r="6" spans="1:82" customFormat="1">
      <c r="B6" s="1078"/>
      <c r="C6" s="335" t="s">
        <v>4</v>
      </c>
      <c r="D6" s="336">
        <v>1.7999999999999999E-2</v>
      </c>
      <c r="E6" s="347"/>
      <c r="F6" s="348"/>
      <c r="G6" s="348"/>
      <c r="H6" s="348"/>
      <c r="I6" s="348"/>
      <c r="J6" s="348"/>
      <c r="K6" s="348"/>
      <c r="L6" s="348"/>
      <c r="M6" s="348"/>
      <c r="N6" s="348"/>
      <c r="O6" s="348"/>
      <c r="P6" s="348"/>
      <c r="Q6" s="348"/>
      <c r="R6" s="348"/>
      <c r="S6" s="348"/>
      <c r="T6" s="348"/>
      <c r="U6" s="348"/>
      <c r="V6" s="348"/>
      <c r="W6" s="348"/>
      <c r="X6" s="348"/>
      <c r="Y6" s="348">
        <v>0.66110550059263906</v>
      </c>
      <c r="Z6" s="348">
        <v>0.66654468834438885</v>
      </c>
      <c r="AA6" s="348">
        <v>0.66851044286740369</v>
      </c>
      <c r="AB6" s="348">
        <v>0.66615617481141332</v>
      </c>
      <c r="AC6" s="348">
        <v>0.66381401910986026</v>
      </c>
      <c r="AD6" s="348">
        <v>0.65684669942878238</v>
      </c>
      <c r="AE6" s="348">
        <v>0.65396746197951894</v>
      </c>
      <c r="AF6" s="348">
        <v>0.65143416489856543</v>
      </c>
      <c r="AG6" s="348">
        <v>0.64662174517620508</v>
      </c>
      <c r="AH6" s="348">
        <v>0.64063894227329499</v>
      </c>
      <c r="AI6" s="348">
        <v>0.63523541607679923</v>
      </c>
      <c r="AJ6" s="348">
        <v>0.63018401549631764</v>
      </c>
      <c r="AK6" s="348">
        <v>0.62340044767330638</v>
      </c>
      <c r="AL6" s="348">
        <v>0.61741488354409046</v>
      </c>
      <c r="AM6" s="348">
        <v>0.61077277709901923</v>
      </c>
      <c r="AN6" s="348">
        <v>0.60326743364330104</v>
      </c>
      <c r="AO6" s="348">
        <v>0.59567328838036004</v>
      </c>
      <c r="AP6" s="348">
        <v>0.59101024999138296</v>
      </c>
      <c r="AQ6" s="348">
        <v>0.58384818122051885</v>
      </c>
      <c r="AR6" s="348">
        <v>0.5773960205851435</v>
      </c>
      <c r="AS6" s="348">
        <v>0.57039534951080151</v>
      </c>
      <c r="AT6" s="348">
        <v>0.56346611868033369</v>
      </c>
      <c r="AU6" s="348">
        <v>0.55701949600597611</v>
      </c>
      <c r="AV6" s="348">
        <v>0.55104876795787916</v>
      </c>
      <c r="AW6" s="348">
        <v>0.54446680944454562</v>
      </c>
      <c r="AX6" s="348">
        <v>0.53739091247209503</v>
      </c>
      <c r="AY6" s="348">
        <v>0.52960378354151449</v>
      </c>
      <c r="AZ6" s="348">
        <v>0.52245884521552632</v>
      </c>
      <c r="BA6" s="348">
        <v>0.51724849025632547</v>
      </c>
      <c r="BB6" s="348">
        <v>0.51309108028491546</v>
      </c>
      <c r="BC6" s="348">
        <v>0.5063697553842641</v>
      </c>
      <c r="BD6" s="348">
        <v>0.50028863991641714</v>
      </c>
      <c r="BE6" s="348">
        <v>0.49450157497190067</v>
      </c>
      <c r="BF6" s="348">
        <v>0.48925904614745608</v>
      </c>
      <c r="BG6" s="348">
        <v>0.48405463433570362</v>
      </c>
      <c r="BH6" s="348">
        <v>0.47923650412716268</v>
      </c>
      <c r="BI6" s="348">
        <v>0.47429147248242792</v>
      </c>
      <c r="BJ6" s="348">
        <v>0.47108443344996526</v>
      </c>
      <c r="BK6" s="348">
        <v>0.46838092592133457</v>
      </c>
      <c r="BL6" s="348">
        <v>0.46564442399851375</v>
      </c>
      <c r="BM6" s="348">
        <v>0.46302817563759802</v>
      </c>
      <c r="BN6" s="348">
        <v>0.46003113974764803</v>
      </c>
      <c r="BO6" s="348">
        <v>0.45861085466321316</v>
      </c>
      <c r="BP6" s="348">
        <v>0.45643391634699276</v>
      </c>
      <c r="BQ6" s="348">
        <v>0.45400934718874969</v>
      </c>
      <c r="BR6" s="348">
        <v>0.4526582861237583</v>
      </c>
      <c r="BS6" s="348">
        <v>0.45156881163941254</v>
      </c>
      <c r="BT6" s="348">
        <v>0.4507624077689531</v>
      </c>
      <c r="BU6" s="348">
        <v>0.4491829256738582</v>
      </c>
      <c r="BV6" s="348">
        <v>0.44727880408152271</v>
      </c>
      <c r="BW6" s="348">
        <v>0.44666247421580502</v>
      </c>
      <c r="BX6" s="348">
        <v>0.44489673515891692</v>
      </c>
      <c r="BY6" s="348">
        <v>0.44336594033901872</v>
      </c>
      <c r="BZ6" s="348">
        <v>0.44209210860514336</v>
      </c>
      <c r="CA6" s="349">
        <v>0.43980175325003207</v>
      </c>
      <c r="CD6" s="15"/>
    </row>
    <row r="7" spans="1:82" customFormat="1">
      <c r="B7" s="1078"/>
      <c r="C7" s="335" t="s">
        <v>5</v>
      </c>
      <c r="D7" s="336">
        <v>1.4999999999999999E-2</v>
      </c>
      <c r="E7" s="347"/>
      <c r="F7" s="348"/>
      <c r="G7" s="348"/>
      <c r="H7" s="348"/>
      <c r="I7" s="348"/>
      <c r="J7" s="348"/>
      <c r="K7" s="348"/>
      <c r="L7" s="348"/>
      <c r="M7" s="348"/>
      <c r="N7" s="348"/>
      <c r="O7" s="348"/>
      <c r="P7" s="348"/>
      <c r="Q7" s="348"/>
      <c r="R7" s="348"/>
      <c r="S7" s="348"/>
      <c r="T7" s="348"/>
      <c r="U7" s="348"/>
      <c r="V7" s="348"/>
      <c r="W7" s="348"/>
      <c r="X7" s="348"/>
      <c r="Y7" s="348">
        <v>0.66110550059263906</v>
      </c>
      <c r="Z7" s="348">
        <v>0.66654480742558353</v>
      </c>
      <c r="AA7" s="348">
        <v>0.66851090692621595</v>
      </c>
      <c r="AB7" s="348">
        <v>0.66615677750206059</v>
      </c>
      <c r="AC7" s="348">
        <v>0.66381461718676282</v>
      </c>
      <c r="AD7" s="348">
        <v>0.65697710278910504</v>
      </c>
      <c r="AE7" s="348">
        <v>0.65441261406627071</v>
      </c>
      <c r="AF7" s="348">
        <v>0.65232030969348609</v>
      </c>
      <c r="AG7" s="348">
        <v>0.64812522831921571</v>
      </c>
      <c r="AH7" s="348">
        <v>0.64285482309600417</v>
      </c>
      <c r="AI7" s="348">
        <v>0.6383359899092147</v>
      </c>
      <c r="AJ7" s="348">
        <v>0.63426014008219211</v>
      </c>
      <c r="AK7" s="348">
        <v>0.62859316352898764</v>
      </c>
      <c r="AL7" s="348">
        <v>0.62386970272659159</v>
      </c>
      <c r="AM7" s="348">
        <v>0.61855946790314098</v>
      </c>
      <c r="AN7" s="348">
        <v>0.61250175828410824</v>
      </c>
      <c r="AO7" s="348">
        <v>0.60640092529884426</v>
      </c>
      <c r="AP7" s="348">
        <v>0.60323012662348474</v>
      </c>
      <c r="AQ7" s="348">
        <v>0.59745416364208392</v>
      </c>
      <c r="AR7" s="348">
        <v>0.59233799446002455</v>
      </c>
      <c r="AS7" s="348">
        <v>0.58660357050837131</v>
      </c>
      <c r="AT7" s="348">
        <v>0.5808863620391107</v>
      </c>
      <c r="AU7" s="348">
        <v>0.57560672683806258</v>
      </c>
      <c r="AV7" s="348">
        <v>0.57075853045241121</v>
      </c>
      <c r="AW7" s="348">
        <v>0.56521147577947928</v>
      </c>
      <c r="AX7" s="348">
        <v>0.55909693623863732</v>
      </c>
      <c r="AY7" s="348">
        <v>0.55219763912518482</v>
      </c>
      <c r="AZ7" s="348">
        <v>0.54590934070740993</v>
      </c>
      <c r="BA7" s="348">
        <v>0.54158865012283153</v>
      </c>
      <c r="BB7" s="348">
        <v>0.53832742123530963</v>
      </c>
      <c r="BC7" s="348">
        <v>0.5323239700359238</v>
      </c>
      <c r="BD7" s="348">
        <v>0.52693224914732395</v>
      </c>
      <c r="BE7" s="348">
        <v>0.52180053000302851</v>
      </c>
      <c r="BF7" s="348">
        <v>0.51718812310286721</v>
      </c>
      <c r="BG7" s="348">
        <v>0.51256907735579071</v>
      </c>
      <c r="BH7" s="348">
        <v>0.50831116898554307</v>
      </c>
      <c r="BI7" s="348">
        <v>0.50386222203927034</v>
      </c>
      <c r="BJ7" s="348">
        <v>0.50121500328844182</v>
      </c>
      <c r="BK7" s="348">
        <v>0.4990656337380675</v>
      </c>
      <c r="BL7" s="348">
        <v>0.49683305220209872</v>
      </c>
      <c r="BM7" s="348">
        <v>0.49468875930305289</v>
      </c>
      <c r="BN7" s="348">
        <v>0.49209600032499023</v>
      </c>
      <c r="BO7" s="348">
        <v>0.49115829065825672</v>
      </c>
      <c r="BP7" s="348">
        <v>0.48938042901806716</v>
      </c>
      <c r="BQ7" s="348">
        <v>0.48730548733369689</v>
      </c>
      <c r="BR7" s="348">
        <v>0.48636492449994789</v>
      </c>
      <c r="BS7" s="348">
        <v>0.4856699960636286</v>
      </c>
      <c r="BT7" s="348">
        <v>0.48524190209294643</v>
      </c>
      <c r="BU7" s="348">
        <v>0.4839592292249717</v>
      </c>
      <c r="BV7" s="348">
        <v>0.48230298752256279</v>
      </c>
      <c r="BW7" s="348">
        <v>0.48201461346905405</v>
      </c>
      <c r="BX7" s="348">
        <v>0.48045925204917583</v>
      </c>
      <c r="BY7" s="348">
        <v>0.47912889025608507</v>
      </c>
      <c r="BZ7" s="348">
        <v>0.47806674377723074</v>
      </c>
      <c r="CA7" s="349">
        <v>0.4758891331885165</v>
      </c>
      <c r="CD7" s="15"/>
    </row>
    <row r="8" spans="1:82" customFormat="1">
      <c r="B8" s="1078"/>
      <c r="C8" s="335" t="s">
        <v>6</v>
      </c>
      <c r="D8" s="336">
        <v>1.2999999999999999E-2</v>
      </c>
      <c r="E8" s="347"/>
      <c r="F8" s="348"/>
      <c r="G8" s="348"/>
      <c r="H8" s="348"/>
      <c r="I8" s="348"/>
      <c r="J8" s="348"/>
      <c r="K8" s="348"/>
      <c r="L8" s="348"/>
      <c r="M8" s="348"/>
      <c r="N8" s="348"/>
      <c r="O8" s="348"/>
      <c r="P8" s="348"/>
      <c r="Q8" s="348"/>
      <c r="R8" s="348"/>
      <c r="S8" s="348"/>
      <c r="T8" s="348"/>
      <c r="U8" s="348"/>
      <c r="V8" s="348"/>
      <c r="W8" s="348"/>
      <c r="X8" s="348"/>
      <c r="Y8" s="348">
        <v>0.66110550059263906</v>
      </c>
      <c r="Z8" s="348">
        <v>0.6664876637865873</v>
      </c>
      <c r="AA8" s="348">
        <v>0.66844813738316211</v>
      </c>
      <c r="AB8" s="348">
        <v>0.66609075686181907</v>
      </c>
      <c r="AC8" s="348">
        <v>0.66375567225817378</v>
      </c>
      <c r="AD8" s="348">
        <v>0.6571064489670877</v>
      </c>
      <c r="AE8" s="348">
        <v>0.65472925175933261</v>
      </c>
      <c r="AF8" s="348">
        <v>0.65295286485042681</v>
      </c>
      <c r="AG8" s="348">
        <v>0.64919190772403568</v>
      </c>
      <c r="AH8" s="348">
        <v>0.64446211674599452</v>
      </c>
      <c r="AI8" s="348">
        <v>0.64053677849433954</v>
      </c>
      <c r="AJ8" s="348">
        <v>0.63715991703378005</v>
      </c>
      <c r="AK8" s="348">
        <v>0.63228811176765576</v>
      </c>
      <c r="AL8" s="348">
        <v>0.62839933855315766</v>
      </c>
      <c r="AM8" s="348">
        <v>0.62401835146579743</v>
      </c>
      <c r="AN8" s="348">
        <v>0.61891005658439358</v>
      </c>
      <c r="AO8" s="348">
        <v>0.61383827379860745</v>
      </c>
      <c r="AP8" s="348">
        <v>0.6117010468272831</v>
      </c>
      <c r="AQ8" s="348">
        <v>0.60688687115457229</v>
      </c>
      <c r="AR8" s="348">
        <v>0.60270343118724334</v>
      </c>
      <c r="AS8" s="348">
        <v>0.59785839601244584</v>
      </c>
      <c r="AT8" s="348">
        <v>0.5929950314731367</v>
      </c>
      <c r="AU8" s="348">
        <v>0.58854216768850143</v>
      </c>
      <c r="AV8" s="348">
        <v>0.5844939560177973</v>
      </c>
      <c r="AW8" s="348">
        <v>0.57968826703248721</v>
      </c>
      <c r="AX8" s="348">
        <v>0.57426515558543267</v>
      </c>
      <c r="AY8" s="348">
        <v>0.56800741790106279</v>
      </c>
      <c r="AZ8" s="348">
        <v>0.56233962067069942</v>
      </c>
      <c r="BA8" s="348">
        <v>0.55866550420154648</v>
      </c>
      <c r="BB8" s="348">
        <v>0.55605669839580296</v>
      </c>
      <c r="BC8" s="348">
        <v>0.55058133695645572</v>
      </c>
      <c r="BD8" s="348">
        <v>0.54569879522622189</v>
      </c>
      <c r="BE8" s="348">
        <v>0.54105217357420332</v>
      </c>
      <c r="BF8" s="348">
        <v>0.53690590064849053</v>
      </c>
      <c r="BG8" s="348">
        <v>0.53271912115662801</v>
      </c>
      <c r="BH8" s="348">
        <v>0.52887810878932262</v>
      </c>
      <c r="BI8" s="348">
        <v>0.52480110242534528</v>
      </c>
      <c r="BJ8" s="348">
        <v>0.52256941807196344</v>
      </c>
      <c r="BK8" s="348">
        <v>0.52082728816827206</v>
      </c>
      <c r="BL8" s="348">
        <v>0.5189667259560804</v>
      </c>
      <c r="BM8" s="348">
        <v>0.51716767247108797</v>
      </c>
      <c r="BN8" s="348">
        <v>0.51486845176828411</v>
      </c>
      <c r="BO8" s="348">
        <v>0.51427575583612906</v>
      </c>
      <c r="BP8" s="348">
        <v>0.51278070355425331</v>
      </c>
      <c r="BQ8" s="348">
        <v>0.51095007708244156</v>
      </c>
      <c r="BR8" s="348">
        <v>0.51029509540083684</v>
      </c>
      <c r="BS8" s="348">
        <v>0.50987048255377221</v>
      </c>
      <c r="BT8" s="348">
        <v>0.50969626334961093</v>
      </c>
      <c r="BU8" s="348">
        <v>0.50860662629458919</v>
      </c>
      <c r="BV8" s="348">
        <v>0.50710512063160385</v>
      </c>
      <c r="BW8" s="348">
        <v>0.50702574210991136</v>
      </c>
      <c r="BX8" s="348">
        <v>0.50559115741495264</v>
      </c>
      <c r="BY8" s="348">
        <v>0.50436784482824826</v>
      </c>
      <c r="BZ8" s="348">
        <v>0.50341672406997096</v>
      </c>
      <c r="CA8" s="349">
        <v>0.50127738495378293</v>
      </c>
      <c r="CD8" s="15"/>
    </row>
    <row r="9" spans="1:82" customFormat="1" ht="15.75" thickBot="1">
      <c r="B9" s="1079"/>
      <c r="C9" s="22" t="s">
        <v>7</v>
      </c>
      <c r="D9" s="339">
        <v>0.01</v>
      </c>
      <c r="E9" s="350"/>
      <c r="F9" s="351"/>
      <c r="G9" s="351"/>
      <c r="H9" s="351"/>
      <c r="I9" s="351"/>
      <c r="J9" s="351"/>
      <c r="K9" s="351"/>
      <c r="L9" s="351"/>
      <c r="M9" s="351"/>
      <c r="N9" s="351"/>
      <c r="O9" s="351"/>
      <c r="P9" s="351"/>
      <c r="Q9" s="351"/>
      <c r="R9" s="351"/>
      <c r="S9" s="351"/>
      <c r="T9" s="351"/>
      <c r="U9" s="351"/>
      <c r="V9" s="351"/>
      <c r="W9" s="351"/>
      <c r="X9" s="351"/>
      <c r="Y9" s="351">
        <v>0.66110550059263906</v>
      </c>
      <c r="Z9" s="351">
        <v>0.66654501932853705</v>
      </c>
      <c r="AA9" s="351">
        <v>0.66851078507969719</v>
      </c>
      <c r="AB9" s="351">
        <v>0.66615655616703862</v>
      </c>
      <c r="AC9" s="351">
        <v>0.66381448032838675</v>
      </c>
      <c r="AD9" s="351">
        <v>0.65730172967191691</v>
      </c>
      <c r="AE9" s="351">
        <v>0.65524376879787671</v>
      </c>
      <c r="AF9" s="351">
        <v>0.65397516386954124</v>
      </c>
      <c r="AG9" s="351">
        <v>0.65082661597497526</v>
      </c>
      <c r="AH9" s="351">
        <v>0.64681667992082381</v>
      </c>
      <c r="AI9" s="351">
        <v>0.64377887691296187</v>
      </c>
      <c r="AJ9" s="351">
        <v>0.64140062408328502</v>
      </c>
      <c r="AK9" s="351">
        <v>0.63767300924334536</v>
      </c>
      <c r="AL9" s="351">
        <v>0.63502571849642242</v>
      </c>
      <c r="AM9" s="351">
        <v>0.6320341125355512</v>
      </c>
      <c r="AN9" s="351">
        <v>0.62838205762877719</v>
      </c>
      <c r="AO9" s="351">
        <v>0.62490524911229561</v>
      </c>
      <c r="AP9" s="351">
        <v>0.62435652923680629</v>
      </c>
      <c r="AQ9" s="351">
        <v>0.62103498902070176</v>
      </c>
      <c r="AR9" s="351">
        <v>0.61831475482836795</v>
      </c>
      <c r="AS9" s="351">
        <v>0.61487879263148459</v>
      </c>
      <c r="AT9" s="351">
        <v>0.61136766746897886</v>
      </c>
      <c r="AU9" s="351">
        <v>0.6082314572804931</v>
      </c>
      <c r="AV9" s="351">
        <v>0.60545831448457577</v>
      </c>
      <c r="AW9" s="351">
        <v>0.60185365022142534</v>
      </c>
      <c r="AX9" s="351">
        <v>0.59754465306561955</v>
      </c>
      <c r="AY9" s="351">
        <v>0.59233046665342359</v>
      </c>
      <c r="AZ9" s="351">
        <v>0.58768841909480274</v>
      </c>
      <c r="BA9" s="351">
        <v>0.58508906452546128</v>
      </c>
      <c r="BB9" s="351">
        <v>0.58355315714365552</v>
      </c>
      <c r="BC9" s="351">
        <v>0.57896994707267646</v>
      </c>
      <c r="BD9" s="351">
        <v>0.57495215942739897</v>
      </c>
      <c r="BE9" s="351">
        <v>0.57113002615596764</v>
      </c>
      <c r="BF9" s="351">
        <v>0.56778556286943827</v>
      </c>
      <c r="BG9" s="351">
        <v>0.5643422408494726</v>
      </c>
      <c r="BH9" s="351">
        <v>0.56122521820857751</v>
      </c>
      <c r="BI9" s="351">
        <v>0.55780805296355673</v>
      </c>
      <c r="BJ9" s="351">
        <v>0.55630358481210396</v>
      </c>
      <c r="BK9" s="351">
        <v>0.55527886357160705</v>
      </c>
      <c r="BL9" s="351">
        <v>0.55407713249322099</v>
      </c>
      <c r="BM9" s="351">
        <v>0.55289879760180116</v>
      </c>
      <c r="BN9" s="351">
        <v>0.5511192341417841</v>
      </c>
      <c r="BO9" s="351">
        <v>0.55113003078679523</v>
      </c>
      <c r="BP9" s="351">
        <v>0.55014847273383949</v>
      </c>
      <c r="BQ9" s="351">
        <v>0.54877505071564847</v>
      </c>
      <c r="BR9" s="351">
        <v>0.54863634878818213</v>
      </c>
      <c r="BS9" s="351">
        <v>0.54868363868030856</v>
      </c>
      <c r="BT9" s="351">
        <v>0.54899052656668323</v>
      </c>
      <c r="BU9" s="351">
        <v>0.5482793367384371</v>
      </c>
      <c r="BV9" s="351">
        <v>0.54709625569203957</v>
      </c>
      <c r="BW9" s="351">
        <v>0.54739422845214936</v>
      </c>
      <c r="BX9" s="351">
        <v>0.54619356012174458</v>
      </c>
      <c r="BY9" s="351">
        <v>0.54520672153135241</v>
      </c>
      <c r="BZ9" s="351">
        <v>0.54449999784420278</v>
      </c>
      <c r="CA9" s="352">
        <v>0.54246564063877079</v>
      </c>
      <c r="CD9" s="15"/>
    </row>
    <row r="10" spans="1:82" customFormat="1" ht="15" customHeight="1">
      <c r="B10" s="1151" t="s">
        <v>219</v>
      </c>
      <c r="C10" s="331" t="s">
        <v>160</v>
      </c>
      <c r="D10" s="332" t="s">
        <v>150</v>
      </c>
      <c r="E10" s="344">
        <v>1.0234096692111958</v>
      </c>
      <c r="F10" s="345">
        <v>1.021706208985361</v>
      </c>
      <c r="G10" s="345">
        <v>1.0272772359067615</v>
      </c>
      <c r="H10" s="345">
        <v>1.0304593070104755</v>
      </c>
      <c r="I10" s="345">
        <v>1.0303411413299797</v>
      </c>
      <c r="J10" s="345">
        <v>1.0192012288786483</v>
      </c>
      <c r="K10" s="345">
        <v>1.0151584053357585</v>
      </c>
      <c r="L10" s="345">
        <v>1.0141694302080193</v>
      </c>
      <c r="M10" s="345">
        <v>1.0167017755040626</v>
      </c>
      <c r="N10" s="345">
        <v>1.0239369610466846</v>
      </c>
      <c r="O10" s="345">
        <v>1.0258582907231557</v>
      </c>
      <c r="P10" s="345">
        <v>1.0261952476381333</v>
      </c>
      <c r="Q10" s="345">
        <v>1.0196549773755657</v>
      </c>
      <c r="R10" s="345">
        <v>1.0203394585495864</v>
      </c>
      <c r="S10" s="345">
        <v>1.020987827060305</v>
      </c>
      <c r="T10" s="345">
        <v>1.0253785754346607</v>
      </c>
      <c r="U10" s="345">
        <v>1.035328097614673</v>
      </c>
      <c r="V10" s="345"/>
      <c r="W10" s="345">
        <v>1.0601633003867641</v>
      </c>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c r="AW10" s="345"/>
      <c r="AX10" s="345"/>
      <c r="AY10" s="345"/>
      <c r="AZ10" s="345"/>
      <c r="BA10" s="345"/>
      <c r="BB10" s="345"/>
      <c r="BC10" s="345"/>
      <c r="BD10" s="345"/>
      <c r="BE10" s="345"/>
      <c r="BF10" s="345"/>
      <c r="BG10" s="345"/>
      <c r="BH10" s="345"/>
      <c r="BI10" s="345"/>
      <c r="BJ10" s="345"/>
      <c r="BK10" s="345"/>
      <c r="BL10" s="345"/>
      <c r="BM10" s="345"/>
      <c r="BN10" s="345"/>
      <c r="BO10" s="345"/>
      <c r="BP10" s="345"/>
      <c r="BQ10" s="345"/>
      <c r="BR10" s="345"/>
      <c r="BS10" s="345"/>
      <c r="BT10" s="345"/>
      <c r="BU10" s="345"/>
      <c r="BV10" s="345"/>
      <c r="BW10" s="345"/>
      <c r="BX10" s="345"/>
      <c r="BY10" s="345"/>
      <c r="BZ10" s="345"/>
      <c r="CA10" s="346"/>
      <c r="CD10" s="15"/>
    </row>
    <row r="11" spans="1:82" customFormat="1">
      <c r="B11" s="1078"/>
      <c r="C11" s="335" t="s">
        <v>4</v>
      </c>
      <c r="D11" s="336">
        <v>1.7999999999999999E-2</v>
      </c>
      <c r="E11" s="347"/>
      <c r="F11" s="348"/>
      <c r="G11" s="348"/>
      <c r="H11" s="348"/>
      <c r="I11" s="348"/>
      <c r="J11" s="348"/>
      <c r="K11" s="348"/>
      <c r="L11" s="348"/>
      <c r="M11" s="348"/>
      <c r="N11" s="348"/>
      <c r="O11" s="348"/>
      <c r="P11" s="348"/>
      <c r="Q11" s="348"/>
      <c r="R11" s="348"/>
      <c r="S11" s="348"/>
      <c r="T11" s="348"/>
      <c r="U11" s="348"/>
      <c r="V11" s="348"/>
      <c r="W11" s="348"/>
      <c r="X11" s="348"/>
      <c r="Y11" s="348">
        <v>1.0605539531005181</v>
      </c>
      <c r="Z11" s="348">
        <v>1.071813245255953</v>
      </c>
      <c r="AA11" s="348">
        <v>1.0779119940400437</v>
      </c>
      <c r="AB11" s="348">
        <v>1.0782469962456529</v>
      </c>
      <c r="AC11" s="348">
        <v>1.0750326783271307</v>
      </c>
      <c r="AD11" s="348">
        <v>1.065760466492532</v>
      </c>
      <c r="AE11" s="348">
        <v>1.0618819022416222</v>
      </c>
      <c r="AF11" s="348">
        <v>1.0574160152176892</v>
      </c>
      <c r="AG11" s="348">
        <v>1.0500363576494152</v>
      </c>
      <c r="AH11" s="348">
        <v>1.0405197463689269</v>
      </c>
      <c r="AI11" s="348">
        <v>1.0337262727674839</v>
      </c>
      <c r="AJ11" s="348">
        <v>1.0279199396319605</v>
      </c>
      <c r="AK11" s="348">
        <v>1.02074980339409</v>
      </c>
      <c r="AL11" s="348">
        <v>1.0158389931422902</v>
      </c>
      <c r="AM11" s="348">
        <v>1.0099091555431223</v>
      </c>
      <c r="AN11" s="348">
        <v>1.0022085831754954</v>
      </c>
      <c r="AO11" s="348">
        <v>0.99322853785458398</v>
      </c>
      <c r="AP11" s="348">
        <v>0.98794358465663523</v>
      </c>
      <c r="AQ11" s="348">
        <v>0.97934425047007068</v>
      </c>
      <c r="AR11" s="348">
        <v>0.9715008307056866</v>
      </c>
      <c r="AS11" s="348">
        <v>0.96302424342623205</v>
      </c>
      <c r="AT11" s="348">
        <v>0.95495429724337444</v>
      </c>
      <c r="AU11" s="348">
        <v>0.94623141491050622</v>
      </c>
      <c r="AV11" s="348">
        <v>0.93946906085529147</v>
      </c>
      <c r="AW11" s="348">
        <v>0.93197068418800721</v>
      </c>
      <c r="AX11" s="348">
        <v>0.92564587478326277</v>
      </c>
      <c r="AY11" s="348">
        <v>0.91694868029727028</v>
      </c>
      <c r="AZ11" s="348">
        <v>0.9083683605125763</v>
      </c>
      <c r="BA11" s="348">
        <v>0.90156159598149499</v>
      </c>
      <c r="BB11" s="348">
        <v>0.89753367882079327</v>
      </c>
      <c r="BC11" s="348">
        <v>0.89101727723623447</v>
      </c>
      <c r="BD11" s="348">
        <v>0.88549232934824351</v>
      </c>
      <c r="BE11" s="348">
        <v>0.87853714684902273</v>
      </c>
      <c r="BF11" s="348">
        <v>0.87240477515733506</v>
      </c>
      <c r="BG11" s="348">
        <v>0.86590754270529147</v>
      </c>
      <c r="BH11" s="348">
        <v>0.8602055051366676</v>
      </c>
      <c r="BI11" s="348">
        <v>0.85420438541028665</v>
      </c>
      <c r="BJ11" s="348">
        <v>0.85091126155193153</v>
      </c>
      <c r="BK11" s="348">
        <v>0.84844299000071355</v>
      </c>
      <c r="BL11" s="348">
        <v>0.84396117390206182</v>
      </c>
      <c r="BM11" s="348">
        <v>0.84026334934551272</v>
      </c>
      <c r="BN11" s="348">
        <v>0.83654296162152453</v>
      </c>
      <c r="BO11" s="348">
        <v>0.83694925471465098</v>
      </c>
      <c r="BP11" s="348">
        <v>0.8358960778511475</v>
      </c>
      <c r="BQ11" s="348">
        <v>0.8342523817732298</v>
      </c>
      <c r="BR11" s="348">
        <v>0.83247363566872901</v>
      </c>
      <c r="BS11" s="348">
        <v>0.83076927740146145</v>
      </c>
      <c r="BT11" s="348">
        <v>0.82920702037570027</v>
      </c>
      <c r="BU11" s="348">
        <v>0.82684010289348209</v>
      </c>
      <c r="BV11" s="348">
        <v>0.82347381720779611</v>
      </c>
      <c r="BW11" s="348">
        <v>0.82141374333189299</v>
      </c>
      <c r="BX11" s="348">
        <v>0.81881374605042601</v>
      </c>
      <c r="BY11" s="348">
        <v>0.81798452158902846</v>
      </c>
      <c r="BZ11" s="348">
        <v>0.81776378924083926</v>
      </c>
      <c r="CA11" s="349">
        <v>0.81593534640693</v>
      </c>
      <c r="CD11" s="15"/>
    </row>
    <row r="12" spans="1:82" customFormat="1">
      <c r="B12" s="1078"/>
      <c r="C12" s="335" t="s">
        <v>5</v>
      </c>
      <c r="D12" s="336">
        <v>1.4999999999999999E-2</v>
      </c>
      <c r="E12" s="347"/>
      <c r="F12" s="348"/>
      <c r="G12" s="348"/>
      <c r="H12" s="348"/>
      <c r="I12" s="348"/>
      <c r="J12" s="348"/>
      <c r="K12" s="348"/>
      <c r="L12" s="348"/>
      <c r="M12" s="348"/>
      <c r="N12" s="348"/>
      <c r="O12" s="348"/>
      <c r="P12" s="348"/>
      <c r="Q12" s="348"/>
      <c r="R12" s="348"/>
      <c r="S12" s="348"/>
      <c r="T12" s="348"/>
      <c r="U12" s="348"/>
      <c r="V12" s="348"/>
      <c r="W12" s="348"/>
      <c r="X12" s="348"/>
      <c r="Y12" s="348">
        <v>1.0605539531005181</v>
      </c>
      <c r="Z12" s="348">
        <v>1.0707495791774693</v>
      </c>
      <c r="AA12" s="348">
        <v>1.0769047937580938</v>
      </c>
      <c r="AB12" s="348">
        <v>1.0766483553185069</v>
      </c>
      <c r="AC12" s="348">
        <v>1.0745117524258454</v>
      </c>
      <c r="AD12" s="348">
        <v>1.0644835995534669</v>
      </c>
      <c r="AE12" s="348">
        <v>1.0600051696348143</v>
      </c>
      <c r="AF12" s="348">
        <v>1.0553232114308611</v>
      </c>
      <c r="AG12" s="348">
        <v>1.0479607762204544</v>
      </c>
      <c r="AH12" s="348">
        <v>1.040565485680637</v>
      </c>
      <c r="AI12" s="348">
        <v>1.0351492457044145</v>
      </c>
      <c r="AJ12" s="348">
        <v>1.0319693796703904</v>
      </c>
      <c r="AK12" s="348">
        <v>1.0261407100726716</v>
      </c>
      <c r="AL12" s="348">
        <v>1.0211228048021297</v>
      </c>
      <c r="AM12" s="348">
        <v>1.0148471192701987</v>
      </c>
      <c r="AN12" s="348">
        <v>1.0070889712463014</v>
      </c>
      <c r="AO12" s="348">
        <v>1.0001540279718351</v>
      </c>
      <c r="AP12" s="348">
        <v>0.99749705871701266</v>
      </c>
      <c r="AQ12" s="348">
        <v>0.9914180071706612</v>
      </c>
      <c r="AR12" s="348">
        <v>0.98549487685932535</v>
      </c>
      <c r="AS12" s="348">
        <v>0.97884110623227882</v>
      </c>
      <c r="AT12" s="348">
        <v>0.97199084155115101</v>
      </c>
      <c r="AU12" s="348">
        <v>0.96484529805947783</v>
      </c>
      <c r="AV12" s="348">
        <v>0.95815832094696085</v>
      </c>
      <c r="AW12" s="348">
        <v>0.95152353998245576</v>
      </c>
      <c r="AX12" s="348">
        <v>0.94523474477904246</v>
      </c>
      <c r="AY12" s="348">
        <v>0.93812912605299381</v>
      </c>
      <c r="AZ12" s="348">
        <v>0.93174267506610942</v>
      </c>
      <c r="BA12" s="348">
        <v>0.92829645157710805</v>
      </c>
      <c r="BB12" s="348">
        <v>0.925730482395551</v>
      </c>
      <c r="BC12" s="348">
        <v>0.91984272358821284</v>
      </c>
      <c r="BD12" s="348">
        <v>0.9147661319123167</v>
      </c>
      <c r="BE12" s="348">
        <v>0.9092757156991832</v>
      </c>
      <c r="BF12" s="348">
        <v>0.90432824852863203</v>
      </c>
      <c r="BG12" s="348">
        <v>0.89809205115278634</v>
      </c>
      <c r="BH12" s="348">
        <v>0.89333703113061236</v>
      </c>
      <c r="BI12" s="348">
        <v>0.88800127188193412</v>
      </c>
      <c r="BJ12" s="348">
        <v>0.88449370589647858</v>
      </c>
      <c r="BK12" s="348">
        <v>0.88181295009142324</v>
      </c>
      <c r="BL12" s="348">
        <v>0.87892410814687638</v>
      </c>
      <c r="BM12" s="348">
        <v>0.87721734173240207</v>
      </c>
      <c r="BN12" s="348">
        <v>0.87415628299023762</v>
      </c>
      <c r="BO12" s="348">
        <v>0.87237596429041153</v>
      </c>
      <c r="BP12" s="348">
        <v>0.87021517680440896</v>
      </c>
      <c r="BQ12" s="348">
        <v>0.86831307958566506</v>
      </c>
      <c r="BR12" s="348">
        <v>0.86842178248180635</v>
      </c>
      <c r="BS12" s="348">
        <v>0.86738867237224204</v>
      </c>
      <c r="BT12" s="348">
        <v>0.86632218336252143</v>
      </c>
      <c r="BU12" s="348">
        <v>0.86461629908977944</v>
      </c>
      <c r="BV12" s="348">
        <v>0.86322482531210321</v>
      </c>
      <c r="BW12" s="348">
        <v>0.86387119798688805</v>
      </c>
      <c r="BX12" s="348">
        <v>0.86290808629511118</v>
      </c>
      <c r="BY12" s="348">
        <v>0.86284463342594642</v>
      </c>
      <c r="BZ12" s="348">
        <v>0.86271509754502629</v>
      </c>
      <c r="CA12" s="349">
        <v>0.860828649784663</v>
      </c>
      <c r="CD12" s="15"/>
    </row>
    <row r="13" spans="1:82" customFormat="1">
      <c r="B13" s="1078"/>
      <c r="C13" s="335" t="s">
        <v>6</v>
      </c>
      <c r="D13" s="336">
        <v>1.2999999999999999E-2</v>
      </c>
      <c r="E13" s="347"/>
      <c r="F13" s="348"/>
      <c r="G13" s="348"/>
      <c r="H13" s="348"/>
      <c r="I13" s="348"/>
      <c r="J13" s="348"/>
      <c r="K13" s="348"/>
      <c r="L13" s="348"/>
      <c r="M13" s="348"/>
      <c r="N13" s="348"/>
      <c r="O13" s="348"/>
      <c r="P13" s="348"/>
      <c r="Q13" s="348"/>
      <c r="R13" s="348"/>
      <c r="S13" s="348"/>
      <c r="T13" s="348"/>
      <c r="U13" s="348"/>
      <c r="V13" s="348"/>
      <c r="W13" s="348"/>
      <c r="X13" s="348"/>
      <c r="Y13" s="348">
        <v>1.0605539531005181</v>
      </c>
      <c r="Z13" s="348">
        <v>1.0708334956701888</v>
      </c>
      <c r="AA13" s="348">
        <v>1.0767688762783933</v>
      </c>
      <c r="AB13" s="348">
        <v>1.0766352949212867</v>
      </c>
      <c r="AC13" s="348">
        <v>1.0737017894641518</v>
      </c>
      <c r="AD13" s="348">
        <v>1.0647684327583227</v>
      </c>
      <c r="AE13" s="348">
        <v>1.0600141670900374</v>
      </c>
      <c r="AF13" s="348">
        <v>1.0562967497146845</v>
      </c>
      <c r="AG13" s="348">
        <v>1.0499003394925246</v>
      </c>
      <c r="AH13" s="348">
        <v>1.0437944576862008</v>
      </c>
      <c r="AI13" s="348">
        <v>1.040373736474445</v>
      </c>
      <c r="AJ13" s="348">
        <v>1.0377040829668271</v>
      </c>
      <c r="AK13" s="348">
        <v>1.0325671566144949</v>
      </c>
      <c r="AL13" s="348">
        <v>1.0272839043600308</v>
      </c>
      <c r="AM13" s="348">
        <v>1.0209957686078324</v>
      </c>
      <c r="AN13" s="348">
        <v>1.0149479954841045</v>
      </c>
      <c r="AO13" s="348">
        <v>1.0091297427427384</v>
      </c>
      <c r="AP13" s="348">
        <v>1.0072409123550752</v>
      </c>
      <c r="AQ13" s="348">
        <v>1.0012709518754346</v>
      </c>
      <c r="AR13" s="348">
        <v>0.99682106896238631</v>
      </c>
      <c r="AS13" s="348">
        <v>0.99290175992505203</v>
      </c>
      <c r="AT13" s="348">
        <v>0.98799183135867608</v>
      </c>
      <c r="AU13" s="348">
        <v>0.98347487291352642</v>
      </c>
      <c r="AV13" s="348">
        <v>0.97882710105798787</v>
      </c>
      <c r="AW13" s="348">
        <v>0.97429461265860406</v>
      </c>
      <c r="AX13" s="348">
        <v>0.96833798554497275</v>
      </c>
      <c r="AY13" s="348">
        <v>0.96086199997113642</v>
      </c>
      <c r="AZ13" s="348">
        <v>0.95401936449233093</v>
      </c>
      <c r="BA13" s="348">
        <v>0.95066041370734555</v>
      </c>
      <c r="BB13" s="348">
        <v>0.94829397866182819</v>
      </c>
      <c r="BC13" s="348">
        <v>0.94290473975447509</v>
      </c>
      <c r="BD13" s="348">
        <v>0.93698987900593433</v>
      </c>
      <c r="BE13" s="348">
        <v>0.93184913182506901</v>
      </c>
      <c r="BF13" s="348">
        <v>0.92664102038980445</v>
      </c>
      <c r="BG13" s="348">
        <v>0.92250753272810759</v>
      </c>
      <c r="BH13" s="348">
        <v>0.91911763608328578</v>
      </c>
      <c r="BI13" s="348">
        <v>0.91627624632623095</v>
      </c>
      <c r="BJ13" s="348">
        <v>0.91482859637620406</v>
      </c>
      <c r="BK13" s="348">
        <v>0.91324273842883374</v>
      </c>
      <c r="BL13" s="348">
        <v>0.90978181573814954</v>
      </c>
      <c r="BM13" s="348">
        <v>0.90770682230479738</v>
      </c>
      <c r="BN13" s="348">
        <v>0.90522549982246658</v>
      </c>
      <c r="BO13" s="348">
        <v>0.90503752948885108</v>
      </c>
      <c r="BP13" s="348">
        <v>0.90283672148210492</v>
      </c>
      <c r="BQ13" s="348">
        <v>0.90089289955163876</v>
      </c>
      <c r="BR13" s="348">
        <v>0.90099921986087617</v>
      </c>
      <c r="BS13" s="348">
        <v>0.90144260781859242</v>
      </c>
      <c r="BT13" s="348">
        <v>0.90134088283246616</v>
      </c>
      <c r="BU13" s="348">
        <v>0.89991526421665147</v>
      </c>
      <c r="BV13" s="348">
        <v>0.89803622779085535</v>
      </c>
      <c r="BW13" s="348">
        <v>0.89815097844959446</v>
      </c>
      <c r="BX13" s="348">
        <v>0.89703094668619798</v>
      </c>
      <c r="BY13" s="348">
        <v>0.89733150415843987</v>
      </c>
      <c r="BZ13" s="348">
        <v>0.89784662001482451</v>
      </c>
      <c r="CA13" s="349">
        <v>0.89659232637935105</v>
      </c>
      <c r="CD13" s="15"/>
    </row>
    <row r="14" spans="1:82" customFormat="1" ht="15.75" thickBot="1">
      <c r="B14" s="1079"/>
      <c r="C14" s="22" t="s">
        <v>7</v>
      </c>
      <c r="D14" s="339">
        <v>0.01</v>
      </c>
      <c r="E14" s="350"/>
      <c r="F14" s="351"/>
      <c r="G14" s="351"/>
      <c r="H14" s="351"/>
      <c r="I14" s="351"/>
      <c r="J14" s="351"/>
      <c r="K14" s="351"/>
      <c r="L14" s="351"/>
      <c r="M14" s="351"/>
      <c r="N14" s="351"/>
      <c r="O14" s="351"/>
      <c r="P14" s="351"/>
      <c r="Q14" s="351"/>
      <c r="R14" s="351"/>
      <c r="S14" s="351"/>
      <c r="T14" s="351"/>
      <c r="U14" s="351"/>
      <c r="V14" s="351"/>
      <c r="W14" s="351"/>
      <c r="X14" s="351"/>
      <c r="Y14" s="351">
        <v>1.0605539531005181</v>
      </c>
      <c r="Z14" s="351">
        <v>1.069992774190039</v>
      </c>
      <c r="AA14" s="351">
        <v>1.0746607986353076</v>
      </c>
      <c r="AB14" s="351">
        <v>1.0737655957184351</v>
      </c>
      <c r="AC14" s="351">
        <v>1.0706267833822498</v>
      </c>
      <c r="AD14" s="351">
        <v>1.0616800780280871</v>
      </c>
      <c r="AE14" s="351">
        <v>1.0581144055283371</v>
      </c>
      <c r="AF14" s="351">
        <v>1.0555769426990145</v>
      </c>
      <c r="AG14" s="351">
        <v>1.0508493343162231</v>
      </c>
      <c r="AH14" s="351">
        <v>1.0454718667403953</v>
      </c>
      <c r="AI14" s="351">
        <v>1.0418914314777441</v>
      </c>
      <c r="AJ14" s="351">
        <v>1.0393520878786877</v>
      </c>
      <c r="AK14" s="351">
        <v>1.0346435863826988</v>
      </c>
      <c r="AL14" s="351">
        <v>1.0309554434686929</v>
      </c>
      <c r="AM14" s="351">
        <v>1.0270016492493905</v>
      </c>
      <c r="AN14" s="351">
        <v>1.0223571386981196</v>
      </c>
      <c r="AO14" s="351">
        <v>1.018245146942955</v>
      </c>
      <c r="AP14" s="351">
        <v>1.0177247746991076</v>
      </c>
      <c r="AQ14" s="351">
        <v>1.0142658828753717</v>
      </c>
      <c r="AR14" s="351">
        <v>1.0116616908444556</v>
      </c>
      <c r="AS14" s="351">
        <v>1.0103122883725397</v>
      </c>
      <c r="AT14" s="351">
        <v>1.0080750131196081</v>
      </c>
      <c r="AU14" s="351">
        <v>1.0054937215823441</v>
      </c>
      <c r="AV14" s="351">
        <v>1.0014183771641185</v>
      </c>
      <c r="AW14" s="351">
        <v>0.99628765948514131</v>
      </c>
      <c r="AX14" s="351">
        <v>0.9915796108819962</v>
      </c>
      <c r="AY14" s="351">
        <v>0.98624133819582638</v>
      </c>
      <c r="AZ14" s="351">
        <v>0.98249718626788873</v>
      </c>
      <c r="BA14" s="351">
        <v>0.98166316132193754</v>
      </c>
      <c r="BB14" s="351">
        <v>0.98076268787428678</v>
      </c>
      <c r="BC14" s="351">
        <v>0.97574872320282446</v>
      </c>
      <c r="BD14" s="351">
        <v>0.97057066927251634</v>
      </c>
      <c r="BE14" s="351">
        <v>0.96645745668730809</v>
      </c>
      <c r="BF14" s="351">
        <v>0.96414625305939594</v>
      </c>
      <c r="BG14" s="351">
        <v>0.96175785016692561</v>
      </c>
      <c r="BH14" s="351">
        <v>0.95999248200793619</v>
      </c>
      <c r="BI14" s="351">
        <v>0.95619532355017056</v>
      </c>
      <c r="BJ14" s="351">
        <v>0.95396058278655926</v>
      </c>
      <c r="BK14" s="351">
        <v>0.95229437976652354</v>
      </c>
      <c r="BL14" s="351">
        <v>0.95040855594450424</v>
      </c>
      <c r="BM14" s="351">
        <v>0.94896269640332143</v>
      </c>
      <c r="BN14" s="351">
        <v>0.94632522553325327</v>
      </c>
      <c r="BO14" s="351">
        <v>0.94683670300064948</v>
      </c>
      <c r="BP14" s="351">
        <v>0.94630937132546211</v>
      </c>
      <c r="BQ14" s="351">
        <v>0.94584051528772684</v>
      </c>
      <c r="BR14" s="351">
        <v>0.94619232720766966</v>
      </c>
      <c r="BS14" s="351">
        <v>0.94676679733135372</v>
      </c>
      <c r="BT14" s="351">
        <v>0.94698922756933757</v>
      </c>
      <c r="BU14" s="351">
        <v>0.94535170551302339</v>
      </c>
      <c r="BV14" s="351">
        <v>0.94373052650807121</v>
      </c>
      <c r="BW14" s="351">
        <v>0.94430228840777086</v>
      </c>
      <c r="BX14" s="351">
        <v>0.94435970700642957</v>
      </c>
      <c r="BY14" s="351">
        <v>0.94436465013947879</v>
      </c>
      <c r="BZ14" s="351">
        <v>0.94497400408647081</v>
      </c>
      <c r="CA14" s="352">
        <v>0.94295237282898536</v>
      </c>
      <c r="CD14" s="15"/>
    </row>
    <row r="15" spans="1:82">
      <c r="V15" s="353"/>
      <c r="W15" s="353"/>
      <c r="X15" s="353"/>
      <c r="Y15" s="353"/>
      <c r="Z15" s="353"/>
      <c r="AA15" s="353"/>
      <c r="AB15" s="353"/>
      <c r="AC15" s="353"/>
      <c r="AD15" s="353"/>
      <c r="AE15" s="353"/>
    </row>
    <row r="16" spans="1:82">
      <c r="B16" s="105"/>
      <c r="C16" s="105"/>
      <c r="R16" s="106"/>
      <c r="S16" s="106"/>
      <c r="T16" s="106"/>
      <c r="U16" s="106"/>
      <c r="V16" s="106"/>
      <c r="W16" s="106"/>
      <c r="X16" s="106"/>
    </row>
    <row r="17" spans="2:79">
      <c r="B17" s="105"/>
      <c r="C17" s="105"/>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row>
    <row r="18" spans="2:79">
      <c r="B18" s="105"/>
      <c r="C18" s="105"/>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row>
    <row r="19" spans="2:79">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row>
    <row r="20" spans="2:79">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row>
    <row r="21" spans="2:79">
      <c r="E21" s="1065" t="s">
        <v>367</v>
      </c>
      <c r="I21" s="1065" t="s">
        <v>368</v>
      </c>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row>
    <row r="22" spans="2:79" ht="15.75" customHeight="1">
      <c r="D22" s="1144" t="s">
        <v>152</v>
      </c>
      <c r="E22" s="1144"/>
      <c r="F22" s="1144"/>
      <c r="G22" s="1144"/>
      <c r="H22" s="1144" t="s">
        <v>153</v>
      </c>
      <c r="I22" s="1144"/>
      <c r="J22" s="1144"/>
      <c r="K22" s="1144"/>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row>
    <row r="23" spans="2:79" ht="30.75" customHeight="1">
      <c r="D23" s="1144"/>
      <c r="E23" s="1144"/>
      <c r="F23" s="1144"/>
      <c r="G23" s="1144"/>
      <c r="H23" s="1144"/>
      <c r="I23" s="1144"/>
      <c r="J23" s="1144"/>
      <c r="K23" s="1144"/>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row>
    <row r="24" spans="2:79">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row>
    <row r="25" spans="2:79">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row>
    <row r="26" spans="2:79">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row>
    <row r="27" spans="2:79">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row>
    <row r="28" spans="2:79">
      <c r="X28" s="106"/>
    </row>
  </sheetData>
  <mergeCells count="5">
    <mergeCell ref="B4:D4"/>
    <mergeCell ref="B5:B9"/>
    <mergeCell ref="B10:B14"/>
    <mergeCell ref="D22:G23"/>
    <mergeCell ref="H22:K23"/>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2"/>
  <sheetViews>
    <sheetView workbookViewId="0">
      <selection activeCell="B25" sqref="B25"/>
    </sheetView>
  </sheetViews>
  <sheetFormatPr baseColWidth="10" defaultRowHeight="15"/>
  <cols>
    <col min="1" max="1" width="11.42578125" style="32"/>
    <col min="2" max="2" width="20.7109375" style="32" customWidth="1"/>
    <col min="3" max="7" width="12.7109375" style="33" customWidth="1"/>
    <col min="8" max="30" width="8.7109375" style="33" customWidth="1"/>
    <col min="31" max="66" width="6.85546875" style="33" customWidth="1"/>
    <col min="67" max="16384" width="11.42578125" style="32"/>
  </cols>
  <sheetData>
    <row r="1" spans="1:66" ht="15.75">
      <c r="A1" s="404" t="s">
        <v>369</v>
      </c>
      <c r="B1" s="36"/>
      <c r="C1" s="85"/>
      <c r="D1" s="85"/>
      <c r="E1" s="85"/>
      <c r="F1" s="85"/>
      <c r="G1" s="85"/>
    </row>
    <row r="2" spans="1:66">
      <c r="A2" s="442"/>
      <c r="B2" s="36"/>
      <c r="C2" s="85"/>
      <c r="D2" s="85"/>
      <c r="E2" s="85"/>
      <c r="F2" s="85"/>
      <c r="G2" s="85"/>
    </row>
    <row r="3" spans="1:66" ht="15.75" thickBot="1">
      <c r="A3" s="36"/>
      <c r="B3" s="36"/>
      <c r="C3" s="85"/>
      <c r="D3" s="85"/>
      <c r="E3" s="85"/>
      <c r="F3" s="85"/>
      <c r="G3" s="85"/>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row>
    <row r="4" spans="1:66" ht="48" customHeight="1">
      <c r="A4" s="36"/>
      <c r="B4" s="443"/>
      <c r="C4" s="444" t="s">
        <v>189</v>
      </c>
      <c r="D4" s="445" t="s">
        <v>190</v>
      </c>
      <c r="E4" s="445" t="s">
        <v>191</v>
      </c>
      <c r="F4" s="445" t="s">
        <v>192</v>
      </c>
      <c r="G4" s="446" t="s">
        <v>193</v>
      </c>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row>
    <row r="5" spans="1:66" ht="15.75" customHeight="1" thickBot="1">
      <c r="A5" s="36"/>
      <c r="B5" s="447" t="s">
        <v>194</v>
      </c>
      <c r="C5" s="448" t="s">
        <v>195</v>
      </c>
      <c r="D5" s="449" t="s">
        <v>196</v>
      </c>
      <c r="E5" s="449" t="s">
        <v>197</v>
      </c>
      <c r="F5" s="449" t="s">
        <v>198</v>
      </c>
      <c r="G5" s="450" t="s">
        <v>199</v>
      </c>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row>
    <row r="6" spans="1:66" ht="18" customHeight="1">
      <c r="A6" s="36"/>
      <c r="B6" s="451" t="s">
        <v>200</v>
      </c>
      <c r="C6" s="452">
        <v>1080</v>
      </c>
      <c r="D6" s="453">
        <v>980</v>
      </c>
      <c r="E6" s="453">
        <v>900</v>
      </c>
      <c r="F6" s="454">
        <f>+C6/D6</f>
        <v>1.1020408163265305</v>
      </c>
      <c r="G6" s="455">
        <f>+C6/E6</f>
        <v>1.2</v>
      </c>
      <c r="H6" s="32"/>
      <c r="I6" s="32"/>
      <c r="J6" s="32"/>
      <c r="K6" s="456"/>
      <c r="L6" s="456"/>
      <c r="M6" s="32"/>
      <c r="N6" s="457"/>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row>
    <row r="7" spans="1:66" ht="18" customHeight="1">
      <c r="A7" s="36"/>
      <c r="B7" s="458" t="s">
        <v>201</v>
      </c>
      <c r="C7" s="459">
        <v>1270</v>
      </c>
      <c r="D7" s="460">
        <v>1250</v>
      </c>
      <c r="E7" s="460">
        <v>1140</v>
      </c>
      <c r="F7" s="461">
        <f t="shared" ref="F7:F15" si="0">+C7/D7</f>
        <v>1.016</v>
      </c>
      <c r="G7" s="462">
        <f t="shared" ref="G7:G15" si="1">+C7/E7</f>
        <v>1.1140350877192982</v>
      </c>
      <c r="H7" s="32"/>
      <c r="I7" s="32"/>
      <c r="J7" s="32"/>
      <c r="K7" s="32"/>
      <c r="L7" s="456"/>
      <c r="M7" s="32"/>
      <c r="N7" s="457"/>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row>
    <row r="8" spans="1:66" ht="18" customHeight="1">
      <c r="A8" s="36"/>
      <c r="B8" s="458" t="s">
        <v>202</v>
      </c>
      <c r="C8" s="459">
        <v>1420</v>
      </c>
      <c r="D8" s="460">
        <v>1450</v>
      </c>
      <c r="E8" s="460">
        <v>1330</v>
      </c>
      <c r="F8" s="461">
        <f t="shared" si="0"/>
        <v>0.97931034482758617</v>
      </c>
      <c r="G8" s="462">
        <f t="shared" si="1"/>
        <v>1.0676691729323309</v>
      </c>
      <c r="H8" s="32"/>
      <c r="I8" s="32"/>
      <c r="J8" s="32"/>
      <c r="K8" s="32"/>
      <c r="L8" s="456"/>
      <c r="M8" s="32"/>
      <c r="N8" s="457"/>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row>
    <row r="9" spans="1:66" ht="18" customHeight="1">
      <c r="A9" s="36"/>
      <c r="B9" s="458" t="s">
        <v>203</v>
      </c>
      <c r="C9" s="459">
        <v>1580</v>
      </c>
      <c r="D9" s="460">
        <v>1620</v>
      </c>
      <c r="E9" s="460">
        <v>1510</v>
      </c>
      <c r="F9" s="461">
        <f t="shared" si="0"/>
        <v>0.97530864197530864</v>
      </c>
      <c r="G9" s="462">
        <f t="shared" si="1"/>
        <v>1.0463576158940397</v>
      </c>
      <c r="H9" s="32"/>
      <c r="I9" s="32"/>
      <c r="J9" s="32"/>
      <c r="K9" s="32"/>
      <c r="L9" s="456"/>
      <c r="M9" s="32"/>
      <c r="N9" s="457"/>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row>
    <row r="10" spans="1:66" ht="18" customHeight="1">
      <c r="A10" s="36"/>
      <c r="B10" s="458" t="s">
        <v>204</v>
      </c>
      <c r="C10" s="459">
        <v>1740</v>
      </c>
      <c r="D10" s="460">
        <v>1800</v>
      </c>
      <c r="E10" s="460">
        <v>1680</v>
      </c>
      <c r="F10" s="461">
        <f t="shared" si="0"/>
        <v>0.96666666666666667</v>
      </c>
      <c r="G10" s="462">
        <f t="shared" si="1"/>
        <v>1.0357142857142858</v>
      </c>
      <c r="H10" s="32"/>
      <c r="I10" s="32"/>
      <c r="J10" s="32"/>
      <c r="K10" s="32"/>
      <c r="L10" s="456"/>
      <c r="M10" s="32"/>
      <c r="N10" s="457"/>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row>
    <row r="11" spans="1:66" ht="18" customHeight="1">
      <c r="A11" s="36"/>
      <c r="B11" s="458" t="s">
        <v>205</v>
      </c>
      <c r="C11" s="459">
        <v>1940</v>
      </c>
      <c r="D11" s="460">
        <v>1990</v>
      </c>
      <c r="E11" s="460">
        <v>1870</v>
      </c>
      <c r="F11" s="461">
        <f t="shared" si="0"/>
        <v>0.97487437185929648</v>
      </c>
      <c r="G11" s="462">
        <f t="shared" si="1"/>
        <v>1.0374331550802138</v>
      </c>
      <c r="H11" s="32"/>
      <c r="I11" s="32"/>
      <c r="J11" s="32"/>
      <c r="K11" s="32"/>
      <c r="L11" s="456"/>
      <c r="M11" s="32"/>
      <c r="N11" s="457"/>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row>
    <row r="12" spans="1:66" ht="18" customHeight="1">
      <c r="A12" s="36"/>
      <c r="B12" s="458" t="s">
        <v>206</v>
      </c>
      <c r="C12" s="459">
        <v>2200</v>
      </c>
      <c r="D12" s="460">
        <v>2230</v>
      </c>
      <c r="E12" s="460">
        <v>2110</v>
      </c>
      <c r="F12" s="461">
        <f t="shared" si="0"/>
        <v>0.98654708520179368</v>
      </c>
      <c r="G12" s="462">
        <f t="shared" si="1"/>
        <v>1.0426540284360191</v>
      </c>
      <c r="H12" s="32"/>
      <c r="I12" s="32"/>
      <c r="J12" s="32"/>
      <c r="K12" s="32"/>
      <c r="L12" s="456"/>
      <c r="M12" s="32"/>
      <c r="N12" s="457"/>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row>
    <row r="13" spans="1:66" ht="18" customHeight="1">
      <c r="A13" s="36"/>
      <c r="B13" s="458" t="s">
        <v>207</v>
      </c>
      <c r="C13" s="459">
        <v>2570</v>
      </c>
      <c r="D13" s="460">
        <v>2580</v>
      </c>
      <c r="E13" s="460">
        <v>2460</v>
      </c>
      <c r="F13" s="461">
        <f t="shared" si="0"/>
        <v>0.99612403100775193</v>
      </c>
      <c r="G13" s="462">
        <f t="shared" si="1"/>
        <v>1.0447154471544715</v>
      </c>
      <c r="H13" s="32"/>
      <c r="I13" s="32"/>
      <c r="J13" s="32"/>
      <c r="K13" s="32"/>
      <c r="L13" s="456"/>
      <c r="M13" s="32"/>
      <c r="N13" s="457"/>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row>
    <row r="14" spans="1:66" ht="18" customHeight="1" thickBot="1">
      <c r="A14" s="36"/>
      <c r="B14" s="463" t="s">
        <v>208</v>
      </c>
      <c r="C14" s="464">
        <v>3230</v>
      </c>
      <c r="D14" s="465">
        <v>3220</v>
      </c>
      <c r="E14" s="465">
        <v>3110</v>
      </c>
      <c r="F14" s="466">
        <f t="shared" si="0"/>
        <v>1.0031055900621118</v>
      </c>
      <c r="G14" s="467">
        <f t="shared" si="1"/>
        <v>1.0385852090032155</v>
      </c>
      <c r="L14" s="456"/>
      <c r="M14" s="32"/>
      <c r="N14" s="457"/>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row>
    <row r="15" spans="1:66" ht="18" customHeight="1" thickBot="1">
      <c r="A15" s="36"/>
      <c r="B15" s="468" t="s">
        <v>209</v>
      </c>
      <c r="C15" s="469">
        <v>4010</v>
      </c>
      <c r="D15" s="470">
        <v>3970</v>
      </c>
      <c r="E15" s="470">
        <v>3840</v>
      </c>
      <c r="F15" s="471">
        <f t="shared" si="0"/>
        <v>1.0100755667506298</v>
      </c>
      <c r="G15" s="472">
        <f t="shared" si="1"/>
        <v>1.0442708333333333</v>
      </c>
      <c r="L15" s="456"/>
      <c r="M15" s="32"/>
      <c r="N15" s="457"/>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row>
    <row r="16" spans="1:66" ht="30.75" thickBot="1">
      <c r="A16" s="36"/>
      <c r="B16" s="473" t="s">
        <v>210</v>
      </c>
      <c r="C16" s="474">
        <f>+C14/C6</f>
        <v>2.9907407407407409</v>
      </c>
      <c r="D16" s="475">
        <f>+D14/D6</f>
        <v>3.2857142857142856</v>
      </c>
      <c r="E16" s="475">
        <f>+E14/E6</f>
        <v>3.4555555555555557</v>
      </c>
      <c r="F16" s="476"/>
      <c r="G16" s="477"/>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row>
    <row r="17" spans="2:66">
      <c r="B17" s="478"/>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row>
    <row r="27" spans="2:66" customFormat="1">
      <c r="B27" s="231" t="s">
        <v>220</v>
      </c>
      <c r="Q27" s="230"/>
      <c r="R27" s="230"/>
      <c r="S27" s="230"/>
      <c r="T27" s="230"/>
      <c r="U27" s="230"/>
      <c r="V27" s="230"/>
      <c r="W27" s="230"/>
      <c r="X27" s="230"/>
      <c r="Y27" s="230"/>
      <c r="Z27" s="230"/>
      <c r="AA27" s="230"/>
      <c r="AB27" s="230"/>
      <c r="AC27" s="230"/>
      <c r="AD27" s="230"/>
      <c r="AE27" s="230"/>
      <c r="AF27" s="230"/>
      <c r="AG27" s="230"/>
      <c r="AH27" s="230"/>
      <c r="AI27" s="230"/>
      <c r="AJ27" s="230"/>
      <c r="AK27" s="230"/>
      <c r="AL27" s="230"/>
    </row>
    <row r="28" spans="2:66" customFormat="1" ht="15.75" thickBot="1"/>
    <row r="29" spans="2:66" customFormat="1" ht="15.75" thickBot="1">
      <c r="B29" s="1153"/>
      <c r="C29" s="1154"/>
      <c r="D29" s="1154"/>
      <c r="E29" s="1154"/>
      <c r="F29" s="1154"/>
      <c r="G29" s="1155"/>
      <c r="H29" s="496">
        <v>1996</v>
      </c>
      <c r="I29" s="497">
        <v>1997</v>
      </c>
      <c r="J29" s="497">
        <v>1998</v>
      </c>
      <c r="K29" s="497">
        <v>1999</v>
      </c>
      <c r="L29" s="497">
        <v>2000</v>
      </c>
      <c r="M29" s="497">
        <v>2001</v>
      </c>
      <c r="N29" s="497">
        <v>2002</v>
      </c>
      <c r="O29" s="497">
        <v>2003</v>
      </c>
      <c r="P29" s="497">
        <v>2004</v>
      </c>
      <c r="Q29" s="497">
        <v>2005</v>
      </c>
      <c r="R29" s="497">
        <v>2006</v>
      </c>
      <c r="S29" s="497">
        <v>2007</v>
      </c>
      <c r="T29" s="497">
        <v>2008</v>
      </c>
      <c r="U29" s="497">
        <v>2009</v>
      </c>
      <c r="V29" s="497">
        <v>2010</v>
      </c>
      <c r="W29" s="497">
        <v>2011</v>
      </c>
      <c r="X29" s="498">
        <v>2012</v>
      </c>
      <c r="Z29" s="508" t="s">
        <v>119</v>
      </c>
      <c r="AA29" s="509" t="s">
        <v>120</v>
      </c>
      <c r="AB29" s="510" t="s">
        <v>121</v>
      </c>
      <c r="AC29" s="211"/>
      <c r="AD29" s="511" t="s">
        <v>122</v>
      </c>
    </row>
    <row r="30" spans="2:66" s="237" customFormat="1" ht="15.75" customHeight="1">
      <c r="B30" s="1165" t="s">
        <v>210</v>
      </c>
      <c r="C30" s="1166"/>
      <c r="D30" s="1156" t="s">
        <v>189</v>
      </c>
      <c r="E30" s="1157"/>
      <c r="F30" s="1157"/>
      <c r="G30" s="1158"/>
      <c r="H30" s="501">
        <v>3.0851674641148326</v>
      </c>
      <c r="I30" s="495">
        <v>3.0694576593720266</v>
      </c>
      <c r="J30" s="495">
        <v>3.0593141797961074</v>
      </c>
      <c r="K30" s="495">
        <v>3.2362132352941178</v>
      </c>
      <c r="L30" s="495">
        <v>3.24</v>
      </c>
      <c r="M30" s="495">
        <v>3.1821396993810787</v>
      </c>
      <c r="N30" s="495">
        <v>3.1438474870017332</v>
      </c>
      <c r="O30" s="495">
        <v>3.061328790459966</v>
      </c>
      <c r="P30" s="495">
        <v>2.9897785349233392</v>
      </c>
      <c r="Q30" s="495">
        <v>3.032994923857868</v>
      </c>
      <c r="R30" s="495">
        <v>3.2191435768261965</v>
      </c>
      <c r="S30" s="495">
        <v>3.1579818031430933</v>
      </c>
      <c r="T30" s="495">
        <v>3.1968954248366015</v>
      </c>
      <c r="U30" s="495">
        <v>3.145646867371847</v>
      </c>
      <c r="V30" s="495">
        <v>3.1791907514450868</v>
      </c>
      <c r="W30" s="499">
        <v>3.1522801302931596</v>
      </c>
      <c r="X30" s="500">
        <v>3.0846774193548385</v>
      </c>
      <c r="Y30" s="512"/>
      <c r="Z30" s="501">
        <v>3.0631911532385465</v>
      </c>
      <c r="AA30" s="495">
        <v>3.0996835443037973</v>
      </c>
      <c r="AB30" s="513">
        <v>3.0124902419984387</v>
      </c>
      <c r="AC30" s="514"/>
      <c r="AD30" s="515">
        <v>3.0023219814241484</v>
      </c>
    </row>
    <row r="31" spans="2:66" s="237" customFormat="1" ht="15.75" customHeight="1">
      <c r="B31" s="1167"/>
      <c r="C31" s="1168"/>
      <c r="D31" s="1159" t="s">
        <v>190</v>
      </c>
      <c r="E31" s="1160"/>
      <c r="F31" s="1160"/>
      <c r="G31" s="1161"/>
      <c r="H31" s="502">
        <v>3.5416666666666665</v>
      </c>
      <c r="I31" s="503">
        <v>3.5036194415718716</v>
      </c>
      <c r="J31" s="503">
        <v>3.4258893280632412</v>
      </c>
      <c r="K31" s="503">
        <v>3.3814531548757172</v>
      </c>
      <c r="L31" s="503">
        <v>3.3938832252085263</v>
      </c>
      <c r="M31" s="503">
        <v>3.3447344734473448</v>
      </c>
      <c r="N31" s="503">
        <v>3.3167104111986001</v>
      </c>
      <c r="O31" s="503">
        <v>3.2181818181818183</v>
      </c>
      <c r="P31" s="503">
        <v>3.2065972222222223</v>
      </c>
      <c r="Q31" s="503">
        <v>3.2237521514629948</v>
      </c>
      <c r="R31" s="503">
        <v>3.2216582064297801</v>
      </c>
      <c r="S31" s="503">
        <v>3.2512479201331117</v>
      </c>
      <c r="T31" s="503">
        <v>3.1990291262135924</v>
      </c>
      <c r="U31" s="503">
        <v>3.2772764561115668</v>
      </c>
      <c r="V31" s="503">
        <v>3.2859517871986701</v>
      </c>
      <c r="W31" s="503">
        <v>3.4295415959252971</v>
      </c>
      <c r="X31" s="504">
        <v>3.3633276740237692</v>
      </c>
      <c r="Y31" s="512"/>
      <c r="Z31" s="502">
        <v>3.4153052450558898</v>
      </c>
      <c r="AA31" s="503">
        <v>3.2770270270270272</v>
      </c>
      <c r="AB31" s="504">
        <v>3.2775891341256367</v>
      </c>
      <c r="AC31" s="514"/>
      <c r="AD31" s="516">
        <v>3.2775891341256367</v>
      </c>
    </row>
    <row r="32" spans="2:66" s="237" customFormat="1" ht="15.75" customHeight="1" thickBot="1">
      <c r="B32" s="1169"/>
      <c r="C32" s="1170"/>
      <c r="D32" s="1162" t="s">
        <v>191</v>
      </c>
      <c r="E32" s="1163"/>
      <c r="F32" s="1163"/>
      <c r="G32" s="1164"/>
      <c r="H32" s="505">
        <v>3.511425462459195</v>
      </c>
      <c r="I32" s="506">
        <v>3.4940282301845822</v>
      </c>
      <c r="J32" s="506">
        <v>3.4193548387096775</v>
      </c>
      <c r="K32" s="506">
        <v>3.4441056910569108</v>
      </c>
      <c r="L32" s="506">
        <v>3.4969999999999999</v>
      </c>
      <c r="M32" s="506">
        <v>3.4282945736434107</v>
      </c>
      <c r="N32" s="506">
        <v>3.3923220973782771</v>
      </c>
      <c r="O32" s="506">
        <v>3.3496240601503757</v>
      </c>
      <c r="P32" s="506">
        <v>3.3020637898686678</v>
      </c>
      <c r="Q32" s="506">
        <v>3.3492509363295881</v>
      </c>
      <c r="R32" s="506">
        <v>3.4094269870609981</v>
      </c>
      <c r="S32" s="506">
        <v>3.3867753623188408</v>
      </c>
      <c r="T32" s="506">
        <v>3.3782108060230294</v>
      </c>
      <c r="U32" s="506">
        <v>3.4426523297491038</v>
      </c>
      <c r="V32" s="506">
        <v>3.4539653600729263</v>
      </c>
      <c r="W32" s="506">
        <v>3.5555555555555554</v>
      </c>
      <c r="X32" s="507">
        <v>3.5269516728624537</v>
      </c>
      <c r="Y32" s="512"/>
      <c r="Z32" s="505">
        <v>3.5679475164011247</v>
      </c>
      <c r="AA32" s="506">
        <v>3.464318813716404</v>
      </c>
      <c r="AB32" s="507">
        <v>3.4596100278551534</v>
      </c>
      <c r="AC32" s="514"/>
      <c r="AD32" s="517">
        <v>3.4596100278551534</v>
      </c>
    </row>
  </sheetData>
  <mergeCells count="5">
    <mergeCell ref="B29:G29"/>
    <mergeCell ref="D30:G30"/>
    <mergeCell ref="D31:G31"/>
    <mergeCell ref="D32:G32"/>
    <mergeCell ref="B30:C32"/>
  </mergeCells>
  <pageMargins left="0.7" right="0.7" top="0.75" bottom="0.75" header="0.3" footer="0.3"/>
  <pageSetup paperSize="9" orientation="portrait" r:id="rId1"/>
  <ignoredErrors>
    <ignoredError sqref="C5:E5" numberStoredAsText="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opLeftCell="A10" workbookViewId="0"/>
  </sheetViews>
  <sheetFormatPr baseColWidth="10" defaultRowHeight="15"/>
  <cols>
    <col min="1" max="1" width="11.42578125" style="398"/>
    <col min="2" max="2" width="47.85546875" style="398" customWidth="1"/>
    <col min="3" max="19" width="8.85546875" style="398" customWidth="1"/>
    <col min="20" max="20" width="11.42578125" style="398"/>
    <col min="21" max="23" width="8.85546875" style="398" customWidth="1"/>
    <col min="24" max="24" width="11.42578125" style="398"/>
    <col min="25" max="25" width="8.85546875" style="398" customWidth="1"/>
    <col min="26" max="16384" width="11.42578125" style="398"/>
  </cols>
  <sheetData>
    <row r="1" spans="1:25" s="356" customFormat="1" ht="15.75">
      <c r="A1" s="55" t="s">
        <v>370</v>
      </c>
      <c r="B1" s="354"/>
      <c r="C1" s="355"/>
      <c r="D1" s="355"/>
      <c r="E1" s="355"/>
      <c r="F1" s="355"/>
      <c r="G1" s="355"/>
      <c r="H1" s="355"/>
      <c r="I1" s="355"/>
      <c r="J1" s="355"/>
      <c r="K1" s="355"/>
      <c r="L1" s="355"/>
      <c r="M1" s="355"/>
      <c r="N1" s="355"/>
      <c r="O1" s="355"/>
      <c r="P1" s="355"/>
      <c r="Q1" s="355"/>
      <c r="R1" s="355"/>
      <c r="S1" s="355"/>
      <c r="U1" s="354"/>
      <c r="V1" s="354"/>
      <c r="W1" s="354"/>
      <c r="Y1" s="354"/>
    </row>
    <row r="2" spans="1:25" s="357" customFormat="1">
      <c r="C2" s="358"/>
      <c r="D2" s="358"/>
      <c r="E2" s="358"/>
      <c r="F2" s="358"/>
      <c r="G2" s="358"/>
      <c r="H2" s="358"/>
      <c r="I2" s="358"/>
      <c r="J2" s="358"/>
      <c r="K2" s="358"/>
      <c r="L2" s="358"/>
      <c r="M2" s="358"/>
      <c r="N2" s="358"/>
      <c r="O2" s="358"/>
      <c r="P2" s="358"/>
    </row>
    <row r="3" spans="1:25" s="357" customFormat="1">
      <c r="C3" s="359"/>
      <c r="D3" s="359"/>
      <c r="E3" s="359"/>
      <c r="F3" s="359"/>
      <c r="G3" s="359"/>
      <c r="H3" s="359"/>
      <c r="I3" s="359"/>
      <c r="J3" s="359"/>
      <c r="K3" s="359"/>
      <c r="L3" s="359"/>
      <c r="M3" s="359"/>
      <c r="N3"/>
      <c r="O3"/>
      <c r="P3"/>
      <c r="Q3"/>
      <c r="R3"/>
      <c r="S3"/>
      <c r="T3"/>
      <c r="U3"/>
      <c r="V3"/>
    </row>
    <row r="4" spans="1:25" s="356" customFormat="1" ht="15.75" thickBot="1">
      <c r="A4" s="354"/>
      <c r="B4" s="354"/>
      <c r="C4" s="354"/>
      <c r="D4" s="354"/>
      <c r="E4" s="354"/>
      <c r="F4" s="354"/>
      <c r="G4" s="354"/>
      <c r="H4" s="354"/>
      <c r="I4" s="354"/>
      <c r="J4" s="354"/>
      <c r="K4" s="354"/>
      <c r="L4" s="354"/>
      <c r="M4" s="354"/>
      <c r="N4" s="360"/>
      <c r="O4" s="360"/>
      <c r="P4" s="360"/>
      <c r="Q4" s="360"/>
      <c r="R4" s="360"/>
      <c r="S4" s="360"/>
      <c r="T4" s="361"/>
      <c r="U4" s="360"/>
      <c r="V4" s="360"/>
      <c r="W4" s="360"/>
      <c r="Y4" s="354"/>
    </row>
    <row r="5" spans="1:25" s="356" customFormat="1" ht="39" customHeight="1" thickBot="1">
      <c r="A5" s="354"/>
      <c r="B5" s="362" t="s">
        <v>164</v>
      </c>
      <c r="C5" s="363">
        <v>1996</v>
      </c>
      <c r="D5" s="364">
        <v>1997</v>
      </c>
      <c r="E5" s="364">
        <v>1998</v>
      </c>
      <c r="F5" s="364">
        <v>1999</v>
      </c>
      <c r="G5" s="364">
        <v>2000</v>
      </c>
      <c r="H5" s="364">
        <v>2001</v>
      </c>
      <c r="I5" s="364">
        <v>2002</v>
      </c>
      <c r="J5" s="364">
        <v>2003</v>
      </c>
      <c r="K5" s="364">
        <v>2004</v>
      </c>
      <c r="L5" s="364">
        <v>2005</v>
      </c>
      <c r="M5" s="364">
        <v>2006</v>
      </c>
      <c r="N5" s="364">
        <v>2007</v>
      </c>
      <c r="O5" s="364">
        <v>2008</v>
      </c>
      <c r="P5" s="364">
        <v>2009</v>
      </c>
      <c r="Q5" s="364">
        <v>2010</v>
      </c>
      <c r="R5" s="364">
        <v>2011</v>
      </c>
      <c r="S5" s="365">
        <v>2012</v>
      </c>
      <c r="U5" s="366" t="s">
        <v>119</v>
      </c>
      <c r="V5" s="367" t="s">
        <v>120</v>
      </c>
      <c r="W5" s="365" t="s">
        <v>121</v>
      </c>
      <c r="Y5" s="368" t="s">
        <v>122</v>
      </c>
    </row>
    <row r="6" spans="1:25" s="356" customFormat="1">
      <c r="A6" s="354"/>
      <c r="B6" s="369" t="s">
        <v>165</v>
      </c>
      <c r="C6" s="370">
        <v>9.6000000000000002E-2</v>
      </c>
      <c r="D6" s="371">
        <v>9.1999999999999998E-2</v>
      </c>
      <c r="E6" s="371">
        <v>9.2999999999999999E-2</v>
      </c>
      <c r="F6" s="371">
        <v>9.4E-2</v>
      </c>
      <c r="G6" s="371">
        <v>9.8000000000000004E-2</v>
      </c>
      <c r="H6" s="371">
        <v>9.6000000000000002E-2</v>
      </c>
      <c r="I6" s="371">
        <v>9.7000000000000003E-2</v>
      </c>
      <c r="J6" s="371">
        <v>8.7999999999999995E-2</v>
      </c>
      <c r="K6" s="371">
        <v>8.5000000000000006E-2</v>
      </c>
      <c r="L6" s="371">
        <v>9.0999999999999998E-2</v>
      </c>
      <c r="M6" s="371">
        <v>9.5000000000000001E-2</v>
      </c>
      <c r="N6" s="371">
        <v>9.8000000000000004E-2</v>
      </c>
      <c r="O6" s="371">
        <v>9.9000000000000005E-2</v>
      </c>
      <c r="P6" s="371">
        <v>9.9000000000000005E-2</v>
      </c>
      <c r="Q6" s="371">
        <v>0.1</v>
      </c>
      <c r="R6" s="371">
        <v>9.2999999999999999E-2</v>
      </c>
      <c r="S6" s="372">
        <v>8.4000000000000005E-2</v>
      </c>
      <c r="U6" s="373">
        <v>7.6999999999999999E-2</v>
      </c>
      <c r="V6" s="374">
        <v>7.9000000000000001E-2</v>
      </c>
      <c r="W6" s="372">
        <v>7.5999999999999998E-2</v>
      </c>
      <c r="Y6" s="375">
        <v>7.1999999999999995E-2</v>
      </c>
    </row>
    <row r="7" spans="1:25" s="356" customFormat="1">
      <c r="A7" s="354"/>
      <c r="B7" s="376" t="s">
        <v>166</v>
      </c>
      <c r="C7" s="377">
        <v>0.1</v>
      </c>
      <c r="D7" s="378">
        <v>9.7000000000000003E-2</v>
      </c>
      <c r="E7" s="378">
        <v>0.104</v>
      </c>
      <c r="F7" s="378">
        <v>0.10299999999999999</v>
      </c>
      <c r="G7" s="378">
        <v>0.106</v>
      </c>
      <c r="H7" s="378">
        <v>0.10199999999999999</v>
      </c>
      <c r="I7" s="378">
        <v>0.108</v>
      </c>
      <c r="J7" s="378">
        <v>9.7000000000000003E-2</v>
      </c>
      <c r="K7" s="378">
        <v>9.7000000000000003E-2</v>
      </c>
      <c r="L7" s="378">
        <v>0.10299999999999999</v>
      </c>
      <c r="M7" s="378">
        <v>0.106</v>
      </c>
      <c r="N7" s="378">
        <v>0.108</v>
      </c>
      <c r="O7" s="378">
        <v>0.114</v>
      </c>
      <c r="P7" s="378">
        <v>0.11</v>
      </c>
      <c r="Q7" s="378">
        <v>0.107</v>
      </c>
      <c r="R7" s="378">
        <v>0.10199999999999999</v>
      </c>
      <c r="S7" s="379">
        <v>9.0999999999999998E-2</v>
      </c>
      <c r="U7" s="380">
        <v>8.1000000000000003E-2</v>
      </c>
      <c r="V7" s="381">
        <v>8.1000000000000003E-2</v>
      </c>
      <c r="W7" s="379">
        <v>0.08</v>
      </c>
      <c r="Y7" s="382">
        <v>7.5999999999999998E-2</v>
      </c>
    </row>
    <row r="8" spans="1:25" s="356" customFormat="1">
      <c r="A8" s="354"/>
      <c r="B8" s="376" t="s">
        <v>167</v>
      </c>
      <c r="C8" s="377">
        <v>9.0999999999999998E-2</v>
      </c>
      <c r="D8" s="378">
        <v>8.6999999999999994E-2</v>
      </c>
      <c r="E8" s="378">
        <v>0.08</v>
      </c>
      <c r="F8" s="378">
        <v>8.3000000000000004E-2</v>
      </c>
      <c r="G8" s="378">
        <v>8.7999999999999995E-2</v>
      </c>
      <c r="H8" s="378">
        <v>8.6999999999999994E-2</v>
      </c>
      <c r="I8" s="378">
        <v>8.4000000000000005E-2</v>
      </c>
      <c r="J8" s="378">
        <v>7.8E-2</v>
      </c>
      <c r="K8" s="378">
        <v>7.0000000000000007E-2</v>
      </c>
      <c r="L8" s="378">
        <v>7.6999999999999999E-2</v>
      </c>
      <c r="M8" s="378">
        <v>8.2000000000000003E-2</v>
      </c>
      <c r="N8" s="378">
        <v>8.5999999999999993E-2</v>
      </c>
      <c r="O8" s="378">
        <v>8.1000000000000003E-2</v>
      </c>
      <c r="P8" s="378">
        <v>8.5999999999999993E-2</v>
      </c>
      <c r="Q8" s="378">
        <v>0.09</v>
      </c>
      <c r="R8" s="378">
        <v>8.3000000000000004E-2</v>
      </c>
      <c r="S8" s="379">
        <v>7.5999999999999998E-2</v>
      </c>
      <c r="U8" s="380">
        <v>7.2999999999999995E-2</v>
      </c>
      <c r="V8" s="381">
        <v>7.4999999999999997E-2</v>
      </c>
      <c r="W8" s="379">
        <v>7.0999999999999994E-2</v>
      </c>
      <c r="Y8" s="382">
        <v>6.6000000000000003E-2</v>
      </c>
    </row>
    <row r="9" spans="1:25" s="356" customFormat="1">
      <c r="A9" s="354"/>
      <c r="B9" s="383" t="s">
        <v>168</v>
      </c>
      <c r="C9" s="384">
        <v>0.18899999999999997</v>
      </c>
      <c r="D9" s="385">
        <v>0.185</v>
      </c>
      <c r="E9" s="385">
        <v>0.18100000000000002</v>
      </c>
      <c r="F9" s="385">
        <v>0.17899999999999999</v>
      </c>
      <c r="G9" s="385">
        <v>0.184</v>
      </c>
      <c r="H9" s="385">
        <v>0.184</v>
      </c>
      <c r="I9" s="385">
        <v>0.16699999999999998</v>
      </c>
      <c r="J9" s="385">
        <v>0.17699999999999999</v>
      </c>
      <c r="K9" s="385">
        <v>0.16699999999999998</v>
      </c>
      <c r="L9" s="385">
        <v>0.17600000000000002</v>
      </c>
      <c r="M9" s="385">
        <v>0.17699999999999999</v>
      </c>
      <c r="N9" s="385">
        <v>0.17899999999999999</v>
      </c>
      <c r="O9" s="385">
        <v>0.17300000000000001</v>
      </c>
      <c r="P9" s="385">
        <v>0.17699999999999999</v>
      </c>
      <c r="Q9" s="386">
        <v>0.193</v>
      </c>
      <c r="R9" s="386">
        <v>0.19500000000000001</v>
      </c>
      <c r="S9" s="387">
        <v>0.19600000000000001</v>
      </c>
      <c r="U9" s="388">
        <v>0.20399999999999999</v>
      </c>
      <c r="V9" s="389">
        <v>0.19600000000000001</v>
      </c>
      <c r="W9" s="387">
        <v>0.19800000000000001</v>
      </c>
      <c r="Y9" s="390">
        <v>0.19800000000000001</v>
      </c>
    </row>
    <row r="10" spans="1:25" s="356" customFormat="1" ht="15.75" thickBot="1">
      <c r="A10" s="354"/>
      <c r="B10" s="391" t="s">
        <v>169</v>
      </c>
      <c r="C10" s="392">
        <v>0.14499999999999999</v>
      </c>
      <c r="D10" s="393">
        <v>0.14199999999999999</v>
      </c>
      <c r="E10" s="393">
        <v>0.13800000000000001</v>
      </c>
      <c r="F10" s="393">
        <v>0.13500000000000001</v>
      </c>
      <c r="G10" s="393">
        <v>0.13600000000000001</v>
      </c>
      <c r="H10" s="393">
        <v>0.13400000000000001</v>
      </c>
      <c r="I10" s="393">
        <v>0.129</v>
      </c>
      <c r="J10" s="393">
        <v>0.13</v>
      </c>
      <c r="K10" s="393">
        <v>0.126</v>
      </c>
      <c r="L10" s="393">
        <v>0.13100000000000001</v>
      </c>
      <c r="M10" s="393">
        <v>0.13100000000000001</v>
      </c>
      <c r="N10" s="393">
        <v>0.13400000000000001</v>
      </c>
      <c r="O10" s="393">
        <v>0.13</v>
      </c>
      <c r="P10" s="393">
        <v>0.13500000000000001</v>
      </c>
      <c r="Q10" s="393">
        <v>0.14000000000000001</v>
      </c>
      <c r="R10" s="393">
        <v>0.14299999999999999</v>
      </c>
      <c r="S10" s="394">
        <v>0.13900000000000001</v>
      </c>
      <c r="U10" s="395">
        <v>0.14300000000000002</v>
      </c>
      <c r="V10" s="396">
        <v>0.14000000000000001</v>
      </c>
      <c r="W10" s="394">
        <v>0.14099999999999999</v>
      </c>
      <c r="Y10" s="397">
        <v>0.14099999999999999</v>
      </c>
    </row>
    <row r="12" spans="1:25">
      <c r="U12" s="399"/>
      <c r="V12" s="399"/>
      <c r="W12" s="399"/>
    </row>
    <row r="13" spans="1:25">
      <c r="U13" s="399"/>
      <c r="V13" s="399"/>
      <c r="W13" s="399"/>
    </row>
    <row r="14" spans="1:25">
      <c r="R14" s="400"/>
      <c r="U14" s="399"/>
      <c r="V14" s="399"/>
      <c r="W14" s="399"/>
    </row>
    <row r="15" spans="1:25">
      <c r="R15" s="401"/>
    </row>
    <row r="16" spans="1:25">
      <c r="R16" s="401"/>
    </row>
    <row r="17" spans="3:18">
      <c r="R17" s="401"/>
    </row>
    <row r="18" spans="3:18" ht="15.75">
      <c r="C18" s="1171"/>
      <c r="D18" s="1171"/>
      <c r="E18" s="1171"/>
      <c r="F18" s="1171"/>
      <c r="G18" s="1171"/>
      <c r="J18" s="1171"/>
      <c r="K18" s="1171"/>
      <c r="L18" s="1171"/>
      <c r="M18" s="1171"/>
      <c r="N18" s="1171"/>
      <c r="R18" s="402"/>
    </row>
    <row r="19" spans="3:18">
      <c r="R19" s="403"/>
    </row>
  </sheetData>
  <mergeCells count="2">
    <mergeCell ref="C18:G18"/>
    <mergeCell ref="J18:N18"/>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workbookViewId="0">
      <selection activeCell="I47" sqref="I47"/>
    </sheetView>
  </sheetViews>
  <sheetFormatPr baseColWidth="10" defaultColWidth="10.5703125" defaultRowHeight="12.75"/>
  <cols>
    <col min="1" max="1" width="11.42578125" style="441" customWidth="1"/>
    <col min="2" max="2" width="35.7109375" style="441" customWidth="1"/>
    <col min="3" max="8" width="9.7109375" style="441" customWidth="1"/>
    <col min="9" max="217" width="10.5703125" style="441"/>
    <col min="218" max="218" width="3.7109375" style="441" customWidth="1"/>
    <col min="219" max="219" width="52.7109375" style="441" customWidth="1"/>
    <col min="220" max="473" width="10.5703125" style="441"/>
    <col min="474" max="474" width="3.7109375" style="441" customWidth="1"/>
    <col min="475" max="475" width="52.7109375" style="441" customWidth="1"/>
    <col min="476" max="729" width="10.5703125" style="441"/>
    <col min="730" max="730" width="3.7109375" style="441" customWidth="1"/>
    <col min="731" max="731" width="52.7109375" style="441" customWidth="1"/>
    <col min="732" max="985" width="10.5703125" style="441"/>
    <col min="986" max="986" width="3.7109375" style="441" customWidth="1"/>
    <col min="987" max="987" width="52.7109375" style="441" customWidth="1"/>
    <col min="988" max="1241" width="10.5703125" style="441"/>
    <col min="1242" max="1242" width="3.7109375" style="441" customWidth="1"/>
    <col min="1243" max="1243" width="52.7109375" style="441" customWidth="1"/>
    <col min="1244" max="1497" width="10.5703125" style="441"/>
    <col min="1498" max="1498" width="3.7109375" style="441" customWidth="1"/>
    <col min="1499" max="1499" width="52.7109375" style="441" customWidth="1"/>
    <col min="1500" max="1753" width="10.5703125" style="441"/>
    <col min="1754" max="1754" width="3.7109375" style="441" customWidth="1"/>
    <col min="1755" max="1755" width="52.7109375" style="441" customWidth="1"/>
    <col min="1756" max="2009" width="10.5703125" style="441"/>
    <col min="2010" max="2010" width="3.7109375" style="441" customWidth="1"/>
    <col min="2011" max="2011" width="52.7109375" style="441" customWidth="1"/>
    <col min="2012" max="2265" width="10.5703125" style="441"/>
    <col min="2266" max="2266" width="3.7109375" style="441" customWidth="1"/>
    <col min="2267" max="2267" width="52.7109375" style="441" customWidth="1"/>
    <col min="2268" max="2521" width="10.5703125" style="441"/>
    <col min="2522" max="2522" width="3.7109375" style="441" customWidth="1"/>
    <col min="2523" max="2523" width="52.7109375" style="441" customWidth="1"/>
    <col min="2524" max="2777" width="10.5703125" style="441"/>
    <col min="2778" max="2778" width="3.7109375" style="441" customWidth="1"/>
    <col min="2779" max="2779" width="52.7109375" style="441" customWidth="1"/>
    <col min="2780" max="3033" width="10.5703125" style="441"/>
    <col min="3034" max="3034" width="3.7109375" style="441" customWidth="1"/>
    <col min="3035" max="3035" width="52.7109375" style="441" customWidth="1"/>
    <col min="3036" max="3289" width="10.5703125" style="441"/>
    <col min="3290" max="3290" width="3.7109375" style="441" customWidth="1"/>
    <col min="3291" max="3291" width="52.7109375" style="441" customWidth="1"/>
    <col min="3292" max="3545" width="10.5703125" style="441"/>
    <col min="3546" max="3546" width="3.7109375" style="441" customWidth="1"/>
    <col min="3547" max="3547" width="52.7109375" style="441" customWidth="1"/>
    <col min="3548" max="3801" width="10.5703125" style="441"/>
    <col min="3802" max="3802" width="3.7109375" style="441" customWidth="1"/>
    <col min="3803" max="3803" width="52.7109375" style="441" customWidth="1"/>
    <col min="3804" max="4057" width="10.5703125" style="441"/>
    <col min="4058" max="4058" width="3.7109375" style="441" customWidth="1"/>
    <col min="4059" max="4059" width="52.7109375" style="441" customWidth="1"/>
    <col min="4060" max="4313" width="10.5703125" style="441"/>
    <col min="4314" max="4314" width="3.7109375" style="441" customWidth="1"/>
    <col min="4315" max="4315" width="52.7109375" style="441" customWidth="1"/>
    <col min="4316" max="4569" width="10.5703125" style="441"/>
    <col min="4570" max="4570" width="3.7109375" style="441" customWidth="1"/>
    <col min="4571" max="4571" width="52.7109375" style="441" customWidth="1"/>
    <col min="4572" max="4825" width="10.5703125" style="441"/>
    <col min="4826" max="4826" width="3.7109375" style="441" customWidth="1"/>
    <col min="4827" max="4827" width="52.7109375" style="441" customWidth="1"/>
    <col min="4828" max="5081" width="10.5703125" style="441"/>
    <col min="5082" max="5082" width="3.7109375" style="441" customWidth="1"/>
    <col min="5083" max="5083" width="52.7109375" style="441" customWidth="1"/>
    <col min="5084" max="5337" width="10.5703125" style="441"/>
    <col min="5338" max="5338" width="3.7109375" style="441" customWidth="1"/>
    <col min="5339" max="5339" width="52.7109375" style="441" customWidth="1"/>
    <col min="5340" max="5593" width="10.5703125" style="441"/>
    <col min="5594" max="5594" width="3.7109375" style="441" customWidth="1"/>
    <col min="5595" max="5595" width="52.7109375" style="441" customWidth="1"/>
    <col min="5596" max="5849" width="10.5703125" style="441"/>
    <col min="5850" max="5850" width="3.7109375" style="441" customWidth="1"/>
    <col min="5851" max="5851" width="52.7109375" style="441" customWidth="1"/>
    <col min="5852" max="6105" width="10.5703125" style="441"/>
    <col min="6106" max="6106" width="3.7109375" style="441" customWidth="1"/>
    <col min="6107" max="6107" width="52.7109375" style="441" customWidth="1"/>
    <col min="6108" max="6361" width="10.5703125" style="441"/>
    <col min="6362" max="6362" width="3.7109375" style="441" customWidth="1"/>
    <col min="6363" max="6363" width="52.7109375" style="441" customWidth="1"/>
    <col min="6364" max="6617" width="10.5703125" style="441"/>
    <col min="6618" max="6618" width="3.7109375" style="441" customWidth="1"/>
    <col min="6619" max="6619" width="52.7109375" style="441" customWidth="1"/>
    <col min="6620" max="6873" width="10.5703125" style="441"/>
    <col min="6874" max="6874" width="3.7109375" style="441" customWidth="1"/>
    <col min="6875" max="6875" width="52.7109375" style="441" customWidth="1"/>
    <col min="6876" max="7129" width="10.5703125" style="441"/>
    <col min="7130" max="7130" width="3.7109375" style="441" customWidth="1"/>
    <col min="7131" max="7131" width="52.7109375" style="441" customWidth="1"/>
    <col min="7132" max="7385" width="10.5703125" style="441"/>
    <col min="7386" max="7386" width="3.7109375" style="441" customWidth="1"/>
    <col min="7387" max="7387" width="52.7109375" style="441" customWidth="1"/>
    <col min="7388" max="7641" width="10.5703125" style="441"/>
    <col min="7642" max="7642" width="3.7109375" style="441" customWidth="1"/>
    <col min="7643" max="7643" width="52.7109375" style="441" customWidth="1"/>
    <col min="7644" max="7897" width="10.5703125" style="441"/>
    <col min="7898" max="7898" width="3.7109375" style="441" customWidth="1"/>
    <col min="7899" max="7899" width="52.7109375" style="441" customWidth="1"/>
    <col min="7900" max="8153" width="10.5703125" style="441"/>
    <col min="8154" max="8154" width="3.7109375" style="441" customWidth="1"/>
    <col min="8155" max="8155" width="52.7109375" style="441" customWidth="1"/>
    <col min="8156" max="8409" width="10.5703125" style="441"/>
    <col min="8410" max="8410" width="3.7109375" style="441" customWidth="1"/>
    <col min="8411" max="8411" width="52.7109375" style="441" customWidth="1"/>
    <col min="8412" max="8665" width="10.5703125" style="441"/>
    <col min="8666" max="8666" width="3.7109375" style="441" customWidth="1"/>
    <col min="8667" max="8667" width="52.7109375" style="441" customWidth="1"/>
    <col min="8668" max="8921" width="10.5703125" style="441"/>
    <col min="8922" max="8922" width="3.7109375" style="441" customWidth="1"/>
    <col min="8923" max="8923" width="52.7109375" style="441" customWidth="1"/>
    <col min="8924" max="9177" width="10.5703125" style="441"/>
    <col min="9178" max="9178" width="3.7109375" style="441" customWidth="1"/>
    <col min="9179" max="9179" width="52.7109375" style="441" customWidth="1"/>
    <col min="9180" max="9433" width="10.5703125" style="441"/>
    <col min="9434" max="9434" width="3.7109375" style="441" customWidth="1"/>
    <col min="9435" max="9435" width="52.7109375" style="441" customWidth="1"/>
    <col min="9436" max="9689" width="10.5703125" style="441"/>
    <col min="9690" max="9690" width="3.7109375" style="441" customWidth="1"/>
    <col min="9691" max="9691" width="52.7109375" style="441" customWidth="1"/>
    <col min="9692" max="9945" width="10.5703125" style="441"/>
    <col min="9946" max="9946" width="3.7109375" style="441" customWidth="1"/>
    <col min="9947" max="9947" width="52.7109375" style="441" customWidth="1"/>
    <col min="9948" max="10201" width="10.5703125" style="441"/>
    <col min="10202" max="10202" width="3.7109375" style="441" customWidth="1"/>
    <col min="10203" max="10203" width="52.7109375" style="441" customWidth="1"/>
    <col min="10204" max="10457" width="10.5703125" style="441"/>
    <col min="10458" max="10458" width="3.7109375" style="441" customWidth="1"/>
    <col min="10459" max="10459" width="52.7109375" style="441" customWidth="1"/>
    <col min="10460" max="10713" width="10.5703125" style="441"/>
    <col min="10714" max="10714" width="3.7109375" style="441" customWidth="1"/>
    <col min="10715" max="10715" width="52.7109375" style="441" customWidth="1"/>
    <col min="10716" max="10969" width="10.5703125" style="441"/>
    <col min="10970" max="10970" width="3.7109375" style="441" customWidth="1"/>
    <col min="10971" max="10971" width="52.7109375" style="441" customWidth="1"/>
    <col min="10972" max="11225" width="10.5703125" style="441"/>
    <col min="11226" max="11226" width="3.7109375" style="441" customWidth="1"/>
    <col min="11227" max="11227" width="52.7109375" style="441" customWidth="1"/>
    <col min="11228" max="11481" width="10.5703125" style="441"/>
    <col min="11482" max="11482" width="3.7109375" style="441" customWidth="1"/>
    <col min="11483" max="11483" width="52.7109375" style="441" customWidth="1"/>
    <col min="11484" max="11737" width="10.5703125" style="441"/>
    <col min="11738" max="11738" width="3.7109375" style="441" customWidth="1"/>
    <col min="11739" max="11739" width="52.7109375" style="441" customWidth="1"/>
    <col min="11740" max="11993" width="10.5703125" style="441"/>
    <col min="11994" max="11994" width="3.7109375" style="441" customWidth="1"/>
    <col min="11995" max="11995" width="52.7109375" style="441" customWidth="1"/>
    <col min="11996" max="12249" width="10.5703125" style="441"/>
    <col min="12250" max="12250" width="3.7109375" style="441" customWidth="1"/>
    <col min="12251" max="12251" width="52.7109375" style="441" customWidth="1"/>
    <col min="12252" max="12505" width="10.5703125" style="441"/>
    <col min="12506" max="12506" width="3.7109375" style="441" customWidth="1"/>
    <col min="12507" max="12507" width="52.7109375" style="441" customWidth="1"/>
    <col min="12508" max="12761" width="10.5703125" style="441"/>
    <col min="12762" max="12762" width="3.7109375" style="441" customWidth="1"/>
    <col min="12763" max="12763" width="52.7109375" style="441" customWidth="1"/>
    <col min="12764" max="13017" width="10.5703125" style="441"/>
    <col min="13018" max="13018" width="3.7109375" style="441" customWidth="1"/>
    <col min="13019" max="13019" width="52.7109375" style="441" customWidth="1"/>
    <col min="13020" max="13273" width="10.5703125" style="441"/>
    <col min="13274" max="13274" width="3.7109375" style="441" customWidth="1"/>
    <col min="13275" max="13275" width="52.7109375" style="441" customWidth="1"/>
    <col min="13276" max="13529" width="10.5703125" style="441"/>
    <col min="13530" max="13530" width="3.7109375" style="441" customWidth="1"/>
    <col min="13531" max="13531" width="52.7109375" style="441" customWidth="1"/>
    <col min="13532" max="13785" width="10.5703125" style="441"/>
    <col min="13786" max="13786" width="3.7109375" style="441" customWidth="1"/>
    <col min="13787" max="13787" width="52.7109375" style="441" customWidth="1"/>
    <col min="13788" max="14041" width="10.5703125" style="441"/>
    <col min="14042" max="14042" width="3.7109375" style="441" customWidth="1"/>
    <col min="14043" max="14043" width="52.7109375" style="441" customWidth="1"/>
    <col min="14044" max="14297" width="10.5703125" style="441"/>
    <col min="14298" max="14298" width="3.7109375" style="441" customWidth="1"/>
    <col min="14299" max="14299" width="52.7109375" style="441" customWidth="1"/>
    <col min="14300" max="14553" width="10.5703125" style="441"/>
    <col min="14554" max="14554" width="3.7109375" style="441" customWidth="1"/>
    <col min="14555" max="14555" width="52.7109375" style="441" customWidth="1"/>
    <col min="14556" max="14809" width="10.5703125" style="441"/>
    <col min="14810" max="14810" width="3.7109375" style="441" customWidth="1"/>
    <col min="14811" max="14811" width="52.7109375" style="441" customWidth="1"/>
    <col min="14812" max="15065" width="10.5703125" style="441"/>
    <col min="15066" max="15066" width="3.7109375" style="441" customWidth="1"/>
    <col min="15067" max="15067" width="52.7109375" style="441" customWidth="1"/>
    <col min="15068" max="15321" width="10.5703125" style="441"/>
    <col min="15322" max="15322" width="3.7109375" style="441" customWidth="1"/>
    <col min="15323" max="15323" width="52.7109375" style="441" customWidth="1"/>
    <col min="15324" max="15577" width="10.5703125" style="441"/>
    <col min="15578" max="15578" width="3.7109375" style="441" customWidth="1"/>
    <col min="15579" max="15579" width="52.7109375" style="441" customWidth="1"/>
    <col min="15580" max="15833" width="10.5703125" style="441"/>
    <col min="15834" max="15834" width="3.7109375" style="441" customWidth="1"/>
    <col min="15835" max="15835" width="52.7109375" style="441" customWidth="1"/>
    <col min="15836" max="16089" width="10.5703125" style="441"/>
    <col min="16090" max="16090" width="3.7109375" style="441" customWidth="1"/>
    <col min="16091" max="16091" width="52.7109375" style="441" customWidth="1"/>
    <col min="16092" max="16384" width="10.5703125" style="441"/>
  </cols>
  <sheetData>
    <row r="1" spans="1:9" s="406" customFormat="1" ht="15.75" customHeight="1">
      <c r="A1" s="404" t="s">
        <v>371</v>
      </c>
      <c r="B1" s="405"/>
      <c r="C1" s="405"/>
      <c r="D1" s="405"/>
    </row>
    <row r="2" spans="1:9" s="406" customFormat="1">
      <c r="F2" s="407"/>
      <c r="G2" s="407"/>
      <c r="H2" s="407"/>
      <c r="I2" s="407"/>
    </row>
    <row r="3" spans="1:9" s="406" customFormat="1" ht="12.6" customHeight="1" thickBot="1">
      <c r="B3" s="408"/>
      <c r="C3" s="1175"/>
      <c r="D3" s="1175"/>
      <c r="E3" s="1175"/>
      <c r="F3" s="409"/>
      <c r="H3" s="410"/>
    </row>
    <row r="4" spans="1:9" s="406" customFormat="1" ht="36" customHeight="1">
      <c r="B4" s="1176"/>
      <c r="C4" s="1178" t="s">
        <v>170</v>
      </c>
      <c r="D4" s="1179"/>
      <c r="E4" s="1180"/>
      <c r="F4" s="1178" t="s">
        <v>211</v>
      </c>
      <c r="G4" s="1179"/>
      <c r="H4" s="1180"/>
    </row>
    <row r="5" spans="1:9" s="406" customFormat="1" ht="15" customHeight="1" thickBot="1">
      <c r="B5" s="1177"/>
      <c r="C5" s="411" t="s">
        <v>47</v>
      </c>
      <c r="D5" s="412" t="s">
        <v>50</v>
      </c>
      <c r="E5" s="413" t="s">
        <v>49</v>
      </c>
      <c r="F5" s="411" t="s">
        <v>47</v>
      </c>
      <c r="G5" s="412" t="s">
        <v>50</v>
      </c>
      <c r="H5" s="413" t="s">
        <v>49</v>
      </c>
    </row>
    <row r="6" spans="1:9" s="406" customFormat="1" ht="35.1" customHeight="1" thickBot="1">
      <c r="B6" s="414" t="s">
        <v>170</v>
      </c>
      <c r="C6" s="415">
        <v>1380</v>
      </c>
      <c r="D6" s="416">
        <v>1730</v>
      </c>
      <c r="E6" s="417">
        <v>1050</v>
      </c>
      <c r="F6" s="1172"/>
      <c r="G6" s="1181"/>
      <c r="H6" s="1174"/>
    </row>
    <row r="7" spans="1:9" s="406" customFormat="1" ht="35.1" customHeight="1" thickBot="1">
      <c r="B7" s="414" t="s">
        <v>171</v>
      </c>
      <c r="C7" s="415">
        <v>1380</v>
      </c>
      <c r="D7" s="416">
        <v>1740</v>
      </c>
      <c r="E7" s="417">
        <v>1050</v>
      </c>
      <c r="F7" s="415">
        <v>1800</v>
      </c>
      <c r="G7" s="416">
        <v>2040</v>
      </c>
      <c r="H7" s="417">
        <v>1470</v>
      </c>
    </row>
    <row r="8" spans="1:9" s="406" customFormat="1" ht="35.1" customHeight="1" thickBot="1">
      <c r="B8" s="418" t="s">
        <v>172</v>
      </c>
      <c r="C8" s="419">
        <v>1320</v>
      </c>
      <c r="D8" s="420">
        <v>1710</v>
      </c>
      <c r="E8" s="421">
        <v>1020</v>
      </c>
      <c r="F8" s="419">
        <v>1850</v>
      </c>
      <c r="G8" s="420">
        <v>2160</v>
      </c>
      <c r="H8" s="421">
        <v>1510</v>
      </c>
    </row>
    <row r="9" spans="1:9" s="422" customFormat="1" ht="17.100000000000001" customHeight="1" thickBot="1">
      <c r="B9" s="414" t="s">
        <v>173</v>
      </c>
      <c r="C9" s="415">
        <v>1350</v>
      </c>
      <c r="D9" s="416">
        <v>1750</v>
      </c>
      <c r="E9" s="417">
        <v>1050</v>
      </c>
      <c r="F9" s="415">
        <v>1920</v>
      </c>
      <c r="G9" s="416">
        <v>2230</v>
      </c>
      <c r="H9" s="417">
        <v>1570</v>
      </c>
    </row>
    <row r="10" spans="1:9" s="406" customFormat="1" ht="17.100000000000001" customHeight="1">
      <c r="B10" s="423" t="s">
        <v>174</v>
      </c>
      <c r="C10" s="424">
        <v>1220</v>
      </c>
      <c r="D10" s="425">
        <v>1670</v>
      </c>
      <c r="E10" s="426">
        <v>900</v>
      </c>
      <c r="F10" s="424">
        <v>1820</v>
      </c>
      <c r="G10" s="425">
        <v>2160</v>
      </c>
      <c r="H10" s="426">
        <v>1430</v>
      </c>
    </row>
    <row r="11" spans="1:9" s="406" customFormat="1" ht="17.100000000000001" customHeight="1">
      <c r="B11" s="427" t="s">
        <v>175</v>
      </c>
      <c r="C11" s="428">
        <v>2280</v>
      </c>
      <c r="D11" s="429">
        <v>2550</v>
      </c>
      <c r="E11" s="430">
        <v>2120</v>
      </c>
      <c r="F11" s="428">
        <v>2590</v>
      </c>
      <c r="G11" s="429">
        <v>2810</v>
      </c>
      <c r="H11" s="430">
        <v>2430</v>
      </c>
    </row>
    <row r="12" spans="1:9" s="406" customFormat="1" ht="17.100000000000001" customHeight="1">
      <c r="B12" s="427" t="s">
        <v>176</v>
      </c>
      <c r="C12" s="428">
        <v>1730</v>
      </c>
      <c r="D12" s="429">
        <v>1760</v>
      </c>
      <c r="E12" s="430">
        <v>1340</v>
      </c>
      <c r="F12" s="428">
        <v>2370</v>
      </c>
      <c r="G12" s="429">
        <v>2390</v>
      </c>
      <c r="H12" s="430">
        <v>2000</v>
      </c>
    </row>
    <row r="13" spans="1:9" s="406" customFormat="1" ht="17.100000000000001" customHeight="1">
      <c r="B13" s="427" t="s">
        <v>177</v>
      </c>
      <c r="C13" s="428">
        <v>570</v>
      </c>
      <c r="D13" s="429">
        <v>630</v>
      </c>
      <c r="E13" s="430">
        <v>460</v>
      </c>
      <c r="F13" s="428">
        <v>1740</v>
      </c>
      <c r="G13" s="429">
        <v>1740</v>
      </c>
      <c r="H13" s="430">
        <v>1730</v>
      </c>
    </row>
    <row r="14" spans="1:9" s="406" customFormat="1" ht="17.100000000000001" customHeight="1">
      <c r="B14" s="427" t="s">
        <v>178</v>
      </c>
      <c r="C14" s="428">
        <v>1480</v>
      </c>
      <c r="D14" s="429">
        <v>1820</v>
      </c>
      <c r="E14" s="430">
        <v>1410</v>
      </c>
      <c r="F14" s="428">
        <v>1880</v>
      </c>
      <c r="G14" s="429">
        <v>2060</v>
      </c>
      <c r="H14" s="430">
        <v>1830</v>
      </c>
    </row>
    <row r="15" spans="1:9" s="406" customFormat="1" ht="17.100000000000001" customHeight="1" thickBot="1">
      <c r="B15" s="431" t="s">
        <v>179</v>
      </c>
      <c r="C15" s="432">
        <v>2120</v>
      </c>
      <c r="D15" s="433">
        <v>2260</v>
      </c>
      <c r="E15" s="434">
        <v>1680</v>
      </c>
      <c r="F15" s="432">
        <v>2600</v>
      </c>
      <c r="G15" s="433">
        <v>2730</v>
      </c>
      <c r="H15" s="434">
        <v>2070</v>
      </c>
    </row>
    <row r="16" spans="1:9" s="422" customFormat="1" ht="17.100000000000001" customHeight="1" thickBot="1">
      <c r="B16" s="414" t="s">
        <v>180</v>
      </c>
      <c r="C16" s="415">
        <v>730</v>
      </c>
      <c r="D16" s="416">
        <v>1000</v>
      </c>
      <c r="E16" s="417">
        <v>500</v>
      </c>
      <c r="F16" s="415">
        <v>790</v>
      </c>
      <c r="G16" s="416">
        <v>950</v>
      </c>
      <c r="H16" s="417">
        <v>610</v>
      </c>
    </row>
    <row r="17" spans="2:8" s="406" customFormat="1" ht="17.100000000000001" customHeight="1">
      <c r="B17" s="423" t="s">
        <v>181</v>
      </c>
      <c r="C17" s="424">
        <v>640</v>
      </c>
      <c r="D17" s="425">
        <v>850</v>
      </c>
      <c r="E17" s="426">
        <v>480</v>
      </c>
      <c r="F17" s="424">
        <v>730</v>
      </c>
      <c r="G17" s="425">
        <v>870</v>
      </c>
      <c r="H17" s="426">
        <v>590</v>
      </c>
    </row>
    <row r="18" spans="2:8" s="406" customFormat="1" ht="17.100000000000001" customHeight="1">
      <c r="B18" s="427" t="s">
        <v>182</v>
      </c>
      <c r="C18" s="428">
        <v>500</v>
      </c>
      <c r="D18" s="429">
        <v>660</v>
      </c>
      <c r="E18" s="430">
        <v>400</v>
      </c>
      <c r="F18" s="428">
        <v>1020</v>
      </c>
      <c r="G18" s="429">
        <v>1050</v>
      </c>
      <c r="H18" s="430">
        <v>990</v>
      </c>
    </row>
    <row r="19" spans="2:8" s="406" customFormat="1" ht="17.100000000000001" customHeight="1">
      <c r="B19" s="427" t="s">
        <v>183</v>
      </c>
      <c r="C19" s="428">
        <v>710</v>
      </c>
      <c r="D19" s="429">
        <v>860</v>
      </c>
      <c r="E19" s="430">
        <v>370</v>
      </c>
      <c r="F19" s="428">
        <v>1030</v>
      </c>
      <c r="G19" s="429">
        <v>1140</v>
      </c>
      <c r="H19" s="430">
        <v>620</v>
      </c>
    </row>
    <row r="20" spans="2:8" s="406" customFormat="1" ht="17.100000000000001" customHeight="1" thickBot="1">
      <c r="B20" s="431" t="s">
        <v>184</v>
      </c>
      <c r="C20" s="432">
        <v>1920</v>
      </c>
      <c r="D20" s="433">
        <v>2170</v>
      </c>
      <c r="E20" s="434">
        <v>1240</v>
      </c>
      <c r="F20" s="432">
        <v>2420</v>
      </c>
      <c r="G20" s="433">
        <v>2650</v>
      </c>
      <c r="H20" s="434">
        <v>1730</v>
      </c>
    </row>
    <row r="21" spans="2:8" s="406" customFormat="1" ht="35.1" customHeight="1" thickBot="1">
      <c r="B21" s="414" t="s">
        <v>185</v>
      </c>
      <c r="C21" s="415">
        <v>1500</v>
      </c>
      <c r="D21" s="416">
        <v>1790</v>
      </c>
      <c r="E21" s="417">
        <v>1140</v>
      </c>
      <c r="F21" s="415">
        <v>1720</v>
      </c>
      <c r="G21" s="416">
        <v>1900</v>
      </c>
      <c r="H21" s="417">
        <v>1400</v>
      </c>
    </row>
    <row r="22" spans="2:8" s="422" customFormat="1" ht="17.100000000000001" customHeight="1" thickBot="1">
      <c r="B22" s="435" t="s">
        <v>173</v>
      </c>
      <c r="C22" s="436">
        <v>1600</v>
      </c>
      <c r="D22" s="437">
        <v>1900</v>
      </c>
      <c r="E22" s="438">
        <v>1220</v>
      </c>
      <c r="F22" s="436">
        <v>1860</v>
      </c>
      <c r="G22" s="437">
        <v>2040</v>
      </c>
      <c r="H22" s="438">
        <v>1530</v>
      </c>
    </row>
    <row r="23" spans="2:8" s="406" customFormat="1" ht="17.100000000000001" customHeight="1">
      <c r="B23" s="423" t="s">
        <v>174</v>
      </c>
      <c r="C23" s="424">
        <v>1390</v>
      </c>
      <c r="D23" s="425">
        <v>1740</v>
      </c>
      <c r="E23" s="426">
        <v>940</v>
      </c>
      <c r="F23" s="424">
        <v>1690</v>
      </c>
      <c r="G23" s="425">
        <v>1900</v>
      </c>
      <c r="H23" s="426">
        <v>1280</v>
      </c>
    </row>
    <row r="24" spans="2:8" s="406" customFormat="1" ht="17.100000000000001" customHeight="1">
      <c r="B24" s="427" t="s">
        <v>175</v>
      </c>
      <c r="C24" s="428">
        <v>2110</v>
      </c>
      <c r="D24" s="429">
        <v>2360</v>
      </c>
      <c r="E24" s="430">
        <v>1840</v>
      </c>
      <c r="F24" s="428">
        <v>2240</v>
      </c>
      <c r="G24" s="429">
        <v>2410</v>
      </c>
      <c r="H24" s="430">
        <v>2010</v>
      </c>
    </row>
    <row r="25" spans="2:8" s="406" customFormat="1" ht="17.100000000000001" customHeight="1">
      <c r="B25" s="427" t="s">
        <v>176</v>
      </c>
      <c r="C25" s="428">
        <v>2610</v>
      </c>
      <c r="D25" s="429">
        <v>2640</v>
      </c>
      <c r="E25" s="430">
        <v>1590</v>
      </c>
      <c r="F25" s="428">
        <v>2680</v>
      </c>
      <c r="G25" s="429">
        <v>2700</v>
      </c>
      <c r="H25" s="430">
        <v>1780</v>
      </c>
    </row>
    <row r="26" spans="2:8" s="406" customFormat="1" ht="17.100000000000001" customHeight="1">
      <c r="B26" s="427" t="s">
        <v>186</v>
      </c>
      <c r="C26" s="428">
        <v>1530</v>
      </c>
      <c r="D26" s="429">
        <v>1640</v>
      </c>
      <c r="E26" s="430">
        <v>1320</v>
      </c>
      <c r="F26" s="428">
        <v>1810</v>
      </c>
      <c r="G26" s="429">
        <v>1860</v>
      </c>
      <c r="H26" s="430">
        <v>1700</v>
      </c>
    </row>
    <row r="27" spans="2:8" s="406" customFormat="1" ht="17.100000000000001" customHeight="1">
      <c r="B27" s="427" t="s">
        <v>178</v>
      </c>
      <c r="C27" s="428">
        <v>1590</v>
      </c>
      <c r="D27" s="429">
        <v>1770</v>
      </c>
      <c r="E27" s="430">
        <v>1500</v>
      </c>
      <c r="F27" s="428">
        <v>1710</v>
      </c>
      <c r="G27" s="429">
        <v>1790</v>
      </c>
      <c r="H27" s="430">
        <v>1640</v>
      </c>
    </row>
    <row r="28" spans="2:8" s="406" customFormat="1" ht="17.100000000000001" customHeight="1" thickBot="1">
      <c r="B28" s="427" t="s">
        <v>179</v>
      </c>
      <c r="C28" s="428">
        <v>2170</v>
      </c>
      <c r="D28" s="429">
        <v>2320</v>
      </c>
      <c r="E28" s="430">
        <v>1670</v>
      </c>
      <c r="F28" s="428">
        <v>2320</v>
      </c>
      <c r="G28" s="429">
        <v>2410</v>
      </c>
      <c r="H28" s="430">
        <v>1930</v>
      </c>
    </row>
    <row r="29" spans="2:8" s="422" customFormat="1" ht="17.100000000000001" customHeight="1" thickBot="1">
      <c r="B29" s="414" t="s">
        <v>180</v>
      </c>
      <c r="C29" s="415">
        <v>1130</v>
      </c>
      <c r="D29" s="416">
        <v>1370</v>
      </c>
      <c r="E29" s="417">
        <v>810</v>
      </c>
      <c r="F29" s="415">
        <v>1220</v>
      </c>
      <c r="G29" s="416">
        <v>1410</v>
      </c>
      <c r="H29" s="417">
        <v>920</v>
      </c>
    </row>
    <row r="30" spans="2:8" s="406" customFormat="1" ht="17.100000000000001" customHeight="1">
      <c r="B30" s="423" t="s">
        <v>181</v>
      </c>
      <c r="C30" s="424">
        <v>790</v>
      </c>
      <c r="D30" s="425">
        <v>940</v>
      </c>
      <c r="E30" s="426">
        <v>690</v>
      </c>
      <c r="F30" s="424">
        <v>860</v>
      </c>
      <c r="G30" s="425">
        <v>980</v>
      </c>
      <c r="H30" s="426">
        <v>770</v>
      </c>
    </row>
    <row r="31" spans="2:8" s="406" customFormat="1" ht="17.100000000000001" customHeight="1">
      <c r="B31" s="427" t="s">
        <v>182</v>
      </c>
      <c r="C31" s="428">
        <v>1120</v>
      </c>
      <c r="D31" s="429">
        <v>1300</v>
      </c>
      <c r="E31" s="430">
        <v>790</v>
      </c>
      <c r="F31" s="428">
        <v>1360</v>
      </c>
      <c r="G31" s="429">
        <v>1430</v>
      </c>
      <c r="H31" s="430">
        <v>1120</v>
      </c>
    </row>
    <row r="32" spans="2:8" s="406" customFormat="1" ht="17.100000000000001" customHeight="1">
      <c r="B32" s="427" t="s">
        <v>183</v>
      </c>
      <c r="C32" s="428">
        <v>1300</v>
      </c>
      <c r="D32" s="429">
        <v>1380</v>
      </c>
      <c r="E32" s="430">
        <v>850</v>
      </c>
      <c r="F32" s="428">
        <v>1410</v>
      </c>
      <c r="G32" s="429">
        <v>1450</v>
      </c>
      <c r="H32" s="430">
        <v>1060</v>
      </c>
    </row>
    <row r="33" spans="2:8" s="406" customFormat="1" ht="17.100000000000001" customHeight="1" thickBot="1">
      <c r="B33" s="427" t="s">
        <v>184</v>
      </c>
      <c r="C33" s="428">
        <v>2370</v>
      </c>
      <c r="D33" s="429">
        <v>2650</v>
      </c>
      <c r="E33" s="430">
        <v>1780</v>
      </c>
      <c r="F33" s="428">
        <v>2580</v>
      </c>
      <c r="G33" s="429">
        <v>2880</v>
      </c>
      <c r="H33" s="430">
        <v>2000</v>
      </c>
    </row>
    <row r="34" spans="2:8" s="406" customFormat="1" ht="35.1" customHeight="1" thickBot="1">
      <c r="B34" s="414" t="s">
        <v>187</v>
      </c>
      <c r="C34" s="415">
        <v>1340</v>
      </c>
      <c r="D34" s="416">
        <v>1520</v>
      </c>
      <c r="E34" s="417">
        <v>970</v>
      </c>
      <c r="F34" s="415">
        <v>1480</v>
      </c>
      <c r="G34" s="416">
        <v>1580</v>
      </c>
      <c r="H34" s="417">
        <v>1180</v>
      </c>
    </row>
    <row r="35" spans="2:8" s="406" customFormat="1" ht="35.1" customHeight="1" thickBot="1">
      <c r="B35" s="414" t="s">
        <v>188</v>
      </c>
      <c r="C35" s="415">
        <v>240</v>
      </c>
      <c r="D35" s="416">
        <v>260</v>
      </c>
      <c r="E35" s="417">
        <v>200</v>
      </c>
      <c r="F35" s="1172"/>
      <c r="G35" s="1173"/>
      <c r="H35" s="1174"/>
    </row>
    <row r="36" spans="2:8" s="406" customFormat="1">
      <c r="C36" s="439"/>
      <c r="D36" s="439"/>
      <c r="E36" s="439"/>
      <c r="F36" s="439"/>
      <c r="G36" s="439"/>
      <c r="H36" s="439"/>
    </row>
    <row r="37" spans="2:8" s="406" customFormat="1">
      <c r="B37" s="440"/>
    </row>
    <row r="38" spans="2:8" s="406" customFormat="1">
      <c r="B38" s="440"/>
    </row>
    <row r="39" spans="2:8" s="406" customFormat="1">
      <c r="B39" s="440"/>
    </row>
    <row r="40" spans="2:8" s="406" customFormat="1">
      <c r="B40" s="440"/>
    </row>
    <row r="41" spans="2:8" s="406" customFormat="1">
      <c r="B41" s="440"/>
    </row>
    <row r="42" spans="2:8" s="406" customFormat="1">
      <c r="B42" s="440"/>
    </row>
    <row r="43" spans="2:8" s="406" customFormat="1">
      <c r="B43" s="440"/>
    </row>
    <row r="44" spans="2:8" s="406" customFormat="1">
      <c r="B44" s="440"/>
    </row>
    <row r="45" spans="2:8" s="406" customFormat="1">
      <c r="B45" s="440"/>
    </row>
    <row r="46" spans="2:8" s="406" customFormat="1"/>
    <row r="47" spans="2:8" s="406" customFormat="1"/>
    <row r="48" spans="2:8" s="406" customFormat="1"/>
  </sheetData>
  <mergeCells count="6">
    <mergeCell ref="F35:H35"/>
    <mergeCell ref="C3:E3"/>
    <mergeCell ref="B4:B5"/>
    <mergeCell ref="C4:E4"/>
    <mergeCell ref="F4:H4"/>
    <mergeCell ref="F6:H6"/>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2"/>
  <sheetViews>
    <sheetView workbookViewId="0">
      <selection activeCell="A2" sqref="A2"/>
    </sheetView>
  </sheetViews>
  <sheetFormatPr baseColWidth="10" defaultRowHeight="15"/>
  <cols>
    <col min="1" max="1" width="11.42578125" style="29"/>
    <col min="2" max="2" width="40.140625" style="29" customWidth="1"/>
    <col min="3" max="53" width="6.85546875" style="30" customWidth="1"/>
    <col min="54" max="63" width="6.85546875" style="29" customWidth="1"/>
    <col min="64" max="16384" width="11.42578125" style="29"/>
  </cols>
  <sheetData>
    <row r="1" spans="1:63" s="17" customFormat="1" ht="15.75">
      <c r="A1" s="16" t="s">
        <v>372</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row>
    <row r="2" spans="1:63" s="17" customFormat="1" ht="15.75">
      <c r="B2" s="19"/>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row>
    <row r="3" spans="1:63" s="17" customFormat="1" ht="15.75" thickBot="1">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row>
    <row r="4" spans="1:63" s="20" customFormat="1" ht="15.75" thickBot="1">
      <c r="B4" s="479" t="s">
        <v>33</v>
      </c>
      <c r="C4" s="480">
        <v>1940</v>
      </c>
      <c r="D4" s="481">
        <v>1941</v>
      </c>
      <c r="E4" s="481">
        <v>1942</v>
      </c>
      <c r="F4" s="481">
        <v>1943</v>
      </c>
      <c r="G4" s="481">
        <v>1944</v>
      </c>
      <c r="H4" s="481">
        <v>1945</v>
      </c>
      <c r="I4" s="481">
        <v>1946</v>
      </c>
      <c r="J4" s="481">
        <v>1947</v>
      </c>
      <c r="K4" s="481">
        <v>1948</v>
      </c>
      <c r="L4" s="481">
        <v>1949</v>
      </c>
      <c r="M4" s="481">
        <v>1950</v>
      </c>
      <c r="N4" s="481">
        <v>1951</v>
      </c>
      <c r="O4" s="481">
        <v>1952</v>
      </c>
      <c r="P4" s="481">
        <v>1953</v>
      </c>
      <c r="Q4" s="481">
        <v>1954</v>
      </c>
      <c r="R4" s="481">
        <v>1955</v>
      </c>
      <c r="S4" s="481">
        <v>1956</v>
      </c>
      <c r="T4" s="481">
        <v>1957</v>
      </c>
      <c r="U4" s="481">
        <v>1958</v>
      </c>
      <c r="V4" s="481">
        <v>1959</v>
      </c>
      <c r="W4" s="481">
        <v>1960</v>
      </c>
      <c r="X4" s="481">
        <v>1961</v>
      </c>
      <c r="Y4" s="481">
        <v>1962</v>
      </c>
      <c r="Z4" s="481">
        <v>1963</v>
      </c>
      <c r="AA4" s="481">
        <v>1964</v>
      </c>
      <c r="AB4" s="481">
        <v>1965</v>
      </c>
      <c r="AC4" s="481">
        <v>1966</v>
      </c>
      <c r="AD4" s="481">
        <v>1967</v>
      </c>
      <c r="AE4" s="481">
        <v>1968</v>
      </c>
      <c r="AF4" s="481">
        <v>1969</v>
      </c>
      <c r="AG4" s="481">
        <v>1970</v>
      </c>
      <c r="AH4" s="481">
        <v>1971</v>
      </c>
      <c r="AI4" s="481">
        <v>1972</v>
      </c>
      <c r="AJ4" s="481">
        <v>1973</v>
      </c>
      <c r="AK4" s="481">
        <v>1974</v>
      </c>
      <c r="AL4" s="481">
        <v>1975</v>
      </c>
      <c r="AM4" s="481">
        <v>1976</v>
      </c>
      <c r="AN4" s="481">
        <v>1977</v>
      </c>
      <c r="AO4" s="481">
        <v>1978</v>
      </c>
      <c r="AP4" s="481">
        <v>1979</v>
      </c>
      <c r="AQ4" s="481">
        <v>1980</v>
      </c>
      <c r="AR4" s="481">
        <v>1981</v>
      </c>
      <c r="AS4" s="481">
        <v>1982</v>
      </c>
      <c r="AT4" s="481">
        <v>1983</v>
      </c>
      <c r="AU4" s="481">
        <v>1984</v>
      </c>
      <c r="AV4" s="481">
        <v>1985</v>
      </c>
      <c r="AW4" s="481">
        <v>1986</v>
      </c>
      <c r="AX4" s="481">
        <v>1987</v>
      </c>
      <c r="AY4" s="481">
        <v>1988</v>
      </c>
      <c r="AZ4" s="481">
        <v>1989</v>
      </c>
      <c r="BA4" s="481">
        <v>1990</v>
      </c>
      <c r="BB4" s="481">
        <v>1991</v>
      </c>
      <c r="BC4" s="481">
        <v>1992</v>
      </c>
      <c r="BD4" s="481">
        <v>1993</v>
      </c>
      <c r="BE4" s="481">
        <v>1994</v>
      </c>
      <c r="BF4" s="481">
        <v>1995</v>
      </c>
      <c r="BG4" s="481">
        <v>1996</v>
      </c>
      <c r="BH4" s="481">
        <v>1997</v>
      </c>
      <c r="BI4" s="481">
        <v>1998</v>
      </c>
      <c r="BJ4" s="481">
        <v>1999</v>
      </c>
      <c r="BK4" s="482">
        <v>2000</v>
      </c>
    </row>
    <row r="5" spans="1:63" s="20" customFormat="1">
      <c r="B5" s="483" t="s">
        <v>4</v>
      </c>
      <c r="C5" s="484"/>
      <c r="D5" s="485"/>
      <c r="E5" s="485"/>
      <c r="F5" s="485"/>
      <c r="G5" s="485"/>
      <c r="H5" s="485"/>
      <c r="I5" s="485"/>
      <c r="J5" s="485"/>
      <c r="K5" s="485">
        <v>0.54500000000000004</v>
      </c>
      <c r="L5" s="485">
        <v>0.54768273759283437</v>
      </c>
      <c r="M5" s="485">
        <v>0.5480361357838619</v>
      </c>
      <c r="N5" s="485">
        <v>0.55107503039530514</v>
      </c>
      <c r="O5" s="485">
        <v>0.5478494351716714</v>
      </c>
      <c r="P5" s="485">
        <v>0.5464078078063892</v>
      </c>
      <c r="Q5" s="485">
        <v>0.53825811878285845</v>
      </c>
      <c r="R5" s="485">
        <v>0.53220499338021254</v>
      </c>
      <c r="S5" s="485">
        <v>0.52511831169496426</v>
      </c>
      <c r="T5" s="485">
        <v>0.51747789157541157</v>
      </c>
      <c r="U5" s="485">
        <v>0.50855836150625611</v>
      </c>
      <c r="V5" s="485">
        <v>0.50084967623439536</v>
      </c>
      <c r="W5" s="485">
        <v>0.49213019971741562</v>
      </c>
      <c r="X5" s="485">
        <v>0.48506524396945938</v>
      </c>
      <c r="Y5" s="485">
        <v>0.47941481949978959</v>
      </c>
      <c r="Z5" s="485">
        <v>0.4741184426048603</v>
      </c>
      <c r="AA5" s="485">
        <v>0.46801047837888232</v>
      </c>
      <c r="AB5" s="485">
        <v>0.46477012151956887</v>
      </c>
      <c r="AC5" s="485">
        <v>0.46149756897719668</v>
      </c>
      <c r="AD5" s="485">
        <v>0.45796680580760862</v>
      </c>
      <c r="AE5" s="485">
        <v>0.4546655233502821</v>
      </c>
      <c r="AF5" s="485">
        <v>0.45177798370684857</v>
      </c>
      <c r="AG5" s="485">
        <v>0.44863319040216465</v>
      </c>
      <c r="AH5" s="485">
        <v>0.44484926680830944</v>
      </c>
      <c r="AI5" s="485">
        <v>0.44267251849277667</v>
      </c>
      <c r="AJ5" s="485">
        <v>0.4426227092600728</v>
      </c>
      <c r="AK5" s="485">
        <v>0.44309396865374551</v>
      </c>
      <c r="AL5" s="485">
        <v>0.44342332230055331</v>
      </c>
      <c r="AM5" s="485">
        <v>0.44367203207680522</v>
      </c>
      <c r="AN5" s="485">
        <v>0.44425725219352874</v>
      </c>
      <c r="AO5" s="485">
        <v>0.44523073962329107</v>
      </c>
      <c r="AP5" s="485">
        <v>0.44450362310939423</v>
      </c>
      <c r="AQ5" s="485">
        <v>0.44235080273252481</v>
      </c>
      <c r="AR5" s="485">
        <v>0.4414708509021068</v>
      </c>
      <c r="AS5" s="485">
        <v>0.44044779006723883</v>
      </c>
      <c r="AT5" s="485">
        <v>0.4378150746082804</v>
      </c>
      <c r="AU5" s="485">
        <v>0.43655304371114462</v>
      </c>
      <c r="AV5" s="485">
        <v>0.43598113650804676</v>
      </c>
      <c r="AW5" s="485">
        <v>0.43476683649208986</v>
      </c>
      <c r="AX5" s="485">
        <v>0.43468565981182705</v>
      </c>
      <c r="AY5" s="485">
        <v>0.4359055203647289</v>
      </c>
      <c r="AZ5" s="485">
        <v>0.43755793015570016</v>
      </c>
      <c r="BA5" s="485">
        <v>0.44106572194296129</v>
      </c>
      <c r="BB5" s="485">
        <v>0.44562133586936054</v>
      </c>
      <c r="BC5" s="485">
        <v>0.44887217060696755</v>
      </c>
      <c r="BD5" s="485">
        <v>0.45146328773399669</v>
      </c>
      <c r="BE5" s="485">
        <v>0.45356386914525315</v>
      </c>
      <c r="BF5" s="485">
        <v>0.45492058958852094</v>
      </c>
      <c r="BG5" s="485">
        <v>0.45559804616346999</v>
      </c>
      <c r="BH5" s="485">
        <v>0.45591392533395714</v>
      </c>
      <c r="BI5" s="485">
        <v>0.45604484621107655</v>
      </c>
      <c r="BJ5" s="485">
        <v>0.45622565608901816</v>
      </c>
      <c r="BK5" s="486">
        <v>0.45629865491312294</v>
      </c>
    </row>
    <row r="6" spans="1:63" s="20" customFormat="1">
      <c r="B6" s="483" t="s">
        <v>5</v>
      </c>
      <c r="C6" s="487">
        <v>0.52</v>
      </c>
      <c r="D6" s="488">
        <v>0.52500000000000002</v>
      </c>
      <c r="E6" s="488">
        <v>0.53800000000000003</v>
      </c>
      <c r="F6" s="488">
        <v>0.53400000000000003</v>
      </c>
      <c r="G6" s="488">
        <v>0.53430532722802415</v>
      </c>
      <c r="H6" s="488">
        <v>0.53895272266635008</v>
      </c>
      <c r="I6" s="488">
        <v>0.54417326725825543</v>
      </c>
      <c r="J6" s="488">
        <v>0.54300000000000004</v>
      </c>
      <c r="K6" s="488">
        <v>0.54500000000000004</v>
      </c>
      <c r="L6" s="488">
        <v>0.54768098088675932</v>
      </c>
      <c r="M6" s="488">
        <v>0.54803353810630029</v>
      </c>
      <c r="N6" s="488">
        <v>0.55109231531985503</v>
      </c>
      <c r="O6" s="488">
        <v>0.54793756659947446</v>
      </c>
      <c r="P6" s="488">
        <v>0.54663947945115665</v>
      </c>
      <c r="Q6" s="488">
        <v>0.53873391611194055</v>
      </c>
      <c r="R6" s="488">
        <v>0.53303943589590652</v>
      </c>
      <c r="S6" s="488">
        <v>0.52642518372323521</v>
      </c>
      <c r="T6" s="488">
        <v>0.51934734868144072</v>
      </c>
      <c r="U6" s="488">
        <v>0.51107987370032693</v>
      </c>
      <c r="V6" s="488">
        <v>0.50412559698123549</v>
      </c>
      <c r="W6" s="488">
        <v>0.4962267392474965</v>
      </c>
      <c r="X6" s="488">
        <v>0.49007692328424601</v>
      </c>
      <c r="Y6" s="488">
        <v>0.48540895697514852</v>
      </c>
      <c r="Z6" s="488">
        <v>0.4811255485686855</v>
      </c>
      <c r="AA6" s="488">
        <v>0.47601709784147134</v>
      </c>
      <c r="AB6" s="488">
        <v>0.47379372511547391</v>
      </c>
      <c r="AC6" s="488">
        <v>0.47147371331020793</v>
      </c>
      <c r="AD6" s="488">
        <v>0.46882129895694113</v>
      </c>
      <c r="AE6" s="488">
        <v>0.46632250452821938</v>
      </c>
      <c r="AF6" s="488">
        <v>0.4642118700701463</v>
      </c>
      <c r="AG6" s="488">
        <v>0.46178448231065811</v>
      </c>
      <c r="AH6" s="488">
        <v>0.45863805214382936</v>
      </c>
      <c r="AI6" s="488">
        <v>0.45708768734643385</v>
      </c>
      <c r="AJ6" s="488">
        <v>0.4576881020093474</v>
      </c>
      <c r="AK6" s="488">
        <v>0.45876701685784804</v>
      </c>
      <c r="AL6" s="488">
        <v>0.45968100255405586</v>
      </c>
      <c r="AM6" s="488">
        <v>0.46052595911792266</v>
      </c>
      <c r="AN6" s="488">
        <v>0.46172525396219477</v>
      </c>
      <c r="AO6" s="488">
        <v>0.46332470999692249</v>
      </c>
      <c r="AP6" s="488">
        <v>0.46319364851815842</v>
      </c>
      <c r="AQ6" s="488">
        <v>0.46153769128827465</v>
      </c>
      <c r="AR6" s="488">
        <v>0.46111682307212581</v>
      </c>
      <c r="AS6" s="488">
        <v>0.46051607191707172</v>
      </c>
      <c r="AT6" s="488">
        <v>0.45819341490691839</v>
      </c>
      <c r="AU6" s="488">
        <v>0.45720856580632863</v>
      </c>
      <c r="AV6" s="488">
        <v>0.45692404144986654</v>
      </c>
      <c r="AW6" s="488">
        <v>0.45599412640208675</v>
      </c>
      <c r="AX6" s="488">
        <v>0.45619941445089163</v>
      </c>
      <c r="AY6" s="488">
        <v>0.45772448200528737</v>
      </c>
      <c r="AZ6" s="488">
        <v>0.45968983782721107</v>
      </c>
      <c r="BA6" s="488">
        <v>0.46357574313486866</v>
      </c>
      <c r="BB6" s="488">
        <v>0.4684947658866937</v>
      </c>
      <c r="BC6" s="488">
        <v>0.47205004644278992</v>
      </c>
      <c r="BD6" s="488">
        <v>0.4749389902488555</v>
      </c>
      <c r="BE6" s="488">
        <v>0.47729180552635631</v>
      </c>
      <c r="BF6" s="488">
        <v>0.47884582368154094</v>
      </c>
      <c r="BG6" s="488">
        <v>0.47971622620409893</v>
      </c>
      <c r="BH6" s="488">
        <v>0.4802025630112568</v>
      </c>
      <c r="BI6" s="488">
        <v>0.48045173989604562</v>
      </c>
      <c r="BJ6" s="488">
        <v>0.4807094742432011</v>
      </c>
      <c r="BK6" s="489">
        <v>0.4808491614337041</v>
      </c>
    </row>
    <row r="7" spans="1:63" s="20" customFormat="1">
      <c r="B7" s="483" t="s">
        <v>6</v>
      </c>
      <c r="C7" s="487"/>
      <c r="D7" s="488"/>
      <c r="E7" s="488"/>
      <c r="F7" s="488"/>
      <c r="G7" s="488"/>
      <c r="H7" s="488"/>
      <c r="I7" s="488"/>
      <c r="J7" s="488"/>
      <c r="K7" s="488">
        <v>0.54500000000000004</v>
      </c>
      <c r="L7" s="488">
        <v>0.54768029474857782</v>
      </c>
      <c r="M7" s="488">
        <v>0.5480327376244617</v>
      </c>
      <c r="N7" s="488">
        <v>0.55111266361107802</v>
      </c>
      <c r="O7" s="488">
        <v>0.54800943015386494</v>
      </c>
      <c r="P7" s="488">
        <v>0.5468151557272446</v>
      </c>
      <c r="Q7" s="488">
        <v>0.53908344364322858</v>
      </c>
      <c r="R7" s="488">
        <v>0.53364971239610792</v>
      </c>
      <c r="S7" s="488">
        <v>0.5273650687161654</v>
      </c>
      <c r="T7" s="488">
        <v>0.52068742311210348</v>
      </c>
      <c r="U7" s="488">
        <v>0.51288330967146067</v>
      </c>
      <c r="V7" s="488">
        <v>0.50645604799518718</v>
      </c>
      <c r="W7" s="488">
        <v>0.49912278816867045</v>
      </c>
      <c r="X7" s="488">
        <v>0.4935984799826052</v>
      </c>
      <c r="Y7" s="488">
        <v>0.48959710008357166</v>
      </c>
      <c r="Z7" s="488">
        <v>0.48599693284079859</v>
      </c>
      <c r="AA7" s="488">
        <v>0.48156841399245254</v>
      </c>
      <c r="AB7" s="488">
        <v>0.48003640933507175</v>
      </c>
      <c r="AC7" s="488">
        <v>0.47836943700339452</v>
      </c>
      <c r="AD7" s="488">
        <v>0.47632563963336583</v>
      </c>
      <c r="AE7" s="488">
        <v>0.47438876435501232</v>
      </c>
      <c r="AF7" s="488">
        <v>0.47281572416595175</v>
      </c>
      <c r="AG7" s="488">
        <v>0.4708868041293367</v>
      </c>
      <c r="AH7" s="488">
        <v>0.46818174581469735</v>
      </c>
      <c r="AI7" s="488">
        <v>0.46706185151532925</v>
      </c>
      <c r="AJ7" s="488">
        <v>0.46810520279091411</v>
      </c>
      <c r="AK7" s="488">
        <v>0.46960437299522723</v>
      </c>
      <c r="AL7" s="488">
        <v>0.47092431416508573</v>
      </c>
      <c r="AM7" s="488">
        <v>0.47218851481401652</v>
      </c>
      <c r="AN7" s="488">
        <v>0.47381167478166819</v>
      </c>
      <c r="AO7" s="488">
        <v>0.47584515341530781</v>
      </c>
      <c r="AP7" s="488">
        <v>0.47613078017498733</v>
      </c>
      <c r="AQ7" s="488">
        <v>0.47480999316550615</v>
      </c>
      <c r="AR7" s="488">
        <v>0.4747058478441229</v>
      </c>
      <c r="AS7" s="488">
        <v>0.47438281286310702</v>
      </c>
      <c r="AT7" s="488">
        <v>0.47226625393820454</v>
      </c>
      <c r="AU7" s="488">
        <v>0.47144946124849219</v>
      </c>
      <c r="AV7" s="488">
        <v>0.47135941069618059</v>
      </c>
      <c r="AW7" s="488">
        <v>0.47059416774497692</v>
      </c>
      <c r="AX7" s="488">
        <v>0.47097319242974167</v>
      </c>
      <c r="AY7" s="488">
        <v>0.47266836957834701</v>
      </c>
      <c r="AZ7" s="488">
        <v>0.47481280638698431</v>
      </c>
      <c r="BA7" s="488">
        <v>0.4789034957767348</v>
      </c>
      <c r="BB7" s="488">
        <v>0.48402228095915356</v>
      </c>
      <c r="BC7" s="488">
        <v>0.48773651281743458</v>
      </c>
      <c r="BD7" s="488">
        <v>0.49077578726371984</v>
      </c>
      <c r="BE7" s="488">
        <v>0.49324106027284076</v>
      </c>
      <c r="BF7" s="488">
        <v>0.49486401881795083</v>
      </c>
      <c r="BG7" s="488">
        <v>0.49579852853444428</v>
      </c>
      <c r="BH7" s="488">
        <v>0.49632823893410105</v>
      </c>
      <c r="BI7" s="488">
        <v>0.49659674530672693</v>
      </c>
      <c r="BJ7" s="488">
        <v>0.49687259130622452</v>
      </c>
      <c r="BK7" s="489">
        <v>0.49702455907347848</v>
      </c>
    </row>
    <row r="8" spans="1:63" s="20" customFormat="1" ht="15.75" thickBot="1">
      <c r="B8" s="490" t="s">
        <v>7</v>
      </c>
      <c r="C8" s="491"/>
      <c r="D8" s="492"/>
      <c r="E8" s="492"/>
      <c r="F8" s="492"/>
      <c r="G8" s="492"/>
      <c r="H8" s="492"/>
      <c r="I8" s="492"/>
      <c r="J8" s="492"/>
      <c r="K8" s="492">
        <v>0.54500000000000004</v>
      </c>
      <c r="L8" s="492">
        <v>0.54767834453862896</v>
      </c>
      <c r="M8" s="492">
        <v>0.54802995551215949</v>
      </c>
      <c r="N8" s="492">
        <v>0.55114330423592039</v>
      </c>
      <c r="O8" s="492">
        <v>0.54812344483996467</v>
      </c>
      <c r="P8" s="492">
        <v>0.54709629311159613</v>
      </c>
      <c r="Q8" s="492">
        <v>0.53963146145062901</v>
      </c>
      <c r="R8" s="492">
        <v>0.53458094848533488</v>
      </c>
      <c r="S8" s="492">
        <v>0.52877626012480905</v>
      </c>
      <c r="T8" s="492">
        <v>0.52268063370235718</v>
      </c>
      <c r="U8" s="492">
        <v>0.51553522391721951</v>
      </c>
      <c r="V8" s="492">
        <v>0.50986966106759157</v>
      </c>
      <c r="W8" s="492">
        <v>0.50336278271564716</v>
      </c>
      <c r="X8" s="492">
        <v>0.49876437940731411</v>
      </c>
      <c r="Y8" s="492">
        <v>0.4957650953175724</v>
      </c>
      <c r="Z8" s="492">
        <v>0.49321116826259825</v>
      </c>
      <c r="AA8" s="492">
        <v>0.48983694673212452</v>
      </c>
      <c r="AB8" s="492">
        <v>0.48937147103380402</v>
      </c>
      <c r="AC8" s="492">
        <v>0.48871683685877387</v>
      </c>
      <c r="AD8" s="492">
        <v>0.4876155771176604</v>
      </c>
      <c r="AE8" s="492">
        <v>0.48656179324446025</v>
      </c>
      <c r="AF8" s="492">
        <v>0.485815284314565</v>
      </c>
      <c r="AG8" s="492">
        <v>0.48466736659604709</v>
      </c>
      <c r="AH8" s="492">
        <v>0.48267080535645102</v>
      </c>
      <c r="AI8" s="492">
        <v>0.48223732955027376</v>
      </c>
      <c r="AJ8" s="492">
        <v>0.48398737892108767</v>
      </c>
      <c r="AK8" s="492">
        <v>0.48620697513609007</v>
      </c>
      <c r="AL8" s="492">
        <v>0.48822104628189711</v>
      </c>
      <c r="AM8" s="492">
        <v>0.49018894582243283</v>
      </c>
      <c r="AN8" s="492">
        <v>0.49254683038669728</v>
      </c>
      <c r="AO8" s="492">
        <v>0.49535215847218056</v>
      </c>
      <c r="AP8" s="492">
        <v>0.49631745336340999</v>
      </c>
      <c r="AQ8" s="492">
        <v>0.49559762121575418</v>
      </c>
      <c r="AR8" s="492">
        <v>0.49606571015187767</v>
      </c>
      <c r="AS8" s="492">
        <v>0.49624140227147101</v>
      </c>
      <c r="AT8" s="492">
        <v>0.49451042157925906</v>
      </c>
      <c r="AU8" s="492">
        <v>0.49407661577953832</v>
      </c>
      <c r="AV8" s="492">
        <v>0.49433852501699826</v>
      </c>
      <c r="AW8" s="492">
        <v>0.49392119641534571</v>
      </c>
      <c r="AX8" s="492">
        <v>0.49467868751412664</v>
      </c>
      <c r="AY8" s="492">
        <v>0.49673606001153214</v>
      </c>
      <c r="AZ8" s="492">
        <v>0.49926918705109491</v>
      </c>
      <c r="BA8" s="492">
        <v>0.50378239456042451</v>
      </c>
      <c r="BB8" s="492">
        <v>0.50930468202348356</v>
      </c>
      <c r="BC8" s="492">
        <v>0.51335908346798953</v>
      </c>
      <c r="BD8" s="492">
        <v>0.51675095424684703</v>
      </c>
      <c r="BE8" s="492">
        <v>0.51948787921925899</v>
      </c>
      <c r="BF8" s="492">
        <v>0.52133634077190916</v>
      </c>
      <c r="BG8" s="492">
        <v>0.52247446080078308</v>
      </c>
      <c r="BH8" s="492">
        <v>0.5231785825448878</v>
      </c>
      <c r="BI8" s="492">
        <v>0.52353613645357022</v>
      </c>
      <c r="BJ8" s="492">
        <v>0.52385754619391545</v>
      </c>
      <c r="BK8" s="493">
        <v>0.52408620751726975</v>
      </c>
    </row>
    <row r="9" spans="1:63" s="20" customForma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row>
    <row r="10" spans="1:63" s="17" customFormat="1">
      <c r="B10" s="26"/>
    </row>
    <row r="11" spans="1:63" s="17" customFormat="1">
      <c r="B11" s="26"/>
    </row>
    <row r="12" spans="1:63" s="17" customFormat="1">
      <c r="B12" s="26"/>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row>
    <row r="13" spans="1:63" s="17" customFormat="1">
      <c r="B13" s="26"/>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row>
    <row r="14" spans="1:63" s="17" customFormat="1">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row>
    <row r="15" spans="1:63" s="17" customFormat="1">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row>
    <row r="16" spans="1:63" s="17" customFormat="1" ht="15" customHeight="1">
      <c r="C16" s="1182" t="s">
        <v>63</v>
      </c>
      <c r="D16" s="1182"/>
      <c r="E16" s="1182"/>
      <c r="F16" s="1182"/>
      <c r="G16" s="1182"/>
      <c r="H16" s="1182"/>
      <c r="I16" s="18"/>
      <c r="J16" s="40"/>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row>
    <row r="17" spans="3:62" s="17" customFormat="1" ht="15" customHeight="1">
      <c r="C17" s="1182"/>
      <c r="D17" s="1182"/>
      <c r="E17" s="1182"/>
      <c r="F17" s="1182"/>
      <c r="G17" s="1182"/>
      <c r="H17" s="1182"/>
      <c r="I17" s="18"/>
      <c r="J17" s="40"/>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row>
    <row r="18" spans="3:62" s="17" customFormat="1" ht="21.75" customHeight="1">
      <c r="C18" s="1182"/>
      <c r="D18" s="1182"/>
      <c r="E18" s="1182"/>
      <c r="F18" s="1182"/>
      <c r="G18" s="1182"/>
      <c r="H18" s="1182"/>
      <c r="I18" s="18"/>
      <c r="J18" s="40"/>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row>
    <row r="19" spans="3:62" s="17" customFormat="1" ht="36.75" customHeight="1">
      <c r="C19" s="1182"/>
      <c r="D19" s="1182"/>
      <c r="E19" s="1182"/>
      <c r="F19" s="1182"/>
      <c r="G19" s="1182"/>
      <c r="H19" s="1182"/>
      <c r="I19" s="18"/>
      <c r="J19" s="40"/>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row>
    <row r="20" spans="3:62" s="17" customFormat="1">
      <c r="C20" s="18"/>
      <c r="D20" s="18"/>
      <c r="E20" s="18"/>
      <c r="F20" s="18"/>
      <c r="G20" s="18"/>
      <c r="H20" s="18"/>
      <c r="I20" s="18"/>
      <c r="J20" s="18"/>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row>
    <row r="21" spans="3:62" s="17" customFormat="1">
      <c r="C21" s="18"/>
      <c r="D21" s="18"/>
      <c r="E21" s="18"/>
      <c r="F21" s="18"/>
      <c r="G21" s="18"/>
      <c r="H21" s="18"/>
      <c r="I21" s="18"/>
      <c r="J21" s="18"/>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row>
    <row r="22" spans="3:62" s="17" customFormat="1">
      <c r="C22" s="18"/>
      <c r="D22" s="18"/>
      <c r="E22" s="18"/>
      <c r="F22" s="18"/>
      <c r="G22" s="18"/>
      <c r="H22" s="18"/>
      <c r="I22" s="18"/>
      <c r="J22" s="18"/>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row>
    <row r="23" spans="3:62" s="17" customFormat="1">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row>
    <row r="24" spans="3:62" s="17" customFormat="1">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row>
    <row r="25" spans="3:62" s="17" customFormat="1">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row>
    <row r="26" spans="3:62" s="17" customFormat="1">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row>
    <row r="27" spans="3:62" s="17" customFormat="1">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row>
    <row r="28" spans="3:62" s="17" customFormat="1">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row>
    <row r="29" spans="3:62" s="17" customFormat="1">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row>
    <row r="30" spans="3:62" s="17" customFormat="1">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row>
    <row r="31" spans="3:62" s="17" customFormat="1">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row>
    <row r="32" spans="3:62" s="17" customFormat="1">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row>
  </sheetData>
  <mergeCells count="1">
    <mergeCell ref="C16:H19"/>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8"/>
  <sheetViews>
    <sheetView workbookViewId="0"/>
  </sheetViews>
  <sheetFormatPr baseColWidth="10" defaultRowHeight="15"/>
  <cols>
    <col min="1" max="1" width="11.42578125" style="29"/>
    <col min="2" max="2" width="40.140625" style="29" customWidth="1"/>
    <col min="3" max="53" width="6.85546875" style="30" customWidth="1"/>
    <col min="54" max="65" width="6.85546875" style="29" customWidth="1"/>
    <col min="66" max="16384" width="11.42578125" style="29"/>
  </cols>
  <sheetData>
    <row r="1" spans="1:64" s="17" customFormat="1" ht="15.75">
      <c r="A1" s="16" t="s">
        <v>243</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row>
    <row r="2" spans="1:64" s="17" customFormat="1" ht="15.75">
      <c r="B2" s="19"/>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row>
    <row r="3" spans="1:64" s="17" customFormat="1" ht="15.75" thickBot="1">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row>
    <row r="4" spans="1:64" s="20" customFormat="1" ht="26.25" thickBot="1">
      <c r="B4" s="21" t="s">
        <v>3</v>
      </c>
      <c r="C4" s="656">
        <v>1940</v>
      </c>
      <c r="D4" s="657">
        <v>1941</v>
      </c>
      <c r="E4" s="657">
        <v>1942</v>
      </c>
      <c r="F4" s="657">
        <v>1943</v>
      </c>
      <c r="G4" s="657">
        <v>1944</v>
      </c>
      <c r="H4" s="657">
        <v>1945</v>
      </c>
      <c r="I4" s="657">
        <v>1946</v>
      </c>
      <c r="J4" s="657">
        <v>1947</v>
      </c>
      <c r="K4" s="657">
        <v>1948</v>
      </c>
      <c r="L4" s="657">
        <v>1949</v>
      </c>
      <c r="M4" s="657">
        <v>1950</v>
      </c>
      <c r="N4" s="657">
        <v>1951</v>
      </c>
      <c r="O4" s="657">
        <v>1952</v>
      </c>
      <c r="P4" s="657">
        <v>1953</v>
      </c>
      <c r="Q4" s="657">
        <v>1954</v>
      </c>
      <c r="R4" s="657">
        <v>1955</v>
      </c>
      <c r="S4" s="657">
        <v>1956</v>
      </c>
      <c r="T4" s="657">
        <v>1957</v>
      </c>
      <c r="U4" s="657">
        <v>1958</v>
      </c>
      <c r="V4" s="657">
        <v>1959</v>
      </c>
      <c r="W4" s="657">
        <v>1960</v>
      </c>
      <c r="X4" s="657">
        <v>1961</v>
      </c>
      <c r="Y4" s="657">
        <v>1962</v>
      </c>
      <c r="Z4" s="657">
        <v>1963</v>
      </c>
      <c r="AA4" s="657">
        <v>1964</v>
      </c>
      <c r="AB4" s="657">
        <v>1965</v>
      </c>
      <c r="AC4" s="657">
        <v>1966</v>
      </c>
      <c r="AD4" s="657">
        <v>1967</v>
      </c>
      <c r="AE4" s="657">
        <v>1968</v>
      </c>
      <c r="AF4" s="657">
        <v>1969</v>
      </c>
      <c r="AG4" s="657">
        <v>1970</v>
      </c>
      <c r="AH4" s="657">
        <v>1971</v>
      </c>
      <c r="AI4" s="657">
        <v>1972</v>
      </c>
      <c r="AJ4" s="657">
        <v>1973</v>
      </c>
      <c r="AK4" s="657">
        <v>1974</v>
      </c>
      <c r="AL4" s="657">
        <v>1975</v>
      </c>
      <c r="AM4" s="657">
        <v>1976</v>
      </c>
      <c r="AN4" s="657">
        <v>1977</v>
      </c>
      <c r="AO4" s="657">
        <v>1978</v>
      </c>
      <c r="AP4" s="657">
        <v>1979</v>
      </c>
      <c r="AQ4" s="657">
        <v>1980</v>
      </c>
      <c r="AR4" s="657">
        <v>1981</v>
      </c>
      <c r="AS4" s="657">
        <v>1982</v>
      </c>
      <c r="AT4" s="657">
        <v>1983</v>
      </c>
      <c r="AU4" s="657">
        <v>1984</v>
      </c>
      <c r="AV4" s="657">
        <v>1985</v>
      </c>
      <c r="AW4" s="657">
        <v>1986</v>
      </c>
      <c r="AX4" s="657">
        <v>1987</v>
      </c>
      <c r="AY4" s="657">
        <v>1988</v>
      </c>
      <c r="AZ4" s="657">
        <v>1989</v>
      </c>
      <c r="BA4" s="657">
        <v>1990</v>
      </c>
      <c r="BB4" s="657">
        <v>1991</v>
      </c>
      <c r="BC4" s="657">
        <v>1992</v>
      </c>
      <c r="BD4" s="657">
        <v>1993</v>
      </c>
      <c r="BE4" s="657">
        <v>1994</v>
      </c>
      <c r="BF4" s="657">
        <v>1995</v>
      </c>
      <c r="BG4" s="657">
        <v>1996</v>
      </c>
      <c r="BH4" s="657">
        <v>1997</v>
      </c>
      <c r="BI4" s="657">
        <v>1998</v>
      </c>
      <c r="BJ4" s="657">
        <v>1999</v>
      </c>
      <c r="BK4" s="599">
        <v>2000</v>
      </c>
    </row>
    <row r="5" spans="1:64" s="20" customFormat="1">
      <c r="B5" s="685" t="s">
        <v>4</v>
      </c>
      <c r="C5" s="686">
        <v>0.80504924054400273</v>
      </c>
      <c r="D5" s="601">
        <v>0.80262169866115096</v>
      </c>
      <c r="E5" s="601">
        <v>0.78478625062128737</v>
      </c>
      <c r="F5" s="601">
        <v>0.77975826392043601</v>
      </c>
      <c r="G5" s="601">
        <v>0.77347901330778401</v>
      </c>
      <c r="H5" s="601">
        <v>0.76306357367594324</v>
      </c>
      <c r="I5" s="601">
        <v>0.75562052946451552</v>
      </c>
      <c r="J5" s="601">
        <v>0.7495368269118049</v>
      </c>
      <c r="K5" s="601">
        <v>0.74037611134276493</v>
      </c>
      <c r="L5" s="601">
        <v>0.7417351990752532</v>
      </c>
      <c r="M5" s="601">
        <v>0.73179174953269921</v>
      </c>
      <c r="N5" s="601">
        <v>0.73722898879124144</v>
      </c>
      <c r="O5" s="601">
        <v>0.74498000643061735</v>
      </c>
      <c r="P5" s="601">
        <v>0.750327792390173</v>
      </c>
      <c r="Q5" s="601">
        <v>0.7549570210418397</v>
      </c>
      <c r="R5" s="601">
        <v>0.75254910658553675</v>
      </c>
      <c r="S5" s="601">
        <v>0.75359458408947877</v>
      </c>
      <c r="T5" s="601">
        <v>0.7506618562614743</v>
      </c>
      <c r="U5" s="601">
        <v>0.74452664664590518</v>
      </c>
      <c r="V5" s="601">
        <v>0.71593591138539903</v>
      </c>
      <c r="W5" s="601">
        <v>0.71116938590579826</v>
      </c>
      <c r="X5" s="601">
        <v>0.70269187531202371</v>
      </c>
      <c r="Y5" s="601">
        <v>0.69642512948128554</v>
      </c>
      <c r="Z5" s="601">
        <v>0.69082292656280841</v>
      </c>
      <c r="AA5" s="601">
        <v>0.69092041233947776</v>
      </c>
      <c r="AB5" s="601">
        <v>0.68780045364166953</v>
      </c>
      <c r="AC5" s="601">
        <v>0.68417401466085992</v>
      </c>
      <c r="AD5" s="601">
        <v>0.67766351087317911</v>
      </c>
      <c r="AE5" s="601">
        <v>0.67975464627183468</v>
      </c>
      <c r="AF5" s="601">
        <v>0.67498161688331659</v>
      </c>
      <c r="AG5" s="601">
        <v>0.66530757743199631</v>
      </c>
      <c r="AH5" s="601">
        <v>0.65869992467419247</v>
      </c>
      <c r="AI5" s="601">
        <v>0.65392775249086521</v>
      </c>
      <c r="AJ5" s="601">
        <v>0.65573625220070386</v>
      </c>
      <c r="AK5" s="601">
        <v>0.65162762315314837</v>
      </c>
      <c r="AL5" s="601">
        <v>0.6455364502698766</v>
      </c>
      <c r="AM5" s="601">
        <v>0.64271672635951227</v>
      </c>
      <c r="AN5" s="601">
        <v>0.64025614666032893</v>
      </c>
      <c r="AO5" s="601">
        <v>0.63643575084868154</v>
      </c>
      <c r="AP5" s="601">
        <v>0.63459024169048228</v>
      </c>
      <c r="AQ5" s="601">
        <v>0.63294475807603146</v>
      </c>
      <c r="AR5" s="601">
        <v>0.63135291012977435</v>
      </c>
      <c r="AS5" s="601">
        <v>0.6297957337890826</v>
      </c>
      <c r="AT5" s="601">
        <v>0.6285027145196368</v>
      </c>
      <c r="AU5" s="601">
        <v>0.62713341192902083</v>
      </c>
      <c r="AV5" s="601">
        <v>0.62591378789227492</v>
      </c>
      <c r="AW5" s="601">
        <v>0.62483871940614966</v>
      </c>
      <c r="AX5" s="601">
        <v>0.62390896973646837</v>
      </c>
      <c r="AY5" s="601">
        <v>0.62311251195095974</v>
      </c>
      <c r="AZ5" s="601">
        <v>0.62244094903319769</v>
      </c>
      <c r="BA5" s="601">
        <v>0.62187262301632573</v>
      </c>
      <c r="BB5" s="601">
        <v>0.62140461881510956</v>
      </c>
      <c r="BC5" s="601">
        <v>0.62103484377003415</v>
      </c>
      <c r="BD5" s="601">
        <v>0.6206526283230539</v>
      </c>
      <c r="BE5" s="601">
        <v>0.62194754688490594</v>
      </c>
      <c r="BF5" s="601">
        <v>0.62169696879977943</v>
      </c>
      <c r="BG5" s="601">
        <v>0.62143216384177014</v>
      </c>
      <c r="BH5" s="601">
        <v>0.62133918676927868</v>
      </c>
      <c r="BI5" s="601">
        <v>0.62122998912761973</v>
      </c>
      <c r="BJ5" s="601">
        <v>0.62116699606516934</v>
      </c>
      <c r="BK5" s="602">
        <v>0.62105029381197319</v>
      </c>
    </row>
    <row r="6" spans="1:64" s="20" customFormat="1">
      <c r="B6" s="685" t="s">
        <v>5</v>
      </c>
      <c r="C6" s="687">
        <v>0.80504924054400273</v>
      </c>
      <c r="D6" s="688">
        <v>0.80262169866115096</v>
      </c>
      <c r="E6" s="688">
        <v>0.78478625062128737</v>
      </c>
      <c r="F6" s="688">
        <v>0.77975826392043601</v>
      </c>
      <c r="G6" s="688">
        <v>0.77347901330778401</v>
      </c>
      <c r="H6" s="688">
        <v>0.76306357367594324</v>
      </c>
      <c r="I6" s="688">
        <v>0.75562052946451552</v>
      </c>
      <c r="J6" s="688">
        <v>0.7495368269118049</v>
      </c>
      <c r="K6" s="688">
        <v>0.74037611134276493</v>
      </c>
      <c r="L6" s="688">
        <v>0.7417351990752532</v>
      </c>
      <c r="M6" s="688">
        <v>0.73179174953269921</v>
      </c>
      <c r="N6" s="688">
        <v>0.73722898879124144</v>
      </c>
      <c r="O6" s="688">
        <v>0.74498000643061735</v>
      </c>
      <c r="P6" s="688">
        <v>0.750327792390173</v>
      </c>
      <c r="Q6" s="688">
        <v>0.7549570210418397</v>
      </c>
      <c r="R6" s="688">
        <v>0.75254910658553675</v>
      </c>
      <c r="S6" s="688">
        <v>0.75359458408947877</v>
      </c>
      <c r="T6" s="688">
        <v>0.7506618562614743</v>
      </c>
      <c r="U6" s="688">
        <v>0.74452664664590518</v>
      </c>
      <c r="V6" s="688">
        <v>0.71593591138539903</v>
      </c>
      <c r="W6" s="688">
        <v>0.71116938590579826</v>
      </c>
      <c r="X6" s="688">
        <v>0.70291955304260789</v>
      </c>
      <c r="Y6" s="688">
        <v>0.69714841845941977</v>
      </c>
      <c r="Z6" s="688">
        <v>0.69228554370640316</v>
      </c>
      <c r="AA6" s="688">
        <v>0.6934492082147331</v>
      </c>
      <c r="AB6" s="688">
        <v>0.69135777587090941</v>
      </c>
      <c r="AC6" s="688">
        <v>0.68873299041207181</v>
      </c>
      <c r="AD6" s="688">
        <v>0.68414263345914439</v>
      </c>
      <c r="AE6" s="688">
        <v>0.68796465368297532</v>
      </c>
      <c r="AF6" s="688">
        <v>0.68450303213032249</v>
      </c>
      <c r="AG6" s="688">
        <v>0.67729331597019193</v>
      </c>
      <c r="AH6" s="688">
        <v>0.67249171653904205</v>
      </c>
      <c r="AI6" s="688">
        <v>0.6689173464746635</v>
      </c>
      <c r="AJ6" s="688">
        <v>0.67185696695455177</v>
      </c>
      <c r="AK6" s="688">
        <v>0.66867606333143048</v>
      </c>
      <c r="AL6" s="688">
        <v>0.66405729074540876</v>
      </c>
      <c r="AM6" s="688">
        <v>0.66205565008640055</v>
      </c>
      <c r="AN6" s="688">
        <v>0.66029968271239348</v>
      </c>
      <c r="AO6" s="688">
        <v>0.65772927406878878</v>
      </c>
      <c r="AP6" s="688">
        <v>0.65649963457362115</v>
      </c>
      <c r="AQ6" s="688">
        <v>0.65549555217368383</v>
      </c>
      <c r="AR6" s="688">
        <v>0.65443842447657885</v>
      </c>
      <c r="AS6" s="688">
        <v>0.65343563041559538</v>
      </c>
      <c r="AT6" s="688">
        <v>0.65237033396254718</v>
      </c>
      <c r="AU6" s="688">
        <v>0.65137156651635475</v>
      </c>
      <c r="AV6" s="688">
        <v>0.65055767668957232</v>
      </c>
      <c r="AW6" s="688">
        <v>0.64969239077124363</v>
      </c>
      <c r="AX6" s="688">
        <v>0.64901550104681793</v>
      </c>
      <c r="AY6" s="688">
        <v>0.6482919298165648</v>
      </c>
      <c r="AZ6" s="688">
        <v>0.64774042636065721</v>
      </c>
      <c r="BA6" s="688">
        <v>0.64723332833768998</v>
      </c>
      <c r="BB6" s="688">
        <v>0.64687525664752088</v>
      </c>
      <c r="BC6" s="688">
        <v>0.64656176108314412</v>
      </c>
      <c r="BD6" s="688">
        <v>0.6462780619757843</v>
      </c>
      <c r="BE6" s="688">
        <v>0.64726235824966261</v>
      </c>
      <c r="BF6" s="688">
        <v>0.64701067525790901</v>
      </c>
      <c r="BG6" s="688">
        <v>0.64689287970535925</v>
      </c>
      <c r="BH6" s="688">
        <v>0.64671466214532813</v>
      </c>
      <c r="BI6" s="688">
        <v>0.64667007097877172</v>
      </c>
      <c r="BJ6" s="688">
        <v>0.64663179586726571</v>
      </c>
      <c r="BK6" s="605">
        <v>0.64658540704779843</v>
      </c>
    </row>
    <row r="7" spans="1:64" s="20" customFormat="1">
      <c r="B7" s="685" t="s">
        <v>6</v>
      </c>
      <c r="C7" s="687">
        <v>0.80504924054400273</v>
      </c>
      <c r="D7" s="688">
        <v>0.80262169866115096</v>
      </c>
      <c r="E7" s="688">
        <v>0.78478625062128737</v>
      </c>
      <c r="F7" s="688">
        <v>0.77975826392043601</v>
      </c>
      <c r="G7" s="688">
        <v>0.77347901330778412</v>
      </c>
      <c r="H7" s="688">
        <v>0.76306357367594324</v>
      </c>
      <c r="I7" s="688">
        <v>0.75562052946451552</v>
      </c>
      <c r="J7" s="688">
        <v>0.7495368269118049</v>
      </c>
      <c r="K7" s="688">
        <v>0.74037611134276493</v>
      </c>
      <c r="L7" s="688">
        <v>0.7417351990752532</v>
      </c>
      <c r="M7" s="688">
        <v>0.73179174953269921</v>
      </c>
      <c r="N7" s="688">
        <v>0.73722898879124144</v>
      </c>
      <c r="O7" s="688">
        <v>0.74498000643061735</v>
      </c>
      <c r="P7" s="688">
        <v>0.750327792390173</v>
      </c>
      <c r="Q7" s="688">
        <v>0.7549570210418397</v>
      </c>
      <c r="R7" s="688">
        <v>0.75254910658553675</v>
      </c>
      <c r="S7" s="688">
        <v>0.75359458408947877</v>
      </c>
      <c r="T7" s="688">
        <v>0.7506618562614743</v>
      </c>
      <c r="U7" s="688">
        <v>0.74452664664590518</v>
      </c>
      <c r="V7" s="688">
        <v>0.71593591138539903</v>
      </c>
      <c r="W7" s="688">
        <v>0.71116938590579826</v>
      </c>
      <c r="X7" s="688">
        <v>0.70311183524069243</v>
      </c>
      <c r="Y7" s="688">
        <v>0.69766632386655592</v>
      </c>
      <c r="Z7" s="688">
        <v>0.69332428379199351</v>
      </c>
      <c r="AA7" s="688">
        <v>0.69522198658713308</v>
      </c>
      <c r="AB7" s="688">
        <v>0.69383321211778437</v>
      </c>
      <c r="AC7" s="688">
        <v>0.69203742888284547</v>
      </c>
      <c r="AD7" s="688">
        <v>0.68870635358975107</v>
      </c>
      <c r="AE7" s="688">
        <v>0.6934617714090664</v>
      </c>
      <c r="AF7" s="688">
        <v>0.69100680735902364</v>
      </c>
      <c r="AG7" s="688">
        <v>0.68538796513704747</v>
      </c>
      <c r="AH7" s="688">
        <v>0.68183501652606127</v>
      </c>
      <c r="AI7" s="688">
        <v>0.67918968969130478</v>
      </c>
      <c r="AJ7" s="688">
        <v>0.68291153408207561</v>
      </c>
      <c r="AK7" s="688">
        <v>0.68051520211595695</v>
      </c>
      <c r="AL7" s="688">
        <v>0.6768275006271125</v>
      </c>
      <c r="AM7" s="688">
        <v>0.67548680915940973</v>
      </c>
      <c r="AN7" s="688">
        <v>0.67426063069977793</v>
      </c>
      <c r="AO7" s="688">
        <v>0.67238131650413202</v>
      </c>
      <c r="AP7" s="688">
        <v>0.67170659931995724</v>
      </c>
      <c r="AQ7" s="688">
        <v>0.67113975575921525</v>
      </c>
      <c r="AR7" s="688">
        <v>0.67052717134725004</v>
      </c>
      <c r="AS7" s="688">
        <v>0.66985158623728491</v>
      </c>
      <c r="AT7" s="688">
        <v>0.66912241888549806</v>
      </c>
      <c r="AU7" s="688">
        <v>0.66835087754023015</v>
      </c>
      <c r="AV7" s="688">
        <v>0.66766380370028455</v>
      </c>
      <c r="AW7" s="688">
        <v>0.66694146773952023</v>
      </c>
      <c r="AX7" s="688">
        <v>0.66643532356674351</v>
      </c>
      <c r="AY7" s="688">
        <v>0.66589683268535327</v>
      </c>
      <c r="AZ7" s="688">
        <v>0.66544195237290293</v>
      </c>
      <c r="BA7" s="688">
        <v>0.66505306953056409</v>
      </c>
      <c r="BB7" s="688">
        <v>0.66473067240325301</v>
      </c>
      <c r="BC7" s="688">
        <v>0.66447913886596355</v>
      </c>
      <c r="BD7" s="688">
        <v>0.6642828730501551</v>
      </c>
      <c r="BE7" s="688">
        <v>0.66490338637852053</v>
      </c>
      <c r="BF7" s="688">
        <v>0.66479099036600908</v>
      </c>
      <c r="BG7" s="688">
        <v>0.66463039923935174</v>
      </c>
      <c r="BH7" s="688">
        <v>0.66454064167245464</v>
      </c>
      <c r="BI7" s="688">
        <v>0.66451518531633758</v>
      </c>
      <c r="BJ7" s="688">
        <v>0.66442096526380889</v>
      </c>
      <c r="BK7" s="605">
        <v>0.6644516450244714</v>
      </c>
    </row>
    <row r="8" spans="1:64" s="20" customFormat="1" ht="15.75" thickBot="1">
      <c r="B8" s="685" t="s">
        <v>7</v>
      </c>
      <c r="C8" s="689">
        <v>0.80504924054400273</v>
      </c>
      <c r="D8" s="690">
        <v>0.80262169866115096</v>
      </c>
      <c r="E8" s="690">
        <v>0.78478625062128737</v>
      </c>
      <c r="F8" s="690">
        <v>0.77975826392043601</v>
      </c>
      <c r="G8" s="690">
        <v>0.77347901330778412</v>
      </c>
      <c r="H8" s="690">
        <v>0.76306357367594324</v>
      </c>
      <c r="I8" s="690">
        <v>0.75562052946451552</v>
      </c>
      <c r="J8" s="690">
        <v>0.7495368269118049</v>
      </c>
      <c r="K8" s="690">
        <v>0.74037611134276493</v>
      </c>
      <c r="L8" s="690">
        <v>0.7417351990752532</v>
      </c>
      <c r="M8" s="690">
        <v>0.73179174953269921</v>
      </c>
      <c r="N8" s="690">
        <v>0.73722898879124144</v>
      </c>
      <c r="O8" s="690">
        <v>0.74498000643061735</v>
      </c>
      <c r="P8" s="690">
        <v>0.750327792390173</v>
      </c>
      <c r="Q8" s="690">
        <v>0.7549570210418397</v>
      </c>
      <c r="R8" s="690">
        <v>0.75254910658553675</v>
      </c>
      <c r="S8" s="690">
        <v>0.75359458408947877</v>
      </c>
      <c r="T8" s="690">
        <v>0.7506618562614743</v>
      </c>
      <c r="U8" s="690">
        <v>0.74452664664590518</v>
      </c>
      <c r="V8" s="690">
        <v>0.71593591138539903</v>
      </c>
      <c r="W8" s="690">
        <v>0.71116938590579826</v>
      </c>
      <c r="X8" s="690">
        <v>0.70340775744397788</v>
      </c>
      <c r="Y8" s="690">
        <v>0.69849393085661682</v>
      </c>
      <c r="Z8" s="690">
        <v>0.69476012468230763</v>
      </c>
      <c r="AA8" s="690">
        <v>0.69806901386277731</v>
      </c>
      <c r="AB8" s="690">
        <v>0.69739954504762769</v>
      </c>
      <c r="AC8" s="690">
        <v>0.69679184624217916</v>
      </c>
      <c r="AD8" s="690">
        <v>0.69538759106886472</v>
      </c>
      <c r="AE8" s="690">
        <v>0.70176768234460152</v>
      </c>
      <c r="AF8" s="690">
        <v>0.70077903483900561</v>
      </c>
      <c r="AG8" s="690">
        <v>0.69777325228119536</v>
      </c>
      <c r="AH8" s="690">
        <v>0.69600932784434488</v>
      </c>
      <c r="AI8" s="690">
        <v>0.69481321382264871</v>
      </c>
      <c r="AJ8" s="690">
        <v>0.69975055762521099</v>
      </c>
      <c r="AK8" s="690">
        <v>0.69851144932114451</v>
      </c>
      <c r="AL8" s="690">
        <v>0.69628746703596844</v>
      </c>
      <c r="AM8" s="690">
        <v>0.69598123557587876</v>
      </c>
      <c r="AN8" s="690">
        <v>0.69579647606421124</v>
      </c>
      <c r="AO8" s="690">
        <v>0.69527812600038585</v>
      </c>
      <c r="AP8" s="690">
        <v>0.69539437412128158</v>
      </c>
      <c r="AQ8" s="690">
        <v>0.69535674282114068</v>
      </c>
      <c r="AR8" s="690">
        <v>0.69542336871517252</v>
      </c>
      <c r="AS8" s="690">
        <v>0.69530085517131224</v>
      </c>
      <c r="AT8" s="690">
        <v>0.69513437707451398</v>
      </c>
      <c r="AU8" s="690">
        <v>0.69480404618688152</v>
      </c>
      <c r="AV8" s="690">
        <v>0.69444929485240525</v>
      </c>
      <c r="AW8" s="690">
        <v>0.69407408658679126</v>
      </c>
      <c r="AX8" s="690">
        <v>0.69382237938703994</v>
      </c>
      <c r="AY8" s="690">
        <v>0.69342941126825242</v>
      </c>
      <c r="AZ8" s="690">
        <v>0.69315052188583648</v>
      </c>
      <c r="BA8" s="690">
        <v>0.69296840628334944</v>
      </c>
      <c r="BB8" s="690">
        <v>0.69275826478912794</v>
      </c>
      <c r="BC8" s="690">
        <v>0.69253142353157415</v>
      </c>
      <c r="BD8" s="690">
        <v>0.69239420691318931</v>
      </c>
      <c r="BE8" s="690">
        <v>0.69279018137914328</v>
      </c>
      <c r="BF8" s="690">
        <v>0.69268479646147374</v>
      </c>
      <c r="BG8" s="690">
        <v>0.69255918967362218</v>
      </c>
      <c r="BH8" s="690">
        <v>0.69254276277844862</v>
      </c>
      <c r="BI8" s="690">
        <v>0.69251517387246986</v>
      </c>
      <c r="BJ8" s="690">
        <v>0.69256025522992792</v>
      </c>
      <c r="BK8" s="608">
        <v>0.69254992216875211</v>
      </c>
      <c r="BL8" s="695"/>
    </row>
    <row r="9" spans="1:64" s="20" customFormat="1" ht="26.25" thickBot="1">
      <c r="B9" s="21" t="s">
        <v>8</v>
      </c>
      <c r="C9" s="656">
        <v>1940</v>
      </c>
      <c r="D9" s="657">
        <v>1941</v>
      </c>
      <c r="E9" s="657">
        <v>1942</v>
      </c>
      <c r="F9" s="657">
        <v>1943</v>
      </c>
      <c r="G9" s="657">
        <v>1944</v>
      </c>
      <c r="H9" s="657">
        <v>1945</v>
      </c>
      <c r="I9" s="657">
        <v>1946</v>
      </c>
      <c r="J9" s="657">
        <v>1947</v>
      </c>
      <c r="K9" s="657">
        <v>1948</v>
      </c>
      <c r="L9" s="657">
        <v>1949</v>
      </c>
      <c r="M9" s="657">
        <v>1950</v>
      </c>
      <c r="N9" s="657">
        <v>1951</v>
      </c>
      <c r="O9" s="657">
        <v>1952</v>
      </c>
      <c r="P9" s="657">
        <v>1953</v>
      </c>
      <c r="Q9" s="657">
        <v>1954</v>
      </c>
      <c r="R9" s="657">
        <v>1955</v>
      </c>
      <c r="S9" s="657">
        <v>1956</v>
      </c>
      <c r="T9" s="657">
        <v>1957</v>
      </c>
      <c r="U9" s="657">
        <v>1958</v>
      </c>
      <c r="V9" s="657">
        <v>1959</v>
      </c>
      <c r="W9" s="657">
        <v>1960</v>
      </c>
      <c r="X9" s="657">
        <v>1961</v>
      </c>
      <c r="Y9" s="657">
        <v>1962</v>
      </c>
      <c r="Z9" s="657">
        <v>1963</v>
      </c>
      <c r="AA9" s="657">
        <v>1964</v>
      </c>
      <c r="AB9" s="657">
        <v>1965</v>
      </c>
      <c r="AC9" s="657">
        <v>1966</v>
      </c>
      <c r="AD9" s="657">
        <v>1967</v>
      </c>
      <c r="AE9" s="657">
        <v>1968</v>
      </c>
      <c r="AF9" s="657">
        <v>1969</v>
      </c>
      <c r="AG9" s="657">
        <v>1970</v>
      </c>
      <c r="AH9" s="657">
        <v>1971</v>
      </c>
      <c r="AI9" s="657">
        <v>1972</v>
      </c>
      <c r="AJ9" s="657">
        <v>1973</v>
      </c>
      <c r="AK9" s="657">
        <v>1974</v>
      </c>
      <c r="AL9" s="657">
        <v>1975</v>
      </c>
      <c r="AM9" s="657">
        <v>1976</v>
      </c>
      <c r="AN9" s="657">
        <v>1977</v>
      </c>
      <c r="AO9" s="657">
        <v>1978</v>
      </c>
      <c r="AP9" s="657">
        <v>1979</v>
      </c>
      <c r="AQ9" s="657">
        <v>1980</v>
      </c>
      <c r="AR9" s="657">
        <v>1981</v>
      </c>
      <c r="AS9" s="657">
        <v>1982</v>
      </c>
      <c r="AT9" s="657">
        <v>1983</v>
      </c>
      <c r="AU9" s="657">
        <v>1984</v>
      </c>
      <c r="AV9" s="657">
        <v>1985</v>
      </c>
      <c r="AW9" s="657">
        <v>1986</v>
      </c>
      <c r="AX9" s="657">
        <v>1987</v>
      </c>
      <c r="AY9" s="657">
        <v>1988</v>
      </c>
      <c r="AZ9" s="657">
        <v>1989</v>
      </c>
      <c r="BA9" s="657">
        <v>1990</v>
      </c>
      <c r="BB9" s="657">
        <v>1991</v>
      </c>
      <c r="BC9" s="657">
        <v>1992</v>
      </c>
      <c r="BD9" s="657">
        <v>1993</v>
      </c>
      <c r="BE9" s="657">
        <v>1994</v>
      </c>
      <c r="BF9" s="657">
        <v>1995</v>
      </c>
      <c r="BG9" s="657">
        <v>1996</v>
      </c>
      <c r="BH9" s="657">
        <v>1997</v>
      </c>
      <c r="BI9" s="657">
        <v>1998</v>
      </c>
      <c r="BJ9" s="657">
        <v>1999</v>
      </c>
      <c r="BK9" s="599">
        <v>2000</v>
      </c>
    </row>
    <row r="10" spans="1:64" s="20" customFormat="1">
      <c r="B10" s="685" t="s">
        <v>4</v>
      </c>
      <c r="C10" s="686">
        <v>0.80504924054400273</v>
      </c>
      <c r="D10" s="601">
        <v>0.80262169866115096</v>
      </c>
      <c r="E10" s="601">
        <v>0.78478625062128737</v>
      </c>
      <c r="F10" s="601">
        <v>0.77975826392043601</v>
      </c>
      <c r="G10" s="601">
        <v>0.77347901330778401</v>
      </c>
      <c r="H10" s="601">
        <v>0.76306357367594324</v>
      </c>
      <c r="I10" s="601">
        <v>0.75562052946451552</v>
      </c>
      <c r="J10" s="601">
        <v>0.7495368269118049</v>
      </c>
      <c r="K10" s="601">
        <v>0.74037611134276493</v>
      </c>
      <c r="L10" s="601">
        <v>0.7417351990752532</v>
      </c>
      <c r="M10" s="601">
        <v>0.73179174953269921</v>
      </c>
      <c r="N10" s="601">
        <v>0.73722898879124144</v>
      </c>
      <c r="O10" s="601">
        <v>0.74498000643061735</v>
      </c>
      <c r="P10" s="601">
        <v>0.750327792390173</v>
      </c>
      <c r="Q10" s="601">
        <v>0.7549570210418397</v>
      </c>
      <c r="R10" s="601">
        <v>0.75254910658553675</v>
      </c>
      <c r="S10" s="601">
        <v>0.75359458408947877</v>
      </c>
      <c r="T10" s="601">
        <v>0.7506618562614743</v>
      </c>
      <c r="U10" s="601">
        <v>0.74452664664590518</v>
      </c>
      <c r="V10" s="601">
        <v>0.7364363771708109</v>
      </c>
      <c r="W10" s="601">
        <v>0.73143883539063415</v>
      </c>
      <c r="X10" s="601">
        <v>0.72271692957772182</v>
      </c>
      <c r="Y10" s="601">
        <v>0.71626612984522631</v>
      </c>
      <c r="Z10" s="601">
        <v>0.71045053136034653</v>
      </c>
      <c r="AA10" s="601">
        <v>0.71040424328782092</v>
      </c>
      <c r="AB10" s="601">
        <v>0.70704511190647934</v>
      </c>
      <c r="AC10" s="601">
        <v>0.70317673860762286</v>
      </c>
      <c r="AD10" s="601">
        <v>0.69658146208319471</v>
      </c>
      <c r="AE10" s="601">
        <v>0.69853604740688346</v>
      </c>
      <c r="AF10" s="601">
        <v>0.69352590732970465</v>
      </c>
      <c r="AG10" s="601">
        <v>0.68370756438387648</v>
      </c>
      <c r="AH10" s="601">
        <v>0.67692415042458265</v>
      </c>
      <c r="AI10" s="601">
        <v>0.67192472491962429</v>
      </c>
      <c r="AJ10" s="601">
        <v>0.67360775268346895</v>
      </c>
      <c r="AK10" s="601">
        <v>0.66929647906118028</v>
      </c>
      <c r="AL10" s="601">
        <v>0.6630733707612303</v>
      </c>
      <c r="AM10" s="601">
        <v>0.66009458257305775</v>
      </c>
      <c r="AN10" s="601">
        <v>0.65748402525491478</v>
      </c>
      <c r="AO10" s="601">
        <v>0.65358902215900239</v>
      </c>
      <c r="AP10" s="601">
        <v>0.65161854354980031</v>
      </c>
      <c r="AQ10" s="601">
        <v>0.64985761512147</v>
      </c>
      <c r="AR10" s="601">
        <v>0.64815754784987256</v>
      </c>
      <c r="AS10" s="601">
        <v>0.64649743584781549</v>
      </c>
      <c r="AT10" s="601">
        <v>0.64510719084223023</v>
      </c>
      <c r="AU10" s="601">
        <v>0.64364720047580715</v>
      </c>
      <c r="AV10" s="601">
        <v>0.64234364517620868</v>
      </c>
      <c r="AW10" s="601">
        <v>0.64119159312157425</v>
      </c>
      <c r="AX10" s="601">
        <v>0.64019262137504018</v>
      </c>
      <c r="AY10" s="601">
        <v>0.6393340652622953</v>
      </c>
      <c r="AZ10" s="601">
        <v>0.6386072639221696</v>
      </c>
      <c r="BA10" s="601">
        <v>0.63798879362951399</v>
      </c>
      <c r="BB10" s="601">
        <v>0.63747602853390062</v>
      </c>
      <c r="BC10" s="601">
        <v>0.63706722994118847</v>
      </c>
      <c r="BD10" s="601">
        <v>0.6366505449800608</v>
      </c>
      <c r="BE10" s="601">
        <v>0.63784355402160786</v>
      </c>
      <c r="BF10" s="601">
        <v>0.637564929353857</v>
      </c>
      <c r="BG10" s="601">
        <v>0.63727709202221716</v>
      </c>
      <c r="BH10" s="601">
        <v>0.63716697377040654</v>
      </c>
      <c r="BI10" s="601">
        <v>0.63704601149080042</v>
      </c>
      <c r="BJ10" s="601">
        <v>0.63697396197648093</v>
      </c>
      <c r="BK10" s="602">
        <v>0.63684958817505366</v>
      </c>
    </row>
    <row r="11" spans="1:64" s="20" customFormat="1">
      <c r="B11" s="685" t="s">
        <v>5</v>
      </c>
      <c r="C11" s="687">
        <v>0.80504924054400273</v>
      </c>
      <c r="D11" s="688">
        <v>0.80262169866115096</v>
      </c>
      <c r="E11" s="688">
        <v>0.78478625062128737</v>
      </c>
      <c r="F11" s="688">
        <v>0.77975826392043601</v>
      </c>
      <c r="G11" s="688">
        <v>0.77347901330778401</v>
      </c>
      <c r="H11" s="688">
        <v>0.76306357367594324</v>
      </c>
      <c r="I11" s="688">
        <v>0.75562052946451552</v>
      </c>
      <c r="J11" s="688">
        <v>0.7495368269118049</v>
      </c>
      <c r="K11" s="688">
        <v>0.74037611134276493</v>
      </c>
      <c r="L11" s="688">
        <v>0.7417351990752532</v>
      </c>
      <c r="M11" s="688">
        <v>0.73179174953269921</v>
      </c>
      <c r="N11" s="688">
        <v>0.73722898879124144</v>
      </c>
      <c r="O11" s="688">
        <v>0.74498000643061735</v>
      </c>
      <c r="P11" s="688">
        <v>0.750327792390173</v>
      </c>
      <c r="Q11" s="688">
        <v>0.7549570210418397</v>
      </c>
      <c r="R11" s="688">
        <v>0.75254910658553675</v>
      </c>
      <c r="S11" s="688">
        <v>0.75359458408947877</v>
      </c>
      <c r="T11" s="688">
        <v>0.7506618562614743</v>
      </c>
      <c r="U11" s="688">
        <v>0.74452664664590518</v>
      </c>
      <c r="V11" s="688">
        <v>0.7364363771708109</v>
      </c>
      <c r="W11" s="688">
        <v>0.73143883539063415</v>
      </c>
      <c r="X11" s="688">
        <v>0.72295109558441994</v>
      </c>
      <c r="Y11" s="688">
        <v>0.71700977498054863</v>
      </c>
      <c r="Z11" s="688">
        <v>0.7119539657682401</v>
      </c>
      <c r="AA11" s="688">
        <v>0.71300667801724926</v>
      </c>
      <c r="AB11" s="688">
        <v>0.71070254995198234</v>
      </c>
      <c r="AC11" s="688">
        <v>0.70786494472126782</v>
      </c>
      <c r="AD11" s="688">
        <v>0.70324357531943149</v>
      </c>
      <c r="AE11" s="688">
        <v>0.70697784291599408</v>
      </c>
      <c r="AF11" s="688">
        <v>0.70332042116866667</v>
      </c>
      <c r="AG11" s="688">
        <v>0.69603347659427006</v>
      </c>
      <c r="AH11" s="688">
        <v>0.69110703254821959</v>
      </c>
      <c r="AI11" s="688">
        <v>0.68734123982211703</v>
      </c>
      <c r="AJ11" s="688">
        <v>0.69020109019444142</v>
      </c>
      <c r="AK11" s="688">
        <v>0.6868485972084557</v>
      </c>
      <c r="AL11" s="688">
        <v>0.68213801158871024</v>
      </c>
      <c r="AM11" s="688">
        <v>0.68000463612872053</v>
      </c>
      <c r="AN11" s="688">
        <v>0.67812425919066543</v>
      </c>
      <c r="AO11" s="688">
        <v>0.67551362948588378</v>
      </c>
      <c r="AP11" s="688">
        <v>0.67418119050998082</v>
      </c>
      <c r="AQ11" s="688">
        <v>0.67308238241612628</v>
      </c>
      <c r="AR11" s="688">
        <v>0.67193620674308663</v>
      </c>
      <c r="AS11" s="688">
        <v>0.67084800689531199</v>
      </c>
      <c r="AT11" s="688">
        <v>0.66970165046841701</v>
      </c>
      <c r="AU11" s="688">
        <v>0.66862694507785758</v>
      </c>
      <c r="AV11" s="688">
        <v>0.66774261769148702</v>
      </c>
      <c r="AW11" s="688">
        <v>0.66681263054306117</v>
      </c>
      <c r="AX11" s="688">
        <v>0.66607778946064056</v>
      </c>
      <c r="AY11" s="688">
        <v>0.66530259667905245</v>
      </c>
      <c r="AZ11" s="688">
        <v>0.66470521733518906</v>
      </c>
      <c r="BA11" s="688">
        <v>0.66415664745750547</v>
      </c>
      <c r="BB11" s="688">
        <v>0.66376141081089013</v>
      </c>
      <c r="BC11" s="688">
        <v>0.66341589919446164</v>
      </c>
      <c r="BD11" s="688">
        <v>0.66310385783606296</v>
      </c>
      <c r="BE11" s="688">
        <v>0.66398282387102248</v>
      </c>
      <c r="BF11" s="688">
        <v>0.6637077389049405</v>
      </c>
      <c r="BG11" s="688">
        <v>0.66357113862048711</v>
      </c>
      <c r="BH11" s="688">
        <v>0.66337962582055598</v>
      </c>
      <c r="BI11" s="688">
        <v>0.66332690173857367</v>
      </c>
      <c r="BJ11" s="688">
        <v>0.66328272854037729</v>
      </c>
      <c r="BK11" s="605">
        <v>0.66323118540763581</v>
      </c>
    </row>
    <row r="12" spans="1:64" s="20" customFormat="1">
      <c r="B12" s="685" t="s">
        <v>6</v>
      </c>
      <c r="C12" s="687">
        <v>0.80504924054400273</v>
      </c>
      <c r="D12" s="688">
        <v>0.80262169866115096</v>
      </c>
      <c r="E12" s="688">
        <v>0.78478625062128737</v>
      </c>
      <c r="F12" s="688">
        <v>0.77975826392043601</v>
      </c>
      <c r="G12" s="688">
        <v>0.77347901330778412</v>
      </c>
      <c r="H12" s="688">
        <v>0.76306357367594324</v>
      </c>
      <c r="I12" s="688">
        <v>0.75562052946451552</v>
      </c>
      <c r="J12" s="688">
        <v>0.7495368269118049</v>
      </c>
      <c r="K12" s="688">
        <v>0.74037611134276493</v>
      </c>
      <c r="L12" s="688">
        <v>0.7417351990752532</v>
      </c>
      <c r="M12" s="688">
        <v>0.73179174953269921</v>
      </c>
      <c r="N12" s="688">
        <v>0.73722898879124144</v>
      </c>
      <c r="O12" s="688">
        <v>0.74498000643061735</v>
      </c>
      <c r="P12" s="688">
        <v>0.750327792390173</v>
      </c>
      <c r="Q12" s="688">
        <v>0.7549570210418397</v>
      </c>
      <c r="R12" s="688">
        <v>0.75254910658553675</v>
      </c>
      <c r="S12" s="688">
        <v>0.75359458408947877</v>
      </c>
      <c r="T12" s="688">
        <v>0.7506618562614743</v>
      </c>
      <c r="U12" s="688">
        <v>0.74452664664590518</v>
      </c>
      <c r="V12" s="688">
        <v>0.7364363771708109</v>
      </c>
      <c r="W12" s="688">
        <v>0.73143883539063415</v>
      </c>
      <c r="X12" s="688">
        <v>0.7231488573697693</v>
      </c>
      <c r="Y12" s="688">
        <v>0.71754231002621494</v>
      </c>
      <c r="Z12" s="688">
        <v>0.71302160099409195</v>
      </c>
      <c r="AA12" s="688">
        <v>0.7148323947813342</v>
      </c>
      <c r="AB12" s="688">
        <v>0.71324891736859353</v>
      </c>
      <c r="AC12" s="688">
        <v>0.71126123441551803</v>
      </c>
      <c r="AD12" s="688">
        <v>0.70793570615686097</v>
      </c>
      <c r="AE12" s="688">
        <v>0.71263674764392382</v>
      </c>
      <c r="AF12" s="688">
        <v>0.71001293851204283</v>
      </c>
      <c r="AG12" s="688">
        <v>0.70436288522370749</v>
      </c>
      <c r="AH12" s="688">
        <v>0.70072021800722473</v>
      </c>
      <c r="AI12" s="688">
        <v>0.69790836548581969</v>
      </c>
      <c r="AJ12" s="688">
        <v>0.70158230398906252</v>
      </c>
      <c r="AK12" s="688">
        <v>0.69903606704014176</v>
      </c>
      <c r="AL12" s="688">
        <v>0.69528483745697667</v>
      </c>
      <c r="AM12" s="688">
        <v>0.69383202337113226</v>
      </c>
      <c r="AN12" s="688">
        <v>0.69249967887321306</v>
      </c>
      <c r="AO12" s="688">
        <v>0.69060472161968944</v>
      </c>
      <c r="AP12" s="688">
        <v>0.68984332389420122</v>
      </c>
      <c r="AQ12" s="688">
        <v>0.68919684601132436</v>
      </c>
      <c r="AR12" s="688">
        <v>0.68850927690846175</v>
      </c>
      <c r="AS12" s="688">
        <v>0.68776119193699214</v>
      </c>
      <c r="AT12" s="688">
        <v>0.68696281374501711</v>
      </c>
      <c r="AU12" s="688">
        <v>0.68612635829556068</v>
      </c>
      <c r="AV12" s="688">
        <v>0.6853788940619181</v>
      </c>
      <c r="AW12" s="688">
        <v>0.68460114293362151</v>
      </c>
      <c r="AX12" s="688">
        <v>0.68404569569704166</v>
      </c>
      <c r="AY12" s="688">
        <v>0.68346342560091689</v>
      </c>
      <c r="AZ12" s="688">
        <v>0.68296999192720642</v>
      </c>
      <c r="BA12" s="688">
        <v>0.68254609238636244</v>
      </c>
      <c r="BB12" s="688">
        <v>0.68219252895612892</v>
      </c>
      <c r="BC12" s="688">
        <v>0.68191441728581004</v>
      </c>
      <c r="BD12" s="688">
        <v>0.68169467202989564</v>
      </c>
      <c r="BE12" s="688">
        <v>0.68220763229088588</v>
      </c>
      <c r="BF12" s="688">
        <v>0.68207551140827372</v>
      </c>
      <c r="BG12" s="688">
        <v>0.68189934330080693</v>
      </c>
      <c r="BH12" s="688">
        <v>0.68179942524544546</v>
      </c>
      <c r="BI12" s="688">
        <v>0.68176871201501954</v>
      </c>
      <c r="BJ12" s="688">
        <v>0.68167097502418972</v>
      </c>
      <c r="BK12" s="605">
        <v>0.68169861785448127</v>
      </c>
    </row>
    <row r="13" spans="1:64" s="20" customFormat="1" ht="15.75" thickBot="1">
      <c r="B13" s="22" t="s">
        <v>7</v>
      </c>
      <c r="C13" s="689">
        <v>0.80504924054400273</v>
      </c>
      <c r="D13" s="690">
        <v>0.80262169866115096</v>
      </c>
      <c r="E13" s="690">
        <v>0.78478625062128737</v>
      </c>
      <c r="F13" s="690">
        <v>0.77975826392043601</v>
      </c>
      <c r="G13" s="690">
        <v>0.77347901330778412</v>
      </c>
      <c r="H13" s="690">
        <v>0.76306357367594324</v>
      </c>
      <c r="I13" s="690">
        <v>0.75562052946451552</v>
      </c>
      <c r="J13" s="690">
        <v>0.7495368269118049</v>
      </c>
      <c r="K13" s="690">
        <v>0.74037611134276493</v>
      </c>
      <c r="L13" s="690">
        <v>0.7417351990752532</v>
      </c>
      <c r="M13" s="690">
        <v>0.73179174953269921</v>
      </c>
      <c r="N13" s="690">
        <v>0.73722898879124144</v>
      </c>
      <c r="O13" s="690">
        <v>0.74498000643061735</v>
      </c>
      <c r="P13" s="690">
        <v>0.750327792390173</v>
      </c>
      <c r="Q13" s="690">
        <v>0.7549570210418397</v>
      </c>
      <c r="R13" s="690">
        <v>0.75254910658553675</v>
      </c>
      <c r="S13" s="690">
        <v>0.75359458408947877</v>
      </c>
      <c r="T13" s="690">
        <v>0.7506618562614743</v>
      </c>
      <c r="U13" s="690">
        <v>0.74452664664590518</v>
      </c>
      <c r="V13" s="690">
        <v>0.7364363771708109</v>
      </c>
      <c r="W13" s="690">
        <v>0.73143883539063415</v>
      </c>
      <c r="X13" s="690">
        <v>0.72345308541720343</v>
      </c>
      <c r="Y13" s="690">
        <v>0.71839311890119961</v>
      </c>
      <c r="Z13" s="690">
        <v>0.71450201983281458</v>
      </c>
      <c r="AA13" s="690">
        <v>0.7177570523110961</v>
      </c>
      <c r="AB13" s="690">
        <v>0.71691997226832926</v>
      </c>
      <c r="AC13" s="690">
        <v>0.7161500030022131</v>
      </c>
      <c r="AD13" s="690">
        <v>0.71480517494949536</v>
      </c>
      <c r="AE13" s="690">
        <v>0.72118131300369714</v>
      </c>
      <c r="AF13" s="690">
        <v>0.72006536067611715</v>
      </c>
      <c r="AG13" s="690">
        <v>0.71709999837080762</v>
      </c>
      <c r="AH13" s="690">
        <v>0.71530166307823961</v>
      </c>
      <c r="AI13" s="690">
        <v>0.71397833733629179</v>
      </c>
      <c r="AJ13" s="690">
        <v>0.71891848377387724</v>
      </c>
      <c r="AK13" s="690">
        <v>0.71756447804638102</v>
      </c>
      <c r="AL13" s="690">
        <v>0.71532251071956177</v>
      </c>
      <c r="AM13" s="690">
        <v>0.71493568652398221</v>
      </c>
      <c r="AN13" s="690">
        <v>0.71467462739672794</v>
      </c>
      <c r="AO13" s="690">
        <v>0.71418091678286488</v>
      </c>
      <c r="AP13" s="690">
        <v>0.71423711032789194</v>
      </c>
      <c r="AQ13" s="690">
        <v>0.71414483116415695</v>
      </c>
      <c r="AR13" s="690">
        <v>0.71415993236025499</v>
      </c>
      <c r="AS13" s="690">
        <v>0.71398681481666548</v>
      </c>
      <c r="AT13" s="690">
        <v>0.71377131820987239</v>
      </c>
      <c r="AU13" s="690">
        <v>0.71339484974202805</v>
      </c>
      <c r="AV13" s="690">
        <v>0.71299717881479319</v>
      </c>
      <c r="AW13" s="690">
        <v>0.7125825928064542</v>
      </c>
      <c r="AX13" s="690">
        <v>0.71229662291476203</v>
      </c>
      <c r="AY13" s="690">
        <v>0.71187373237495666</v>
      </c>
      <c r="AZ13" s="690">
        <v>0.71156904468852578</v>
      </c>
      <c r="BA13" s="690">
        <v>0.71136363897726707</v>
      </c>
      <c r="BB13" s="690">
        <v>0.71113289824075898</v>
      </c>
      <c r="BC13" s="690">
        <v>0.71088929241798671</v>
      </c>
      <c r="BD13" s="690">
        <v>0.71073736863476111</v>
      </c>
      <c r="BE13" s="690">
        <v>0.71102278297334143</v>
      </c>
      <c r="BF13" s="690">
        <v>0.71090449649524301</v>
      </c>
      <c r="BG13" s="690">
        <v>0.71076952353840339</v>
      </c>
      <c r="BH13" s="690">
        <v>0.71074854461635428</v>
      </c>
      <c r="BI13" s="690">
        <v>0.71072097578280036</v>
      </c>
      <c r="BJ13" s="690">
        <v>0.71076712019403965</v>
      </c>
      <c r="BK13" s="608">
        <v>0.71075752945855297</v>
      </c>
    </row>
    <row r="14" spans="1:64" s="20" customFormat="1">
      <c r="B14" s="23"/>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row>
    <row r="15" spans="1:64" s="20" customFormat="1">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row>
    <row r="16" spans="1:64" s="17" customFormat="1">
      <c r="B16" s="26"/>
    </row>
    <row r="17" spans="2:74" s="17" customFormat="1">
      <c r="B17" s="26"/>
    </row>
    <row r="18" spans="2:74" s="17" customFormat="1">
      <c r="B18" s="26"/>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row>
    <row r="19" spans="2:74" s="17" customFormat="1">
      <c r="B19" s="26"/>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row>
    <row r="20" spans="2:74" s="17" customFormat="1">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row>
    <row r="21" spans="2:74" s="17" customFormat="1">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row>
    <row r="22" spans="2:74" s="17" customFormat="1">
      <c r="C22" s="18"/>
      <c r="D22" s="1183" t="s">
        <v>65</v>
      </c>
      <c r="E22" s="1183"/>
      <c r="F22" s="1183"/>
      <c r="G22" s="1183"/>
      <c r="H22" s="1183"/>
      <c r="I22" s="1183"/>
      <c r="J22" s="18"/>
      <c r="K22" s="1182" t="s">
        <v>64</v>
      </c>
      <c r="L22" s="1182"/>
      <c r="M22" s="1182"/>
      <c r="N22" s="1182"/>
      <c r="O22" s="1182"/>
      <c r="P22" s="1182"/>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row>
    <row r="23" spans="2:74" s="17" customFormat="1" ht="15" customHeight="1">
      <c r="C23" s="18"/>
      <c r="D23" s="1183"/>
      <c r="E23" s="1183"/>
      <c r="F23" s="1183"/>
      <c r="G23" s="1183"/>
      <c r="H23" s="1183"/>
      <c r="I23" s="1183"/>
      <c r="J23" s="18"/>
      <c r="K23" s="1182"/>
      <c r="L23" s="1182"/>
      <c r="M23" s="1182"/>
      <c r="N23" s="1182"/>
      <c r="O23" s="1182"/>
      <c r="P23" s="1182"/>
      <c r="Q23" s="18"/>
      <c r="R23" s="18"/>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row>
    <row r="24" spans="2:74" s="17" customFormat="1" ht="21.75" customHeight="1">
      <c r="C24" s="18"/>
      <c r="D24" s="1183"/>
      <c r="E24" s="1183"/>
      <c r="F24" s="1183"/>
      <c r="G24" s="1183"/>
      <c r="H24" s="1183"/>
      <c r="I24" s="1183"/>
      <c r="J24" s="18"/>
      <c r="K24" s="1182"/>
      <c r="L24" s="1182"/>
      <c r="M24" s="1182"/>
      <c r="N24" s="1182"/>
      <c r="O24" s="1182"/>
      <c r="P24" s="1182"/>
      <c r="Q24" s="18"/>
      <c r="R24" s="18"/>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row>
    <row r="25" spans="2:74" s="17" customFormat="1" ht="36.75" customHeight="1">
      <c r="C25" s="18"/>
      <c r="D25" s="1183"/>
      <c r="E25" s="1183"/>
      <c r="F25" s="1183"/>
      <c r="G25" s="1183"/>
      <c r="H25" s="1183"/>
      <c r="I25" s="1183"/>
      <c r="J25" s="18"/>
      <c r="K25" s="1182"/>
      <c r="L25" s="1182"/>
      <c r="M25" s="1182"/>
      <c r="N25" s="1182"/>
      <c r="O25" s="1182"/>
      <c r="P25" s="1182"/>
      <c r="Q25" s="18"/>
      <c r="R25" s="18"/>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row>
    <row r="26" spans="2:74" s="17" customFormat="1">
      <c r="C26" s="18"/>
      <c r="D26" s="18"/>
      <c r="E26" s="18"/>
      <c r="F26" s="18"/>
      <c r="G26" s="18"/>
      <c r="H26" s="18"/>
      <c r="I26" s="18"/>
      <c r="J26" s="18"/>
      <c r="K26" s="18"/>
      <c r="L26" s="18"/>
      <c r="M26" s="18"/>
      <c r="N26" s="18"/>
      <c r="O26" s="18"/>
      <c r="P26" s="18"/>
      <c r="Q26" s="18"/>
      <c r="R26" s="18"/>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row>
    <row r="27" spans="2:74" s="17" customFormat="1">
      <c r="C27" s="18"/>
      <c r="D27" s="18"/>
      <c r="E27" s="18"/>
      <c r="F27" s="18"/>
      <c r="G27" s="18"/>
      <c r="H27" s="18"/>
      <c r="I27" s="18"/>
      <c r="J27" s="18"/>
      <c r="K27" s="18"/>
      <c r="L27" s="18"/>
      <c r="M27" s="18"/>
      <c r="N27" s="18"/>
      <c r="O27" s="18"/>
      <c r="P27" s="18"/>
      <c r="Q27" s="18"/>
      <c r="R27" s="18"/>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row>
    <row r="28" spans="2:74" s="17" customFormat="1">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row>
    <row r="29" spans="2:74" s="17" customFormat="1">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row>
    <row r="30" spans="2:74" s="17" customFormat="1">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row>
    <row r="31" spans="2:74" s="17" customFormat="1">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row>
    <row r="32" spans="2:74" s="17" customFormat="1">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row>
    <row r="33" spans="2:63" s="17" customFormat="1">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row>
    <row r="34" spans="2:63" s="17" customFormat="1">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row>
    <row r="35" spans="2:63" s="17" customFormat="1">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row>
    <row r="36" spans="2:63" s="17" customFormat="1">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row>
    <row r="37" spans="2:63" s="17" customFormat="1">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row>
    <row r="38" spans="2:63" s="17" customFormat="1">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row>
    <row r="39" spans="2:63" s="17" customFormat="1">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row>
    <row r="40" spans="2:63" s="17" customFormat="1" ht="15.75">
      <c r="B40" s="27" t="s">
        <v>9</v>
      </c>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row>
    <row r="41" spans="2:63" s="17" customFormat="1" ht="15.75" thickBot="1">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row>
    <row r="42" spans="2:63" s="17" customFormat="1" ht="15.75" thickBot="1">
      <c r="B42" s="655" t="s">
        <v>10</v>
      </c>
      <c r="C42" s="656">
        <v>1940</v>
      </c>
      <c r="D42" s="657">
        <v>1941</v>
      </c>
      <c r="E42" s="657">
        <v>1942</v>
      </c>
      <c r="F42" s="657">
        <v>1943</v>
      </c>
      <c r="G42" s="657">
        <v>1944</v>
      </c>
      <c r="H42" s="657">
        <v>1945</v>
      </c>
      <c r="I42" s="657">
        <v>1946</v>
      </c>
      <c r="J42" s="657">
        <v>1947</v>
      </c>
      <c r="K42" s="657">
        <v>1948</v>
      </c>
      <c r="L42" s="657">
        <v>1949</v>
      </c>
      <c r="M42" s="657">
        <v>1950</v>
      </c>
      <c r="N42" s="657">
        <v>1951</v>
      </c>
      <c r="O42" s="657">
        <v>1952</v>
      </c>
      <c r="P42" s="657">
        <v>1953</v>
      </c>
      <c r="Q42" s="657">
        <v>1954</v>
      </c>
      <c r="R42" s="657">
        <v>1955</v>
      </c>
      <c r="S42" s="657">
        <v>1956</v>
      </c>
      <c r="T42" s="657">
        <v>1957</v>
      </c>
      <c r="U42" s="657">
        <v>1958</v>
      </c>
      <c r="V42" s="657">
        <v>1959</v>
      </c>
      <c r="W42" s="657">
        <v>1960</v>
      </c>
      <c r="X42" s="657">
        <v>1961</v>
      </c>
      <c r="Y42" s="657">
        <v>1962</v>
      </c>
      <c r="Z42" s="657">
        <v>1963</v>
      </c>
      <c r="AA42" s="657">
        <v>1964</v>
      </c>
      <c r="AB42" s="657">
        <v>1965</v>
      </c>
      <c r="AC42" s="657">
        <v>1966</v>
      </c>
      <c r="AD42" s="657">
        <v>1967</v>
      </c>
      <c r="AE42" s="657">
        <v>1968</v>
      </c>
      <c r="AF42" s="657">
        <v>1969</v>
      </c>
      <c r="AG42" s="657">
        <v>1970</v>
      </c>
      <c r="AH42" s="657">
        <v>1971</v>
      </c>
      <c r="AI42" s="657">
        <v>1972</v>
      </c>
      <c r="AJ42" s="657">
        <v>1973</v>
      </c>
      <c r="AK42" s="657">
        <v>1974</v>
      </c>
      <c r="AL42" s="657">
        <v>1975</v>
      </c>
      <c r="AM42" s="657">
        <v>1976</v>
      </c>
      <c r="AN42" s="657">
        <v>1977</v>
      </c>
      <c r="AO42" s="657">
        <v>1978</v>
      </c>
      <c r="AP42" s="657">
        <v>1979</v>
      </c>
      <c r="AQ42" s="657">
        <v>1980</v>
      </c>
      <c r="AR42" s="657">
        <v>1981</v>
      </c>
      <c r="AS42" s="657">
        <v>1982</v>
      </c>
      <c r="AT42" s="657">
        <v>1983</v>
      </c>
      <c r="AU42" s="657">
        <v>1984</v>
      </c>
      <c r="AV42" s="657">
        <v>1985</v>
      </c>
      <c r="AW42" s="657">
        <v>1986</v>
      </c>
      <c r="AX42" s="657">
        <v>1987</v>
      </c>
      <c r="AY42" s="657">
        <v>1988</v>
      </c>
      <c r="AZ42" s="657">
        <v>1989</v>
      </c>
      <c r="BA42" s="657">
        <v>1990</v>
      </c>
      <c r="BB42" s="657">
        <v>1991</v>
      </c>
      <c r="BC42" s="657">
        <v>1992</v>
      </c>
      <c r="BD42" s="657">
        <v>1993</v>
      </c>
      <c r="BE42" s="657">
        <v>1994</v>
      </c>
      <c r="BF42" s="657">
        <v>1995</v>
      </c>
      <c r="BG42" s="657">
        <v>1996</v>
      </c>
      <c r="BH42" s="657">
        <v>1997</v>
      </c>
      <c r="BI42" s="657">
        <v>1998</v>
      </c>
      <c r="BJ42" s="657">
        <v>1999</v>
      </c>
      <c r="BK42" s="599">
        <v>2000</v>
      </c>
    </row>
    <row r="43" spans="2:63" s="17" customFormat="1">
      <c r="B43" s="685" t="s">
        <v>4</v>
      </c>
      <c r="C43" s="686">
        <v>0.56668004816289552</v>
      </c>
      <c r="D43" s="601">
        <v>0.56456328150218282</v>
      </c>
      <c r="E43" s="601">
        <v>0.55071813870048536</v>
      </c>
      <c r="F43" s="601">
        <v>0.54633844791817676</v>
      </c>
      <c r="G43" s="601">
        <v>0.54153605457935194</v>
      </c>
      <c r="H43" s="601">
        <v>0.53408317684121653</v>
      </c>
      <c r="I43" s="601">
        <v>0.52910033498225939</v>
      </c>
      <c r="J43" s="601">
        <v>0.5240896013069879</v>
      </c>
      <c r="K43" s="601">
        <v>0.51727177024607174</v>
      </c>
      <c r="L43" s="601">
        <v>0.51842235971006212</v>
      </c>
      <c r="M43" s="601">
        <v>0.51294686392672018</v>
      </c>
      <c r="N43" s="601">
        <v>0.51830123705668629</v>
      </c>
      <c r="O43" s="601">
        <v>0.52500056573326548</v>
      </c>
      <c r="P43" s="601">
        <v>0.53094844528077156</v>
      </c>
      <c r="Q43" s="601">
        <v>0.53595883674287992</v>
      </c>
      <c r="R43" s="601">
        <v>0.5357110729272494</v>
      </c>
      <c r="S43" s="601">
        <v>0.53882582503681598</v>
      </c>
      <c r="T43" s="601">
        <v>0.53816196243196046</v>
      </c>
      <c r="U43" s="601">
        <v>0.53490302813628898</v>
      </c>
      <c r="V43" s="601">
        <v>0.53143171931669164</v>
      </c>
      <c r="W43" s="601">
        <v>0.52874434054227393</v>
      </c>
      <c r="X43" s="601">
        <v>0.52246638692074043</v>
      </c>
      <c r="Y43" s="601">
        <v>0.51785612620581911</v>
      </c>
      <c r="Z43" s="601">
        <v>0.51417448338496607</v>
      </c>
      <c r="AA43" s="601">
        <v>0.51556593380438898</v>
      </c>
      <c r="AB43" s="601">
        <v>0.51459852925838034</v>
      </c>
      <c r="AC43" s="601">
        <v>0.51314949913999253</v>
      </c>
      <c r="AD43" s="601">
        <v>0.50740194998303922</v>
      </c>
      <c r="AE43" s="601">
        <v>0.51072203605639599</v>
      </c>
      <c r="AF43" s="601">
        <v>0.50808300286582431</v>
      </c>
      <c r="AG43" s="601">
        <v>0.4997076948650751</v>
      </c>
      <c r="AH43" s="601">
        <v>0.4946818929206811</v>
      </c>
      <c r="AI43" s="601">
        <v>0.49195500063203257</v>
      </c>
      <c r="AJ43" s="601">
        <v>0.49489274785581749</v>
      </c>
      <c r="AK43" s="601">
        <v>0.49260791998086112</v>
      </c>
      <c r="AL43" s="601">
        <v>0.48770416584769311</v>
      </c>
      <c r="AM43" s="601">
        <v>0.48631602043760208</v>
      </c>
      <c r="AN43" s="601">
        <v>0.48520523930905612</v>
      </c>
      <c r="AO43" s="601">
        <v>0.48205630905579477</v>
      </c>
      <c r="AP43" s="601">
        <v>0.48133552495661958</v>
      </c>
      <c r="AQ43" s="601">
        <v>0.48072904466708455</v>
      </c>
      <c r="AR43" s="601">
        <v>0.48011117064889086</v>
      </c>
      <c r="AS43" s="601">
        <v>0.47948041526048613</v>
      </c>
      <c r="AT43" s="601">
        <v>0.47906242761629569</v>
      </c>
      <c r="AU43" s="601">
        <v>0.47850931500794353</v>
      </c>
      <c r="AV43" s="601">
        <v>0.47804507233687049</v>
      </c>
      <c r="AW43" s="601">
        <v>0.47766285596732844</v>
      </c>
      <c r="AX43" s="601">
        <v>0.47735610498932168</v>
      </c>
      <c r="AY43" s="601">
        <v>0.47711853214893923</v>
      </c>
      <c r="AZ43" s="601">
        <v>0.47694411503244949</v>
      </c>
      <c r="BA43" s="601">
        <v>0.47682708749763203</v>
      </c>
      <c r="BB43" s="601">
        <v>0.47676193134599038</v>
      </c>
      <c r="BC43" s="601">
        <v>0.47674336822964514</v>
      </c>
      <c r="BD43" s="601">
        <v>0.47667137840999252</v>
      </c>
      <c r="BE43" s="601">
        <v>0.47888348265458902</v>
      </c>
      <c r="BF43" s="601">
        <v>0.47888532381308097</v>
      </c>
      <c r="BG43" s="601">
        <v>0.4788278102177459</v>
      </c>
      <c r="BH43" s="601">
        <v>0.47888910375912852</v>
      </c>
      <c r="BI43" s="601">
        <v>0.47888578785899416</v>
      </c>
      <c r="BJ43" s="601">
        <v>0.47890430286336488</v>
      </c>
      <c r="BK43" s="602">
        <v>0.4788566445442487</v>
      </c>
    </row>
    <row r="44" spans="2:63" s="17" customFormat="1">
      <c r="B44" s="685" t="s">
        <v>5</v>
      </c>
      <c r="C44" s="687">
        <v>0.56668004816289552</v>
      </c>
      <c r="D44" s="688">
        <v>0.56456328150218282</v>
      </c>
      <c r="E44" s="688">
        <v>0.55071813870048536</v>
      </c>
      <c r="F44" s="688">
        <v>0.54633844791817676</v>
      </c>
      <c r="G44" s="688">
        <v>0.54153605457935194</v>
      </c>
      <c r="H44" s="688">
        <v>0.53408317684121653</v>
      </c>
      <c r="I44" s="688">
        <v>0.52910033498225939</v>
      </c>
      <c r="J44" s="688">
        <v>0.5240896013069879</v>
      </c>
      <c r="K44" s="688">
        <v>0.51727177024607174</v>
      </c>
      <c r="L44" s="688">
        <v>0.51842235971006212</v>
      </c>
      <c r="M44" s="688">
        <v>0.51294686392672018</v>
      </c>
      <c r="N44" s="688">
        <v>0.5183012370566864</v>
      </c>
      <c r="O44" s="688">
        <v>0.52500056573326548</v>
      </c>
      <c r="P44" s="688">
        <v>0.53094844528077156</v>
      </c>
      <c r="Q44" s="688">
        <v>0.53595883674287992</v>
      </c>
      <c r="R44" s="688">
        <v>0.5357110729272494</v>
      </c>
      <c r="S44" s="688">
        <v>0.53882582503681598</v>
      </c>
      <c r="T44" s="688">
        <v>0.53816196243196046</v>
      </c>
      <c r="U44" s="688">
        <v>0.53490302813628898</v>
      </c>
      <c r="V44" s="688">
        <v>0.53143171931669164</v>
      </c>
      <c r="W44" s="688">
        <v>0.52874434054227393</v>
      </c>
      <c r="X44" s="688">
        <v>0.52263567016629919</v>
      </c>
      <c r="Y44" s="688">
        <v>0.51839620976926126</v>
      </c>
      <c r="Z44" s="688">
        <v>0.51526974514986945</v>
      </c>
      <c r="AA44" s="688">
        <v>0.51743197999208757</v>
      </c>
      <c r="AB44" s="688">
        <v>0.51725480914125421</v>
      </c>
      <c r="AC44" s="688">
        <v>0.51654540162930829</v>
      </c>
      <c r="AD44" s="688">
        <v>0.51223415671656103</v>
      </c>
      <c r="AE44" s="688">
        <v>0.51684595058580618</v>
      </c>
      <c r="AF44" s="688">
        <v>0.51514653078522443</v>
      </c>
      <c r="AG44" s="688">
        <v>0.50863187035348778</v>
      </c>
      <c r="AH44" s="688">
        <v>0.50495387245644441</v>
      </c>
      <c r="AI44" s="688">
        <v>0.50310230634758146</v>
      </c>
      <c r="AJ44" s="688">
        <v>0.50675985779554378</v>
      </c>
      <c r="AK44" s="688">
        <v>0.50512325843820383</v>
      </c>
      <c r="AL44" s="688">
        <v>0.50133080315569534</v>
      </c>
      <c r="AM44" s="688">
        <v>0.5005147757055195</v>
      </c>
      <c r="AN44" s="688">
        <v>0.49987849440794396</v>
      </c>
      <c r="AO44" s="688">
        <v>0.49767007531493351</v>
      </c>
      <c r="AP44" s="688">
        <v>0.49736563114638405</v>
      </c>
      <c r="AQ44" s="688">
        <v>0.49721407999170047</v>
      </c>
      <c r="AR44" s="688">
        <v>0.49695838407800969</v>
      </c>
      <c r="AS44" s="688">
        <v>0.4967242420981462</v>
      </c>
      <c r="AT44" s="688">
        <v>0.49638848540971831</v>
      </c>
      <c r="AU44" s="688">
        <v>0.49607315946283015</v>
      </c>
      <c r="AV44" s="688">
        <v>0.49589320767233919</v>
      </c>
      <c r="AW44" s="688">
        <v>0.49561023282488642</v>
      </c>
      <c r="AX44" s="688">
        <v>0.49545490532241393</v>
      </c>
      <c r="AY44" s="688">
        <v>0.49519592805417645</v>
      </c>
      <c r="AZ44" s="688">
        <v>0.4950573075898691</v>
      </c>
      <c r="BA44" s="688">
        <v>0.49492345625935058</v>
      </c>
      <c r="BB44" s="688">
        <v>0.49489986917719725</v>
      </c>
      <c r="BC44" s="688">
        <v>0.49487451808128724</v>
      </c>
      <c r="BD44" s="688">
        <v>0.49484589923327676</v>
      </c>
      <c r="BE44" s="688">
        <v>0.49677816765742311</v>
      </c>
      <c r="BF44" s="688">
        <v>0.49673710243462538</v>
      </c>
      <c r="BG44" s="688">
        <v>0.49678854946920753</v>
      </c>
      <c r="BH44" s="688">
        <v>0.49672998906827703</v>
      </c>
      <c r="BI44" s="688">
        <v>0.49675859414055357</v>
      </c>
      <c r="BJ44" s="688">
        <v>0.49677340180926127</v>
      </c>
      <c r="BK44" s="605">
        <v>0.49677340180926127</v>
      </c>
    </row>
    <row r="45" spans="2:63" s="17" customFormat="1">
      <c r="B45" s="685" t="s">
        <v>6</v>
      </c>
      <c r="C45" s="687">
        <v>0.56668004816289552</v>
      </c>
      <c r="D45" s="688">
        <v>0.56456328150218282</v>
      </c>
      <c r="E45" s="688">
        <v>0.55071813870048536</v>
      </c>
      <c r="F45" s="688">
        <v>0.54633844791817676</v>
      </c>
      <c r="G45" s="688">
        <v>0.54153605457935194</v>
      </c>
      <c r="H45" s="688">
        <v>0.53408317684121653</v>
      </c>
      <c r="I45" s="688">
        <v>0.52910033498225939</v>
      </c>
      <c r="J45" s="688">
        <v>0.5240896013069879</v>
      </c>
      <c r="K45" s="688">
        <v>0.51727177024607174</v>
      </c>
      <c r="L45" s="688">
        <v>0.51842235971006212</v>
      </c>
      <c r="M45" s="688">
        <v>0.51294686392672018</v>
      </c>
      <c r="N45" s="688">
        <v>0.5183012370566864</v>
      </c>
      <c r="O45" s="688">
        <v>0.52500056573326548</v>
      </c>
      <c r="P45" s="688">
        <v>0.53094844528077156</v>
      </c>
      <c r="Q45" s="688">
        <v>0.53595883674287992</v>
      </c>
      <c r="R45" s="688">
        <v>0.5357110729272494</v>
      </c>
      <c r="S45" s="688">
        <v>0.53882582503681598</v>
      </c>
      <c r="T45" s="688">
        <v>0.53816196243196046</v>
      </c>
      <c r="U45" s="688">
        <v>0.53490302813628898</v>
      </c>
      <c r="V45" s="688">
        <v>0.53143171931669164</v>
      </c>
      <c r="W45" s="688">
        <v>0.52874434054227382</v>
      </c>
      <c r="X45" s="688">
        <v>0.52277863607900155</v>
      </c>
      <c r="Y45" s="688">
        <v>0.51878244842962462</v>
      </c>
      <c r="Z45" s="688">
        <v>0.5160484289731081</v>
      </c>
      <c r="AA45" s="688">
        <v>0.5187283128393223</v>
      </c>
      <c r="AB45" s="688">
        <v>0.51909186486050185</v>
      </c>
      <c r="AC45" s="688">
        <v>0.5190231790887917</v>
      </c>
      <c r="AD45" s="688">
        <v>0.51564218048576027</v>
      </c>
      <c r="AE45" s="688">
        <v>0.52088698529534894</v>
      </c>
      <c r="AF45" s="688">
        <v>0.51995162698185027</v>
      </c>
      <c r="AG45" s="688">
        <v>0.51461368435710753</v>
      </c>
      <c r="AH45" s="688">
        <v>0.51186820319559045</v>
      </c>
      <c r="AI45" s="688">
        <v>0.51072160754066975</v>
      </c>
      <c r="AJ45" s="688">
        <v>0.51487460491919357</v>
      </c>
      <c r="AK45" s="688">
        <v>0.51382741779829244</v>
      </c>
      <c r="AL45" s="688">
        <v>0.51071146915833521</v>
      </c>
      <c r="AM45" s="688">
        <v>0.51037988125390654</v>
      </c>
      <c r="AN45" s="688">
        <v>0.51010919713886071</v>
      </c>
      <c r="AO45" s="688">
        <v>0.50837067046411444</v>
      </c>
      <c r="AP45" s="688">
        <v>0.50847607815176243</v>
      </c>
      <c r="AQ45" s="688">
        <v>0.50862594349023305</v>
      </c>
      <c r="AR45" s="688">
        <v>0.5086882212963455</v>
      </c>
      <c r="AS45" s="688">
        <v>0.50866513493992027</v>
      </c>
      <c r="AT45" s="688">
        <v>0.50855886514982696</v>
      </c>
      <c r="AU45" s="688">
        <v>0.50837155074225537</v>
      </c>
      <c r="AV45" s="688">
        <v>0.50822799044558198</v>
      </c>
      <c r="AW45" s="688">
        <v>0.50800439099260808</v>
      </c>
      <c r="AX45" s="688">
        <v>0.50794197439405975</v>
      </c>
      <c r="AY45" s="688">
        <v>0.50779749644528027</v>
      </c>
      <c r="AZ45" s="688">
        <v>0.50768959638417133</v>
      </c>
      <c r="BA45" s="688">
        <v>0.50761586382837864</v>
      </c>
      <c r="BB45" s="688">
        <v>0.50757396342737082</v>
      </c>
      <c r="BC45" s="688">
        <v>0.50756163308734448</v>
      </c>
      <c r="BD45" s="688">
        <v>0.50757668223249008</v>
      </c>
      <c r="BE45" s="688">
        <v>0.50916517316723209</v>
      </c>
      <c r="BF45" s="688">
        <v>0.50923030098562871</v>
      </c>
      <c r="BG45" s="688">
        <v>0.50920990268625499</v>
      </c>
      <c r="BH45" s="688">
        <v>0.50921158951553736</v>
      </c>
      <c r="BI45" s="688">
        <v>0.50923344502819923</v>
      </c>
      <c r="BJ45" s="688">
        <v>0.50917087742038081</v>
      </c>
      <c r="BK45" s="605">
        <v>0.50922888955438284</v>
      </c>
    </row>
    <row r="46" spans="2:63" s="17" customFormat="1" ht="15.75" thickBot="1">
      <c r="B46" s="22" t="s">
        <v>7</v>
      </c>
      <c r="C46" s="689">
        <v>0.56668004816289552</v>
      </c>
      <c r="D46" s="690">
        <v>0.56456328150218282</v>
      </c>
      <c r="E46" s="690">
        <v>0.55071813870048536</v>
      </c>
      <c r="F46" s="690">
        <v>0.54633844791817676</v>
      </c>
      <c r="G46" s="690">
        <v>0.54153605457935194</v>
      </c>
      <c r="H46" s="690">
        <v>0.53408317684121653</v>
      </c>
      <c r="I46" s="690">
        <v>0.52910033498225939</v>
      </c>
      <c r="J46" s="690">
        <v>0.5240896013069879</v>
      </c>
      <c r="K46" s="690">
        <v>0.51727177024607174</v>
      </c>
      <c r="L46" s="690">
        <v>0.51842235971006212</v>
      </c>
      <c r="M46" s="690">
        <v>0.51294686392672018</v>
      </c>
      <c r="N46" s="690">
        <v>0.5183012370566864</v>
      </c>
      <c r="O46" s="690">
        <v>0.52500056573326548</v>
      </c>
      <c r="P46" s="690">
        <v>0.53094844528077156</v>
      </c>
      <c r="Q46" s="690">
        <v>0.53595883674287992</v>
      </c>
      <c r="R46" s="690">
        <v>0.5357110729272494</v>
      </c>
      <c r="S46" s="690">
        <v>0.53882582503681598</v>
      </c>
      <c r="T46" s="690">
        <v>0.53816196243196046</v>
      </c>
      <c r="U46" s="690">
        <v>0.53490302813628898</v>
      </c>
      <c r="V46" s="690">
        <v>0.53143171931669164</v>
      </c>
      <c r="W46" s="690">
        <v>0.52874434054227393</v>
      </c>
      <c r="X46" s="690">
        <v>0.52299980568494819</v>
      </c>
      <c r="Y46" s="690">
        <v>0.51940123845537312</v>
      </c>
      <c r="Z46" s="690">
        <v>0.51708306832774353</v>
      </c>
      <c r="AA46" s="690">
        <v>0.52087666782790942</v>
      </c>
      <c r="AB46" s="690">
        <v>0.52171570006131318</v>
      </c>
      <c r="AC46" s="690">
        <v>0.52256843540187314</v>
      </c>
      <c r="AD46" s="690">
        <v>0.5206293361431884</v>
      </c>
      <c r="AE46" s="690">
        <v>0.52704500641274166</v>
      </c>
      <c r="AF46" s="690">
        <v>0.52720210230500242</v>
      </c>
      <c r="AG46" s="690">
        <v>0.52383253747468606</v>
      </c>
      <c r="AH46" s="690">
        <v>0.52237831073929308</v>
      </c>
      <c r="AI46" s="690">
        <v>0.52232710219986178</v>
      </c>
      <c r="AJ46" s="690">
        <v>0.52723922228721465</v>
      </c>
      <c r="AK46" s="690">
        <v>0.5270341907940147</v>
      </c>
      <c r="AL46" s="690">
        <v>0.52497207388362843</v>
      </c>
      <c r="AM46" s="690">
        <v>0.52539117704294724</v>
      </c>
      <c r="AN46" s="690">
        <v>0.52589311407156203</v>
      </c>
      <c r="AO46" s="690">
        <v>0.52515300895807415</v>
      </c>
      <c r="AP46" s="690">
        <v>0.52580974826179006</v>
      </c>
      <c r="AQ46" s="690">
        <v>0.52626394773399487</v>
      </c>
      <c r="AR46" s="690">
        <v>0.52679429590943028</v>
      </c>
      <c r="AS46" s="690">
        <v>0.52712721836313348</v>
      </c>
      <c r="AT46" s="690">
        <v>0.52740190685628774</v>
      </c>
      <c r="AU46" s="690">
        <v>0.52748681419056387</v>
      </c>
      <c r="AV46" s="690">
        <v>0.52751833919091384</v>
      </c>
      <c r="AW46" s="690">
        <v>0.52749753060982485</v>
      </c>
      <c r="AX46" s="690">
        <v>0.52755418763754258</v>
      </c>
      <c r="AY46" s="690">
        <v>0.52743052130791512</v>
      </c>
      <c r="AZ46" s="690">
        <v>0.52738381666163359</v>
      </c>
      <c r="BA46" s="690">
        <v>0.52741131203809033</v>
      </c>
      <c r="BB46" s="690">
        <v>0.5273865637244477</v>
      </c>
      <c r="BC46" s="690">
        <v>0.5273106035538615</v>
      </c>
      <c r="BD46" s="690">
        <v>0.5273057514190429</v>
      </c>
      <c r="BE46" s="690">
        <v>0.52869676703135993</v>
      </c>
      <c r="BF46" s="690">
        <v>0.52870749615755031</v>
      </c>
      <c r="BG46" s="690">
        <v>0.52866618489059081</v>
      </c>
      <c r="BH46" s="690">
        <v>0.5286907262372994</v>
      </c>
      <c r="BI46" s="690">
        <v>0.52866295667949603</v>
      </c>
      <c r="BJ46" s="690">
        <v>0.52869847055292418</v>
      </c>
      <c r="BK46" s="608">
        <v>0.52868145656054377</v>
      </c>
    </row>
    <row r="47" spans="2:63" ht="15.75" thickBot="1">
      <c r="B47" s="28"/>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4"/>
      <c r="AY47" s="654"/>
      <c r="AZ47" s="654"/>
      <c r="BA47" s="654"/>
      <c r="BB47" s="654"/>
      <c r="BC47" s="654"/>
      <c r="BD47" s="654"/>
      <c r="BE47" s="654"/>
      <c r="BF47" s="654"/>
      <c r="BG47" s="654"/>
      <c r="BH47" s="654"/>
      <c r="BI47" s="654"/>
      <c r="BJ47" s="654"/>
      <c r="BK47" s="654"/>
    </row>
    <row r="48" spans="2:63" s="17" customFormat="1" ht="15.75" thickBot="1">
      <c r="B48" s="655" t="s">
        <v>11</v>
      </c>
      <c r="C48" s="656">
        <v>1940</v>
      </c>
      <c r="D48" s="657">
        <v>1941</v>
      </c>
      <c r="E48" s="657">
        <v>1942</v>
      </c>
      <c r="F48" s="657">
        <v>1943</v>
      </c>
      <c r="G48" s="657">
        <v>1944</v>
      </c>
      <c r="H48" s="657">
        <v>1945</v>
      </c>
      <c r="I48" s="657">
        <v>1946</v>
      </c>
      <c r="J48" s="657">
        <v>1947</v>
      </c>
      <c r="K48" s="657">
        <v>1948</v>
      </c>
      <c r="L48" s="657">
        <v>1949</v>
      </c>
      <c r="M48" s="657">
        <v>1950</v>
      </c>
      <c r="N48" s="657">
        <v>1951</v>
      </c>
      <c r="O48" s="657">
        <v>1952</v>
      </c>
      <c r="P48" s="657">
        <v>1953</v>
      </c>
      <c r="Q48" s="657">
        <v>1954</v>
      </c>
      <c r="R48" s="657">
        <v>1955</v>
      </c>
      <c r="S48" s="657">
        <v>1956</v>
      </c>
      <c r="T48" s="657">
        <v>1957</v>
      </c>
      <c r="U48" s="657">
        <v>1958</v>
      </c>
      <c r="V48" s="657">
        <v>1959</v>
      </c>
      <c r="W48" s="657">
        <v>1960</v>
      </c>
      <c r="X48" s="657">
        <v>1961</v>
      </c>
      <c r="Y48" s="657">
        <v>1962</v>
      </c>
      <c r="Z48" s="657">
        <v>1963</v>
      </c>
      <c r="AA48" s="657">
        <v>1964</v>
      </c>
      <c r="AB48" s="657">
        <v>1965</v>
      </c>
      <c r="AC48" s="657">
        <v>1966</v>
      </c>
      <c r="AD48" s="657">
        <v>1967</v>
      </c>
      <c r="AE48" s="657">
        <v>1968</v>
      </c>
      <c r="AF48" s="657">
        <v>1969</v>
      </c>
      <c r="AG48" s="657">
        <v>1970</v>
      </c>
      <c r="AH48" s="657">
        <v>1971</v>
      </c>
      <c r="AI48" s="657">
        <v>1972</v>
      </c>
      <c r="AJ48" s="657">
        <v>1973</v>
      </c>
      <c r="AK48" s="657">
        <v>1974</v>
      </c>
      <c r="AL48" s="657">
        <v>1975</v>
      </c>
      <c r="AM48" s="657">
        <v>1976</v>
      </c>
      <c r="AN48" s="657">
        <v>1977</v>
      </c>
      <c r="AO48" s="657">
        <v>1978</v>
      </c>
      <c r="AP48" s="657">
        <v>1979</v>
      </c>
      <c r="AQ48" s="657">
        <v>1980</v>
      </c>
      <c r="AR48" s="657">
        <v>1981</v>
      </c>
      <c r="AS48" s="657">
        <v>1982</v>
      </c>
      <c r="AT48" s="657">
        <v>1983</v>
      </c>
      <c r="AU48" s="657">
        <v>1984</v>
      </c>
      <c r="AV48" s="657">
        <v>1985</v>
      </c>
      <c r="AW48" s="657">
        <v>1986</v>
      </c>
      <c r="AX48" s="657">
        <v>1987</v>
      </c>
      <c r="AY48" s="657">
        <v>1988</v>
      </c>
      <c r="AZ48" s="657">
        <v>1989</v>
      </c>
      <c r="BA48" s="657">
        <v>1990</v>
      </c>
      <c r="BB48" s="657">
        <v>1991</v>
      </c>
      <c r="BC48" s="657">
        <v>1992</v>
      </c>
      <c r="BD48" s="657">
        <v>1993</v>
      </c>
      <c r="BE48" s="657">
        <v>1994</v>
      </c>
      <c r="BF48" s="657">
        <v>1995</v>
      </c>
      <c r="BG48" s="657">
        <v>1996</v>
      </c>
      <c r="BH48" s="657">
        <v>1997</v>
      </c>
      <c r="BI48" s="657">
        <v>1998</v>
      </c>
      <c r="BJ48" s="657">
        <v>1999</v>
      </c>
      <c r="BK48" s="599">
        <v>2000</v>
      </c>
    </row>
    <row r="49" spans="2:63" s="17" customFormat="1">
      <c r="B49" s="685" t="s">
        <v>4</v>
      </c>
      <c r="C49" s="686">
        <v>0.23836919238110718</v>
      </c>
      <c r="D49" s="601">
        <v>0.23805841715896814</v>
      </c>
      <c r="E49" s="601">
        <v>0.23406811192080204</v>
      </c>
      <c r="F49" s="601">
        <v>0.23341981600225914</v>
      </c>
      <c r="G49" s="601">
        <v>0.23194295872843215</v>
      </c>
      <c r="H49" s="601">
        <v>0.22898039683472673</v>
      </c>
      <c r="I49" s="601">
        <v>0.22652019448225605</v>
      </c>
      <c r="J49" s="601">
        <v>0.22544722560481684</v>
      </c>
      <c r="K49" s="601">
        <v>0.22310434109669322</v>
      </c>
      <c r="L49" s="601">
        <v>0.22331283936519108</v>
      </c>
      <c r="M49" s="601">
        <v>0.21884488560597889</v>
      </c>
      <c r="N49" s="601">
        <v>0.21892775173455511</v>
      </c>
      <c r="O49" s="601">
        <v>0.21997944069735184</v>
      </c>
      <c r="P49" s="601">
        <v>0.21937934710940135</v>
      </c>
      <c r="Q49" s="601">
        <v>0.21899818429895979</v>
      </c>
      <c r="R49" s="601">
        <v>0.21683803365828747</v>
      </c>
      <c r="S49" s="601">
        <v>0.21476875905266291</v>
      </c>
      <c r="T49" s="601">
        <v>0.21249989382951395</v>
      </c>
      <c r="U49" s="601">
        <v>0.20962361850961614</v>
      </c>
      <c r="V49" s="601">
        <v>0.18450419206870736</v>
      </c>
      <c r="W49" s="601">
        <v>0.1824250453635243</v>
      </c>
      <c r="X49" s="601">
        <v>0.18022548839128325</v>
      </c>
      <c r="Y49" s="601">
        <v>0.17856900327546646</v>
      </c>
      <c r="Z49" s="601">
        <v>0.17664844317784234</v>
      </c>
      <c r="AA49" s="601">
        <v>0.17535447853508876</v>
      </c>
      <c r="AB49" s="601">
        <v>0.17320192438328921</v>
      </c>
      <c r="AC49" s="601">
        <v>0.17102451552086739</v>
      </c>
      <c r="AD49" s="601">
        <v>0.17026156089013994</v>
      </c>
      <c r="AE49" s="601">
        <v>0.16903261021543875</v>
      </c>
      <c r="AF49" s="601">
        <v>0.16689861401749234</v>
      </c>
      <c r="AG49" s="601">
        <v>0.16559988256692124</v>
      </c>
      <c r="AH49" s="601">
        <v>0.16401803175351143</v>
      </c>
      <c r="AI49" s="601">
        <v>0.16197275185883264</v>
      </c>
      <c r="AJ49" s="601">
        <v>0.16084350434488634</v>
      </c>
      <c r="AK49" s="601">
        <v>0.15901970317228731</v>
      </c>
      <c r="AL49" s="601">
        <v>0.15783228442218353</v>
      </c>
      <c r="AM49" s="601">
        <v>0.1564007059219101</v>
      </c>
      <c r="AN49" s="601">
        <v>0.15505090735127278</v>
      </c>
      <c r="AO49" s="601">
        <v>0.15437944179288687</v>
      </c>
      <c r="AP49" s="601">
        <v>0.15325471673386268</v>
      </c>
      <c r="AQ49" s="601">
        <v>0.15221571340894685</v>
      </c>
      <c r="AR49" s="601">
        <v>0.15124173948088351</v>
      </c>
      <c r="AS49" s="601">
        <v>0.15031531852859636</v>
      </c>
      <c r="AT49" s="601">
        <v>0.14944028690334102</v>
      </c>
      <c r="AU49" s="601">
        <v>0.14862409692107731</v>
      </c>
      <c r="AV49" s="601">
        <v>0.1478687155554044</v>
      </c>
      <c r="AW49" s="601">
        <v>0.14717586343882125</v>
      </c>
      <c r="AX49" s="601">
        <v>0.14655286474714663</v>
      </c>
      <c r="AY49" s="601">
        <v>0.14599397980202039</v>
      </c>
      <c r="AZ49" s="601">
        <v>0.1454968340007482</v>
      </c>
      <c r="BA49" s="601">
        <v>0.14504553551869373</v>
      </c>
      <c r="BB49" s="601">
        <v>0.14464268746911921</v>
      </c>
      <c r="BC49" s="601">
        <v>0.14429147554038901</v>
      </c>
      <c r="BD49" s="601">
        <v>0.14398124991306141</v>
      </c>
      <c r="BE49" s="601">
        <v>0.14306406423031695</v>
      </c>
      <c r="BF49" s="601">
        <v>0.14281164498669849</v>
      </c>
      <c r="BG49" s="601">
        <v>0.14260435362402427</v>
      </c>
      <c r="BH49" s="601">
        <v>0.14245008301015016</v>
      </c>
      <c r="BI49" s="601">
        <v>0.14234420126862557</v>
      </c>
      <c r="BJ49" s="601">
        <v>0.14226269320180443</v>
      </c>
      <c r="BK49" s="602">
        <v>0.14219364926772446</v>
      </c>
    </row>
    <row r="50" spans="2:63" s="17" customFormat="1">
      <c r="B50" s="685" t="s">
        <v>5</v>
      </c>
      <c r="C50" s="687">
        <v>0.23836919238110718</v>
      </c>
      <c r="D50" s="688">
        <v>0.23805841715896814</v>
      </c>
      <c r="E50" s="688">
        <v>0.23406811192080204</v>
      </c>
      <c r="F50" s="688">
        <v>0.23341981600225914</v>
      </c>
      <c r="G50" s="688">
        <v>0.23194295872843215</v>
      </c>
      <c r="H50" s="688">
        <v>0.22898039683472673</v>
      </c>
      <c r="I50" s="688">
        <v>0.22652019448225605</v>
      </c>
      <c r="J50" s="688">
        <v>0.22544722560481684</v>
      </c>
      <c r="K50" s="688">
        <v>0.22310434109669322</v>
      </c>
      <c r="L50" s="688">
        <v>0.22331283936519108</v>
      </c>
      <c r="M50" s="688">
        <v>0.21884488560597892</v>
      </c>
      <c r="N50" s="688">
        <v>0.21892775173455511</v>
      </c>
      <c r="O50" s="688">
        <v>0.21997944069735184</v>
      </c>
      <c r="P50" s="688">
        <v>0.21937934710940135</v>
      </c>
      <c r="Q50" s="688">
        <v>0.21899818429895979</v>
      </c>
      <c r="R50" s="688">
        <v>0.21683803365828747</v>
      </c>
      <c r="S50" s="688">
        <v>0.21476875905266291</v>
      </c>
      <c r="T50" s="688">
        <v>0.21249989382951395</v>
      </c>
      <c r="U50" s="688">
        <v>0.20962361850961614</v>
      </c>
      <c r="V50" s="688">
        <v>0.18450419206870736</v>
      </c>
      <c r="W50" s="688">
        <v>0.1824250453635243</v>
      </c>
      <c r="X50" s="688">
        <v>0.18028388287630862</v>
      </c>
      <c r="Y50" s="688">
        <v>0.17875220869015865</v>
      </c>
      <c r="Z50" s="688">
        <v>0.17701579855653365</v>
      </c>
      <c r="AA50" s="688">
        <v>0.17601722822264554</v>
      </c>
      <c r="AB50" s="688">
        <v>0.17410296672965522</v>
      </c>
      <c r="AC50" s="688">
        <v>0.17218758878276347</v>
      </c>
      <c r="AD50" s="688">
        <v>0.17190847674258342</v>
      </c>
      <c r="AE50" s="688">
        <v>0.1711187030971692</v>
      </c>
      <c r="AF50" s="688">
        <v>0.16935650134509805</v>
      </c>
      <c r="AG50" s="688">
        <v>0.16866144561670418</v>
      </c>
      <c r="AH50" s="688">
        <v>0.16753784408259767</v>
      </c>
      <c r="AI50" s="688">
        <v>0.16581504012708195</v>
      </c>
      <c r="AJ50" s="688">
        <v>0.16509710915900799</v>
      </c>
      <c r="AK50" s="688">
        <v>0.16355280489322671</v>
      </c>
      <c r="AL50" s="688">
        <v>0.16272648758971339</v>
      </c>
      <c r="AM50" s="688">
        <v>0.16154087438088102</v>
      </c>
      <c r="AN50" s="688">
        <v>0.16042118830444949</v>
      </c>
      <c r="AO50" s="688">
        <v>0.16005919875385524</v>
      </c>
      <c r="AP50" s="688">
        <v>0.15913400342723705</v>
      </c>
      <c r="AQ50" s="688">
        <v>0.15828147218198327</v>
      </c>
      <c r="AR50" s="688">
        <v>0.15748004039856919</v>
      </c>
      <c r="AS50" s="688">
        <v>0.15671138831744921</v>
      </c>
      <c r="AT50" s="688">
        <v>0.15598184855282887</v>
      </c>
      <c r="AU50" s="688">
        <v>0.15529840705352463</v>
      </c>
      <c r="AV50" s="688">
        <v>0.15466446901723316</v>
      </c>
      <c r="AW50" s="688">
        <v>0.15408215794635721</v>
      </c>
      <c r="AX50" s="688">
        <v>0.15356059572440395</v>
      </c>
      <c r="AY50" s="688">
        <v>0.15309600176238838</v>
      </c>
      <c r="AZ50" s="688">
        <v>0.15268311877078802</v>
      </c>
      <c r="BA50" s="688">
        <v>0.15230987207833943</v>
      </c>
      <c r="BB50" s="688">
        <v>0.15197538747032363</v>
      </c>
      <c r="BC50" s="688">
        <v>0.15168724300185696</v>
      </c>
      <c r="BD50" s="688">
        <v>0.15143216274250748</v>
      </c>
      <c r="BE50" s="688">
        <v>0.15048419059223941</v>
      </c>
      <c r="BF50" s="688">
        <v>0.15027357282328363</v>
      </c>
      <c r="BG50" s="688">
        <v>0.15010433023615169</v>
      </c>
      <c r="BH50" s="688">
        <v>0.1499846730770511</v>
      </c>
      <c r="BI50" s="688">
        <v>0.14991147683821815</v>
      </c>
      <c r="BJ50" s="688">
        <v>0.14985839405800447</v>
      </c>
      <c r="BK50" s="605">
        <v>0.14981200523853716</v>
      </c>
    </row>
    <row r="51" spans="2:63" s="17" customFormat="1">
      <c r="B51" s="685" t="s">
        <v>6</v>
      </c>
      <c r="C51" s="687">
        <v>0.23836919238110718</v>
      </c>
      <c r="D51" s="688">
        <v>0.23805841715896814</v>
      </c>
      <c r="E51" s="688">
        <v>0.23406811192080204</v>
      </c>
      <c r="F51" s="688">
        <v>0.23341981600225914</v>
      </c>
      <c r="G51" s="688">
        <v>0.23194295872843218</v>
      </c>
      <c r="H51" s="688">
        <v>0.22898039683472673</v>
      </c>
      <c r="I51" s="688">
        <v>0.22652019448225605</v>
      </c>
      <c r="J51" s="688">
        <v>0.22544722560481684</v>
      </c>
      <c r="K51" s="688">
        <v>0.22310434109669322</v>
      </c>
      <c r="L51" s="688">
        <v>0.22331283936519108</v>
      </c>
      <c r="M51" s="688">
        <v>0.21884488560597892</v>
      </c>
      <c r="N51" s="688">
        <v>0.21892775173455511</v>
      </c>
      <c r="O51" s="688">
        <v>0.21997944069735184</v>
      </c>
      <c r="P51" s="688">
        <v>0.21937934710940135</v>
      </c>
      <c r="Q51" s="688">
        <v>0.21899818429895979</v>
      </c>
      <c r="R51" s="688">
        <v>0.21683803365828747</v>
      </c>
      <c r="S51" s="688">
        <v>0.21476875905266291</v>
      </c>
      <c r="T51" s="688">
        <v>0.21249989382951395</v>
      </c>
      <c r="U51" s="688">
        <v>0.20962361850961614</v>
      </c>
      <c r="V51" s="688">
        <v>0.18450419206870736</v>
      </c>
      <c r="W51" s="688">
        <v>0.1824250453635243</v>
      </c>
      <c r="X51" s="688">
        <v>0.18033319916169097</v>
      </c>
      <c r="Y51" s="688">
        <v>0.17888387543693127</v>
      </c>
      <c r="Z51" s="688">
        <v>0.17727585481888544</v>
      </c>
      <c r="AA51" s="688">
        <v>0.17649367374781075</v>
      </c>
      <c r="AB51" s="688">
        <v>0.17474134725728255</v>
      </c>
      <c r="AC51" s="688">
        <v>0.17301424979405369</v>
      </c>
      <c r="AD51" s="688">
        <v>0.17306417310399078</v>
      </c>
      <c r="AE51" s="688">
        <v>0.17257478611371749</v>
      </c>
      <c r="AF51" s="688">
        <v>0.17105518037717338</v>
      </c>
      <c r="AG51" s="688">
        <v>0.17077428077993984</v>
      </c>
      <c r="AH51" s="688">
        <v>0.16996681333047092</v>
      </c>
      <c r="AI51" s="688">
        <v>0.16846808215063497</v>
      </c>
      <c r="AJ51" s="688">
        <v>0.16803692916288201</v>
      </c>
      <c r="AK51" s="688">
        <v>0.16668778431766443</v>
      </c>
      <c r="AL51" s="688">
        <v>0.16611603146877735</v>
      </c>
      <c r="AM51" s="688">
        <v>0.16510692790550319</v>
      </c>
      <c r="AN51" s="688">
        <v>0.16415143356091719</v>
      </c>
      <c r="AO51" s="688">
        <v>0.16401064604001761</v>
      </c>
      <c r="AP51" s="688">
        <v>0.16323052116819486</v>
      </c>
      <c r="AQ51" s="688">
        <v>0.16251381226898221</v>
      </c>
      <c r="AR51" s="688">
        <v>0.1618389500509046</v>
      </c>
      <c r="AS51" s="688">
        <v>0.16118645129736464</v>
      </c>
      <c r="AT51" s="688">
        <v>0.16056355373567119</v>
      </c>
      <c r="AU51" s="688">
        <v>0.1599793267979748</v>
      </c>
      <c r="AV51" s="688">
        <v>0.15943581325470257</v>
      </c>
      <c r="AW51" s="688">
        <v>0.15893707674691221</v>
      </c>
      <c r="AX51" s="688">
        <v>0.15849334917268371</v>
      </c>
      <c r="AY51" s="688">
        <v>0.15809933624007302</v>
      </c>
      <c r="AZ51" s="688">
        <v>0.15775235598873158</v>
      </c>
      <c r="BA51" s="688">
        <v>0.15743720570218542</v>
      </c>
      <c r="BB51" s="688">
        <v>0.15715670897588224</v>
      </c>
      <c r="BC51" s="688">
        <v>0.15691750577861904</v>
      </c>
      <c r="BD51" s="688">
        <v>0.15670619081766501</v>
      </c>
      <c r="BE51" s="688">
        <v>0.15573821321128845</v>
      </c>
      <c r="BF51" s="688">
        <v>0.15556068938038037</v>
      </c>
      <c r="BG51" s="688">
        <v>0.15542049655309673</v>
      </c>
      <c r="BH51" s="688">
        <v>0.15532905215691736</v>
      </c>
      <c r="BI51" s="688">
        <v>0.15528174028813826</v>
      </c>
      <c r="BJ51" s="688">
        <v>0.15525008784342806</v>
      </c>
      <c r="BK51" s="605">
        <v>0.15522275547008862</v>
      </c>
    </row>
    <row r="52" spans="2:63" s="17" customFormat="1" ht="15.75" thickBot="1">
      <c r="B52" s="22" t="s">
        <v>7</v>
      </c>
      <c r="C52" s="689">
        <v>0.23836919238110718</v>
      </c>
      <c r="D52" s="690">
        <v>0.23805841715896814</v>
      </c>
      <c r="E52" s="690">
        <v>0.2340681119208021</v>
      </c>
      <c r="F52" s="690">
        <v>0.23341981600225914</v>
      </c>
      <c r="G52" s="690">
        <v>0.23194295872843218</v>
      </c>
      <c r="H52" s="690">
        <v>0.22898039683472673</v>
      </c>
      <c r="I52" s="690">
        <v>0.22652019448225605</v>
      </c>
      <c r="J52" s="690">
        <v>0.22544722560481684</v>
      </c>
      <c r="K52" s="690">
        <v>0.22310434109669322</v>
      </c>
      <c r="L52" s="690">
        <v>0.22331283936519108</v>
      </c>
      <c r="M52" s="690">
        <v>0.21884488560597889</v>
      </c>
      <c r="N52" s="690">
        <v>0.21892775173455511</v>
      </c>
      <c r="O52" s="690">
        <v>0.21997944069735184</v>
      </c>
      <c r="P52" s="690">
        <v>0.21937934710940135</v>
      </c>
      <c r="Q52" s="690">
        <v>0.21899818429895979</v>
      </c>
      <c r="R52" s="690">
        <v>0.21683803365828747</v>
      </c>
      <c r="S52" s="690">
        <v>0.21476875905266291</v>
      </c>
      <c r="T52" s="690">
        <v>0.21249989382951395</v>
      </c>
      <c r="U52" s="690">
        <v>0.20962361850961614</v>
      </c>
      <c r="V52" s="690">
        <v>0.18450419206870736</v>
      </c>
      <c r="W52" s="690">
        <v>0.1824250453635243</v>
      </c>
      <c r="X52" s="690">
        <v>0.18040795175902957</v>
      </c>
      <c r="Y52" s="690">
        <v>0.1790926924012437</v>
      </c>
      <c r="Z52" s="690">
        <v>0.17767705635456407</v>
      </c>
      <c r="AA52" s="690">
        <v>0.17719234603486789</v>
      </c>
      <c r="AB52" s="690">
        <v>0.17568384498631451</v>
      </c>
      <c r="AC52" s="690">
        <v>0.17422341084030599</v>
      </c>
      <c r="AD52" s="690">
        <v>0.17475825492567632</v>
      </c>
      <c r="AE52" s="690">
        <v>0.17472267593185986</v>
      </c>
      <c r="AF52" s="690">
        <v>0.17357693253400322</v>
      </c>
      <c r="AG52" s="690">
        <v>0.17394071480650933</v>
      </c>
      <c r="AH52" s="690">
        <v>0.17363101710505191</v>
      </c>
      <c r="AI52" s="690">
        <v>0.17248611162278701</v>
      </c>
      <c r="AJ52" s="690">
        <v>0.17251133533799631</v>
      </c>
      <c r="AK52" s="690">
        <v>0.17147725852712978</v>
      </c>
      <c r="AL52" s="690">
        <v>0.17131539315234004</v>
      </c>
      <c r="AM52" s="690">
        <v>0.17059005853293152</v>
      </c>
      <c r="AN52" s="690">
        <v>0.16990336199264922</v>
      </c>
      <c r="AO52" s="690">
        <v>0.1701251170423117</v>
      </c>
      <c r="AP52" s="690">
        <v>0.16958462585949155</v>
      </c>
      <c r="AQ52" s="690">
        <v>0.16909279508714586</v>
      </c>
      <c r="AR52" s="690">
        <v>0.16862907280574224</v>
      </c>
      <c r="AS52" s="690">
        <v>0.16817363680817882</v>
      </c>
      <c r="AT52" s="690">
        <v>0.16773247021822627</v>
      </c>
      <c r="AU52" s="690">
        <v>0.16731723199631771</v>
      </c>
      <c r="AV52" s="690">
        <v>0.16693095566149141</v>
      </c>
      <c r="AW52" s="690">
        <v>0.16657655597696647</v>
      </c>
      <c r="AX52" s="690">
        <v>0.16626819174949739</v>
      </c>
      <c r="AY52" s="690">
        <v>0.16599888996033732</v>
      </c>
      <c r="AZ52" s="690">
        <v>0.16576670522420292</v>
      </c>
      <c r="BA52" s="690">
        <v>0.16555709424525902</v>
      </c>
      <c r="BB52" s="690">
        <v>0.16537170106468024</v>
      </c>
      <c r="BC52" s="690">
        <v>0.16522081997771265</v>
      </c>
      <c r="BD52" s="690">
        <v>0.16508845549414644</v>
      </c>
      <c r="BE52" s="690">
        <v>0.16409341434778341</v>
      </c>
      <c r="BF52" s="690">
        <v>0.16397730030392355</v>
      </c>
      <c r="BG52" s="690">
        <v>0.16389300478303134</v>
      </c>
      <c r="BH52" s="690">
        <v>0.16385203654114927</v>
      </c>
      <c r="BI52" s="690">
        <v>0.16385221719297374</v>
      </c>
      <c r="BJ52" s="690">
        <v>0.1638617846770038</v>
      </c>
      <c r="BK52" s="608">
        <v>0.16386846560820822</v>
      </c>
    </row>
    <row r="53" spans="2:63" ht="15.75" thickBot="1">
      <c r="BB53" s="30"/>
      <c r="BC53" s="30"/>
      <c r="BD53" s="30"/>
      <c r="BE53" s="30"/>
      <c r="BF53" s="30"/>
      <c r="BG53" s="30"/>
      <c r="BH53" s="30"/>
      <c r="BI53" s="30"/>
      <c r="BJ53" s="30"/>
      <c r="BK53" s="30"/>
    </row>
    <row r="54" spans="2:63" s="17" customFormat="1" ht="15.75" thickBot="1">
      <c r="B54" s="655" t="s">
        <v>12</v>
      </c>
      <c r="C54" s="656">
        <v>1940</v>
      </c>
      <c r="D54" s="657">
        <v>1941</v>
      </c>
      <c r="E54" s="657">
        <v>1942</v>
      </c>
      <c r="F54" s="657">
        <v>1943</v>
      </c>
      <c r="G54" s="657">
        <v>1944</v>
      </c>
      <c r="H54" s="657">
        <v>1945</v>
      </c>
      <c r="I54" s="657">
        <v>1946</v>
      </c>
      <c r="J54" s="657">
        <v>1947</v>
      </c>
      <c r="K54" s="657">
        <v>1948</v>
      </c>
      <c r="L54" s="657">
        <v>1949</v>
      </c>
      <c r="M54" s="657">
        <v>1950</v>
      </c>
      <c r="N54" s="657">
        <v>1951</v>
      </c>
      <c r="O54" s="657">
        <v>1952</v>
      </c>
      <c r="P54" s="657">
        <v>1953</v>
      </c>
      <c r="Q54" s="657">
        <v>1954</v>
      </c>
      <c r="R54" s="657">
        <v>1955</v>
      </c>
      <c r="S54" s="657">
        <v>1956</v>
      </c>
      <c r="T54" s="657">
        <v>1957</v>
      </c>
      <c r="U54" s="657">
        <v>1958</v>
      </c>
      <c r="V54" s="657">
        <v>1959</v>
      </c>
      <c r="W54" s="657">
        <v>1960</v>
      </c>
      <c r="X54" s="657">
        <v>1961</v>
      </c>
      <c r="Y54" s="657">
        <v>1962</v>
      </c>
      <c r="Z54" s="657">
        <v>1963</v>
      </c>
      <c r="AA54" s="657">
        <v>1964</v>
      </c>
      <c r="AB54" s="657">
        <v>1965</v>
      </c>
      <c r="AC54" s="657">
        <v>1966</v>
      </c>
      <c r="AD54" s="657">
        <v>1967</v>
      </c>
      <c r="AE54" s="657">
        <v>1968</v>
      </c>
      <c r="AF54" s="657">
        <v>1969</v>
      </c>
      <c r="AG54" s="657">
        <v>1970</v>
      </c>
      <c r="AH54" s="657">
        <v>1971</v>
      </c>
      <c r="AI54" s="657">
        <v>1972</v>
      </c>
      <c r="AJ54" s="657">
        <v>1973</v>
      </c>
      <c r="AK54" s="657">
        <v>1974</v>
      </c>
      <c r="AL54" s="657">
        <v>1975</v>
      </c>
      <c r="AM54" s="657">
        <v>1976</v>
      </c>
      <c r="AN54" s="657">
        <v>1977</v>
      </c>
      <c r="AO54" s="657">
        <v>1978</v>
      </c>
      <c r="AP54" s="657">
        <v>1979</v>
      </c>
      <c r="AQ54" s="657">
        <v>1980</v>
      </c>
      <c r="AR54" s="657">
        <v>1981</v>
      </c>
      <c r="AS54" s="657">
        <v>1982</v>
      </c>
      <c r="AT54" s="657">
        <v>1983</v>
      </c>
      <c r="AU54" s="657">
        <v>1984</v>
      </c>
      <c r="AV54" s="657">
        <v>1985</v>
      </c>
      <c r="AW54" s="657">
        <v>1986</v>
      </c>
      <c r="AX54" s="657">
        <v>1987</v>
      </c>
      <c r="AY54" s="657">
        <v>1988</v>
      </c>
      <c r="AZ54" s="657">
        <v>1989</v>
      </c>
      <c r="BA54" s="657">
        <v>1990</v>
      </c>
      <c r="BB54" s="657">
        <v>1991</v>
      </c>
      <c r="BC54" s="657">
        <v>1992</v>
      </c>
      <c r="BD54" s="657">
        <v>1993</v>
      </c>
      <c r="BE54" s="657">
        <v>1994</v>
      </c>
      <c r="BF54" s="657">
        <v>1995</v>
      </c>
      <c r="BG54" s="657">
        <v>1996</v>
      </c>
      <c r="BH54" s="657">
        <v>1997</v>
      </c>
      <c r="BI54" s="657">
        <v>1998</v>
      </c>
      <c r="BJ54" s="657">
        <v>1999</v>
      </c>
      <c r="BK54" s="599">
        <v>2000</v>
      </c>
    </row>
    <row r="55" spans="2:63" s="17" customFormat="1">
      <c r="B55" s="685" t="s">
        <v>4</v>
      </c>
      <c r="C55" s="686">
        <v>0.23836919238110718</v>
      </c>
      <c r="D55" s="601">
        <v>0.23805841715896814</v>
      </c>
      <c r="E55" s="601">
        <v>0.23406811192080204</v>
      </c>
      <c r="F55" s="601">
        <v>0.23341981600225914</v>
      </c>
      <c r="G55" s="601">
        <v>0.23194295872843215</v>
      </c>
      <c r="H55" s="601">
        <v>0.22898039683472673</v>
      </c>
      <c r="I55" s="601">
        <v>0.22652019448225605</v>
      </c>
      <c r="J55" s="601">
        <v>0.22544722560481684</v>
      </c>
      <c r="K55" s="601">
        <v>0.22310434109669322</v>
      </c>
      <c r="L55" s="601">
        <v>0.22331283936519108</v>
      </c>
      <c r="M55" s="601">
        <v>0.21884488560597889</v>
      </c>
      <c r="N55" s="601">
        <v>0.21892775173455511</v>
      </c>
      <c r="O55" s="601">
        <v>0.21997944069735184</v>
      </c>
      <c r="P55" s="601">
        <v>0.21937934710940135</v>
      </c>
      <c r="Q55" s="601">
        <v>0.21899818429895979</v>
      </c>
      <c r="R55" s="601">
        <v>0.21683803365828747</v>
      </c>
      <c r="S55" s="601">
        <v>0.21476875905266291</v>
      </c>
      <c r="T55" s="601">
        <v>0.21249989382951395</v>
      </c>
      <c r="U55" s="601">
        <v>0.20962361850961614</v>
      </c>
      <c r="V55" s="601">
        <v>0.20500465785411928</v>
      </c>
      <c r="W55" s="601">
        <v>0.20269449484836027</v>
      </c>
      <c r="X55" s="601">
        <v>0.20025054265698136</v>
      </c>
      <c r="Y55" s="601">
        <v>0.19841000363940722</v>
      </c>
      <c r="Z55" s="601">
        <v>0.19627604797538037</v>
      </c>
      <c r="AA55" s="601">
        <v>0.19483830948343198</v>
      </c>
      <c r="AB55" s="601">
        <v>0.19244658264809908</v>
      </c>
      <c r="AC55" s="601">
        <v>0.19002723946763039</v>
      </c>
      <c r="AD55" s="601">
        <v>0.18917951210015549</v>
      </c>
      <c r="AE55" s="601">
        <v>0.18781401135048742</v>
      </c>
      <c r="AF55" s="601">
        <v>0.1854429044638804</v>
      </c>
      <c r="AG55" s="601">
        <v>0.18399986951880135</v>
      </c>
      <c r="AH55" s="601">
        <v>0.18224225750390158</v>
      </c>
      <c r="AI55" s="601">
        <v>0.17996972428759181</v>
      </c>
      <c r="AJ55" s="601">
        <v>0.1787150048276514</v>
      </c>
      <c r="AK55" s="601">
        <v>0.17668855908031919</v>
      </c>
      <c r="AL55" s="601">
        <v>0.17536920491353725</v>
      </c>
      <c r="AM55" s="601">
        <v>0.17377856213545564</v>
      </c>
      <c r="AN55" s="601">
        <v>0.17227878594585866</v>
      </c>
      <c r="AO55" s="601">
        <v>0.17153271310320761</v>
      </c>
      <c r="AP55" s="601">
        <v>0.17028301859318073</v>
      </c>
      <c r="AQ55" s="601">
        <v>0.16912857045438545</v>
      </c>
      <c r="AR55" s="601">
        <v>0.1680463772009817</v>
      </c>
      <c r="AS55" s="601">
        <v>0.16701702058732931</v>
      </c>
      <c r="AT55" s="601">
        <v>0.16604476322593448</v>
      </c>
      <c r="AU55" s="601">
        <v>0.16513788546786365</v>
      </c>
      <c r="AV55" s="601">
        <v>0.16429857283933821</v>
      </c>
      <c r="AW55" s="601">
        <v>0.16352873715424579</v>
      </c>
      <c r="AX55" s="601">
        <v>0.1628365163857185</v>
      </c>
      <c r="AY55" s="601">
        <v>0.16221553311335601</v>
      </c>
      <c r="AZ55" s="601">
        <v>0.16166314888972014</v>
      </c>
      <c r="BA55" s="601">
        <v>0.16116170613188191</v>
      </c>
      <c r="BB55" s="601">
        <v>0.16071409718791019</v>
      </c>
      <c r="BC55" s="601">
        <v>0.16032386171154336</v>
      </c>
      <c r="BD55" s="601">
        <v>0.15997916657006822</v>
      </c>
      <c r="BE55" s="601">
        <v>0.15896007136701881</v>
      </c>
      <c r="BF55" s="601">
        <v>0.15867960554077604</v>
      </c>
      <c r="BG55" s="601">
        <v>0.15844928180447132</v>
      </c>
      <c r="BH55" s="601">
        <v>0.15827787001127802</v>
      </c>
      <c r="BI55" s="601">
        <v>0.15816022363180623</v>
      </c>
      <c r="BJ55" s="601">
        <v>0.15806965911311605</v>
      </c>
      <c r="BK55" s="602">
        <v>0.15799294363080499</v>
      </c>
    </row>
    <row r="56" spans="2:63" s="17" customFormat="1">
      <c r="B56" s="685" t="s">
        <v>5</v>
      </c>
      <c r="C56" s="687">
        <v>0.23836919238110718</v>
      </c>
      <c r="D56" s="688">
        <v>0.23805841715896814</v>
      </c>
      <c r="E56" s="688">
        <v>0.23406811192080204</v>
      </c>
      <c r="F56" s="688">
        <v>0.23341981600225914</v>
      </c>
      <c r="G56" s="688">
        <v>0.23194295872843215</v>
      </c>
      <c r="H56" s="688">
        <v>0.22898039683472673</v>
      </c>
      <c r="I56" s="688">
        <v>0.22652019448225605</v>
      </c>
      <c r="J56" s="688">
        <v>0.22544722560481684</v>
      </c>
      <c r="K56" s="688">
        <v>0.22310434109669322</v>
      </c>
      <c r="L56" s="688">
        <v>0.22331283936519108</v>
      </c>
      <c r="M56" s="688">
        <v>0.21884488560597892</v>
      </c>
      <c r="N56" s="688">
        <v>0.21892775173455511</v>
      </c>
      <c r="O56" s="688">
        <v>0.21997944069735184</v>
      </c>
      <c r="P56" s="688">
        <v>0.21937934710940135</v>
      </c>
      <c r="Q56" s="688">
        <v>0.21899818429895979</v>
      </c>
      <c r="R56" s="688">
        <v>0.21683803365828747</v>
      </c>
      <c r="S56" s="688">
        <v>0.21476875905266291</v>
      </c>
      <c r="T56" s="688">
        <v>0.21249989382951395</v>
      </c>
      <c r="U56" s="688">
        <v>0.20962361850961614</v>
      </c>
      <c r="V56" s="688">
        <v>0.20500465785411928</v>
      </c>
      <c r="W56" s="688">
        <v>0.20269449484836027</v>
      </c>
      <c r="X56" s="688">
        <v>0.20031542541812072</v>
      </c>
      <c r="Y56" s="688">
        <v>0.19861356521128734</v>
      </c>
      <c r="Z56" s="688">
        <v>0.19668422061837071</v>
      </c>
      <c r="AA56" s="688">
        <v>0.1955746980251617</v>
      </c>
      <c r="AB56" s="688">
        <v>0.19344774081072807</v>
      </c>
      <c r="AC56" s="688">
        <v>0.19131954309195939</v>
      </c>
      <c r="AD56" s="688">
        <v>0.19100941860287052</v>
      </c>
      <c r="AE56" s="688">
        <v>0.19013189233018796</v>
      </c>
      <c r="AF56" s="688">
        <v>0.18817389038344232</v>
      </c>
      <c r="AG56" s="688">
        <v>0.18740160624078231</v>
      </c>
      <c r="AH56" s="688">
        <v>0.18615316009177515</v>
      </c>
      <c r="AI56" s="688">
        <v>0.18423893347453549</v>
      </c>
      <c r="AJ56" s="688">
        <v>0.18344123239889767</v>
      </c>
      <c r="AK56" s="688">
        <v>0.1817253387702519</v>
      </c>
      <c r="AL56" s="688">
        <v>0.18080720843301487</v>
      </c>
      <c r="AM56" s="688">
        <v>0.17948986042320109</v>
      </c>
      <c r="AN56" s="688">
        <v>0.17824576478272156</v>
      </c>
      <c r="AO56" s="688">
        <v>0.17784355417095027</v>
      </c>
      <c r="AP56" s="688">
        <v>0.17681555936359683</v>
      </c>
      <c r="AQ56" s="688">
        <v>0.1758683024244258</v>
      </c>
      <c r="AR56" s="688">
        <v>0.17497782266507694</v>
      </c>
      <c r="AS56" s="688">
        <v>0.17412376479716576</v>
      </c>
      <c r="AT56" s="688">
        <v>0.17331316505869873</v>
      </c>
      <c r="AU56" s="688">
        <v>0.17255378561502735</v>
      </c>
      <c r="AV56" s="688">
        <v>0.17184941001914789</v>
      </c>
      <c r="AW56" s="688">
        <v>0.17120239771817475</v>
      </c>
      <c r="AX56" s="688">
        <v>0.1706228841382266</v>
      </c>
      <c r="AY56" s="688">
        <v>0.170106668624876</v>
      </c>
      <c r="AZ56" s="688">
        <v>0.16964790974531993</v>
      </c>
      <c r="BA56" s="688">
        <v>0.16923319119815489</v>
      </c>
      <c r="BB56" s="688">
        <v>0.16886154163369288</v>
      </c>
      <c r="BC56" s="688">
        <v>0.16854138111317443</v>
      </c>
      <c r="BD56" s="688">
        <v>0.16825795860278614</v>
      </c>
      <c r="BE56" s="688">
        <v>0.1672046562135994</v>
      </c>
      <c r="BF56" s="688">
        <v>0.16697063647031515</v>
      </c>
      <c r="BG56" s="688">
        <v>0.16678258915127964</v>
      </c>
      <c r="BH56" s="688">
        <v>0.16664963675227906</v>
      </c>
      <c r="BI56" s="688">
        <v>0.16656830759802016</v>
      </c>
      <c r="BJ56" s="688">
        <v>0.1665093267311161</v>
      </c>
      <c r="BK56" s="605">
        <v>0.16645778359837463</v>
      </c>
    </row>
    <row r="57" spans="2:63" s="17" customFormat="1">
      <c r="B57" s="685" t="s">
        <v>6</v>
      </c>
      <c r="C57" s="687">
        <v>0.23836919238110718</v>
      </c>
      <c r="D57" s="688">
        <v>0.23805841715896814</v>
      </c>
      <c r="E57" s="688">
        <v>0.23406811192080204</v>
      </c>
      <c r="F57" s="688">
        <v>0.23341981600225914</v>
      </c>
      <c r="G57" s="688">
        <v>0.23194295872843218</v>
      </c>
      <c r="H57" s="688">
        <v>0.22898039683472673</v>
      </c>
      <c r="I57" s="688">
        <v>0.22652019448225605</v>
      </c>
      <c r="J57" s="688">
        <v>0.22544722560481684</v>
      </c>
      <c r="K57" s="688">
        <v>0.22310434109669322</v>
      </c>
      <c r="L57" s="688">
        <v>0.22331283936519108</v>
      </c>
      <c r="M57" s="688">
        <v>0.21884488560597892</v>
      </c>
      <c r="N57" s="688">
        <v>0.21892775173455511</v>
      </c>
      <c r="O57" s="688">
        <v>0.21997944069735184</v>
      </c>
      <c r="P57" s="688">
        <v>0.21937934710940135</v>
      </c>
      <c r="Q57" s="688">
        <v>0.21899818429895979</v>
      </c>
      <c r="R57" s="688">
        <v>0.21683803365828747</v>
      </c>
      <c r="S57" s="688">
        <v>0.21476875905266291</v>
      </c>
      <c r="T57" s="688">
        <v>0.21249989382951395</v>
      </c>
      <c r="U57" s="688">
        <v>0.20962361850961614</v>
      </c>
      <c r="V57" s="688">
        <v>0.20500465785411928</v>
      </c>
      <c r="W57" s="688">
        <v>0.20269449484836027</v>
      </c>
      <c r="X57" s="688">
        <v>0.20037022129076776</v>
      </c>
      <c r="Y57" s="688">
        <v>0.19875986159659031</v>
      </c>
      <c r="Z57" s="688">
        <v>0.19697317202098386</v>
      </c>
      <c r="AA57" s="688">
        <v>0.1961040819420119</v>
      </c>
      <c r="AB57" s="688">
        <v>0.19415705250809162</v>
      </c>
      <c r="AC57" s="688">
        <v>0.19223805532672622</v>
      </c>
      <c r="AD57" s="688">
        <v>0.19229352567110078</v>
      </c>
      <c r="AE57" s="688">
        <v>0.19174976234857494</v>
      </c>
      <c r="AF57" s="688">
        <v>0.19006131153019262</v>
      </c>
      <c r="AG57" s="688">
        <v>0.18974920086659988</v>
      </c>
      <c r="AH57" s="688">
        <v>0.18885201481163436</v>
      </c>
      <c r="AI57" s="688">
        <v>0.18718675794514994</v>
      </c>
      <c r="AJ57" s="688">
        <v>0.18670769906986895</v>
      </c>
      <c r="AK57" s="688">
        <v>0.18520864924184927</v>
      </c>
      <c r="AL57" s="688">
        <v>0.18457336829864149</v>
      </c>
      <c r="AM57" s="688">
        <v>0.18345214211722574</v>
      </c>
      <c r="AN57" s="688">
        <v>0.18239048173435241</v>
      </c>
      <c r="AO57" s="688">
        <v>0.18223405115557506</v>
      </c>
      <c r="AP57" s="688">
        <v>0.18136724574243879</v>
      </c>
      <c r="AQ57" s="688">
        <v>0.18057090252109131</v>
      </c>
      <c r="AR57" s="688">
        <v>0.17982105561211628</v>
      </c>
      <c r="AS57" s="688">
        <v>0.17909605699707185</v>
      </c>
      <c r="AT57" s="688">
        <v>0.17840394859519021</v>
      </c>
      <c r="AU57" s="688">
        <v>0.17775480755330542</v>
      </c>
      <c r="AV57" s="688">
        <v>0.17715090361633617</v>
      </c>
      <c r="AW57" s="688">
        <v>0.17659675194101346</v>
      </c>
      <c r="AX57" s="688">
        <v>0.17610372130298191</v>
      </c>
      <c r="AY57" s="688">
        <v>0.17566592915563672</v>
      </c>
      <c r="AZ57" s="688">
        <v>0.17528039554303507</v>
      </c>
      <c r="BA57" s="688">
        <v>0.17493022855798379</v>
      </c>
      <c r="BB57" s="688">
        <v>0.17461856552875801</v>
      </c>
      <c r="BC57" s="688">
        <v>0.17435278419846553</v>
      </c>
      <c r="BD57" s="688">
        <v>0.17411798979740559</v>
      </c>
      <c r="BE57" s="688">
        <v>0.17304245912365382</v>
      </c>
      <c r="BF57" s="688">
        <v>0.17284521042264489</v>
      </c>
      <c r="BG57" s="688">
        <v>0.17268944061455196</v>
      </c>
      <c r="BH57" s="688">
        <v>0.17258783572990813</v>
      </c>
      <c r="BI57" s="688">
        <v>0.17253526698682026</v>
      </c>
      <c r="BJ57" s="688">
        <v>0.17250009760380894</v>
      </c>
      <c r="BK57" s="605">
        <v>0.17246972830009849</v>
      </c>
    </row>
    <row r="58" spans="2:63" s="17" customFormat="1" ht="15.75" thickBot="1">
      <c r="B58" s="22" t="s">
        <v>7</v>
      </c>
      <c r="C58" s="689">
        <v>0.23836919238110718</v>
      </c>
      <c r="D58" s="690">
        <v>0.23805841715896814</v>
      </c>
      <c r="E58" s="690">
        <v>0.2340681119208021</v>
      </c>
      <c r="F58" s="690">
        <v>0.23341981600225914</v>
      </c>
      <c r="G58" s="690">
        <v>0.23194295872843218</v>
      </c>
      <c r="H58" s="690">
        <v>0.22898039683472673</v>
      </c>
      <c r="I58" s="690">
        <v>0.22652019448225605</v>
      </c>
      <c r="J58" s="690">
        <v>0.22544722560481684</v>
      </c>
      <c r="K58" s="690">
        <v>0.22310434109669322</v>
      </c>
      <c r="L58" s="690">
        <v>0.22331283936519108</v>
      </c>
      <c r="M58" s="690">
        <v>0.21884488560597889</v>
      </c>
      <c r="N58" s="690">
        <v>0.21892775173455511</v>
      </c>
      <c r="O58" s="690">
        <v>0.21997944069735184</v>
      </c>
      <c r="P58" s="690">
        <v>0.21937934710940135</v>
      </c>
      <c r="Q58" s="690">
        <v>0.21899818429895979</v>
      </c>
      <c r="R58" s="690">
        <v>0.21683803365828747</v>
      </c>
      <c r="S58" s="690">
        <v>0.21476875905266291</v>
      </c>
      <c r="T58" s="690">
        <v>0.21249989382951395</v>
      </c>
      <c r="U58" s="690">
        <v>0.20962361850961614</v>
      </c>
      <c r="V58" s="690">
        <v>0.20500465785411928</v>
      </c>
      <c r="W58" s="690">
        <v>0.20269449484836027</v>
      </c>
      <c r="X58" s="690">
        <v>0.20045327973225513</v>
      </c>
      <c r="Y58" s="690">
        <v>0.19899188044582639</v>
      </c>
      <c r="Z58" s="690">
        <v>0.19741895150507111</v>
      </c>
      <c r="AA58" s="690">
        <v>0.19688038448318662</v>
      </c>
      <c r="AB58" s="690">
        <v>0.19520427220701606</v>
      </c>
      <c r="AC58" s="690">
        <v>0.19358156760033993</v>
      </c>
      <c r="AD58" s="690">
        <v>0.19417583880630693</v>
      </c>
      <c r="AE58" s="690">
        <v>0.19413630659095549</v>
      </c>
      <c r="AF58" s="690">
        <v>0.19286325837111476</v>
      </c>
      <c r="AG58" s="690">
        <v>0.19326746089612151</v>
      </c>
      <c r="AH58" s="690">
        <v>0.19292335233894656</v>
      </c>
      <c r="AI58" s="690">
        <v>0.19165123513642995</v>
      </c>
      <c r="AJ58" s="690">
        <v>0.19167926148666251</v>
      </c>
      <c r="AK58" s="690">
        <v>0.1905302872523664</v>
      </c>
      <c r="AL58" s="690">
        <v>0.19035043683593331</v>
      </c>
      <c r="AM58" s="690">
        <v>0.18954450948103496</v>
      </c>
      <c r="AN58" s="690">
        <v>0.18878151332516582</v>
      </c>
      <c r="AO58" s="690">
        <v>0.18902790782479073</v>
      </c>
      <c r="AP58" s="690">
        <v>0.18842736206610183</v>
      </c>
      <c r="AQ58" s="690">
        <v>0.18788088343016207</v>
      </c>
      <c r="AR58" s="690">
        <v>0.1873656364508248</v>
      </c>
      <c r="AS58" s="690">
        <v>0.18685959645353203</v>
      </c>
      <c r="AT58" s="690">
        <v>0.1863694113535847</v>
      </c>
      <c r="AU58" s="690">
        <v>0.18590803555146418</v>
      </c>
      <c r="AV58" s="690">
        <v>0.18547883962387932</v>
      </c>
      <c r="AW58" s="690">
        <v>0.18508506219662943</v>
      </c>
      <c r="AX58" s="690">
        <v>0.18474243527721942</v>
      </c>
      <c r="AY58" s="690">
        <v>0.18444321106704142</v>
      </c>
      <c r="AZ58" s="690">
        <v>0.18418522802689216</v>
      </c>
      <c r="BA58" s="690">
        <v>0.18395232693917665</v>
      </c>
      <c r="BB58" s="690">
        <v>0.18374633451631137</v>
      </c>
      <c r="BC58" s="690">
        <v>0.18357868886412523</v>
      </c>
      <c r="BD58" s="690">
        <v>0.18343161721571818</v>
      </c>
      <c r="BE58" s="690">
        <v>0.18232601594198153</v>
      </c>
      <c r="BF58" s="690">
        <v>0.1821970003376927</v>
      </c>
      <c r="BG58" s="690">
        <v>0.18210333864781261</v>
      </c>
      <c r="BH58" s="690">
        <v>0.18205781837905477</v>
      </c>
      <c r="BI58" s="690">
        <v>0.18205801910330421</v>
      </c>
      <c r="BJ58" s="690">
        <v>0.1820686496411153</v>
      </c>
      <c r="BK58" s="608">
        <v>0.18207607289800914</v>
      </c>
    </row>
  </sheetData>
  <mergeCells count="2">
    <mergeCell ref="D22:I25"/>
    <mergeCell ref="K22:P25"/>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67"/>
  <sheetViews>
    <sheetView workbookViewId="0">
      <selection sqref="A1:XFD1048576"/>
    </sheetView>
  </sheetViews>
  <sheetFormatPr baseColWidth="10" defaultRowHeight="15"/>
  <cols>
    <col min="1" max="1" width="11.42578125" style="29"/>
    <col min="2" max="2" width="40.140625" style="29" customWidth="1"/>
    <col min="3" max="53" width="6.85546875" style="30" customWidth="1"/>
    <col min="54" max="63" width="6.85546875" style="29" customWidth="1"/>
    <col min="64" max="16384" width="11.42578125" style="29"/>
  </cols>
  <sheetData>
    <row r="1" spans="1:63" s="17" customFormat="1" ht="15.75">
      <c r="A1" s="16" t="s">
        <v>242</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row>
    <row r="2" spans="1:63" s="17" customFormat="1" ht="15.75">
      <c r="B2" s="19"/>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row>
    <row r="3" spans="1:63" s="17" customFormat="1" ht="15.75" thickBot="1">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row>
    <row r="4" spans="1:63" s="20" customFormat="1" ht="26.25" thickBot="1">
      <c r="B4" s="46" t="s">
        <v>79</v>
      </c>
      <c r="C4" s="597">
        <v>1940</v>
      </c>
      <c r="D4" s="598">
        <v>1941</v>
      </c>
      <c r="E4" s="598">
        <v>1942</v>
      </c>
      <c r="F4" s="598">
        <v>1943</v>
      </c>
      <c r="G4" s="598">
        <v>1944</v>
      </c>
      <c r="H4" s="598">
        <v>1945</v>
      </c>
      <c r="I4" s="598">
        <v>1946</v>
      </c>
      <c r="J4" s="598">
        <v>1947</v>
      </c>
      <c r="K4" s="598">
        <v>1948</v>
      </c>
      <c r="L4" s="598">
        <v>1949</v>
      </c>
      <c r="M4" s="598">
        <v>1950</v>
      </c>
      <c r="N4" s="598">
        <v>1951</v>
      </c>
      <c r="O4" s="598">
        <v>1952</v>
      </c>
      <c r="P4" s="598">
        <v>1953</v>
      </c>
      <c r="Q4" s="598">
        <v>1954</v>
      </c>
      <c r="R4" s="598">
        <v>1955</v>
      </c>
      <c r="S4" s="598">
        <v>1956</v>
      </c>
      <c r="T4" s="598">
        <v>1957</v>
      </c>
      <c r="U4" s="598">
        <v>1958</v>
      </c>
      <c r="V4" s="598">
        <v>1959</v>
      </c>
      <c r="W4" s="598">
        <v>1960</v>
      </c>
      <c r="X4" s="598">
        <v>1961</v>
      </c>
      <c r="Y4" s="598">
        <v>1962</v>
      </c>
      <c r="Z4" s="598">
        <v>1963</v>
      </c>
      <c r="AA4" s="598">
        <v>1964</v>
      </c>
      <c r="AB4" s="598">
        <v>1965</v>
      </c>
      <c r="AC4" s="598">
        <v>1966</v>
      </c>
      <c r="AD4" s="598">
        <v>1967</v>
      </c>
      <c r="AE4" s="598">
        <v>1968</v>
      </c>
      <c r="AF4" s="598">
        <v>1969</v>
      </c>
      <c r="AG4" s="598">
        <v>1970</v>
      </c>
      <c r="AH4" s="598">
        <v>1971</v>
      </c>
      <c r="AI4" s="598">
        <v>1972</v>
      </c>
      <c r="AJ4" s="598">
        <v>1973</v>
      </c>
      <c r="AK4" s="598">
        <v>1974</v>
      </c>
      <c r="AL4" s="598">
        <v>1975</v>
      </c>
      <c r="AM4" s="598">
        <v>1976</v>
      </c>
      <c r="AN4" s="598">
        <v>1977</v>
      </c>
      <c r="AO4" s="598">
        <v>1978</v>
      </c>
      <c r="AP4" s="598">
        <v>1979</v>
      </c>
      <c r="AQ4" s="598">
        <v>1980</v>
      </c>
      <c r="AR4" s="598">
        <v>1981</v>
      </c>
      <c r="AS4" s="598">
        <v>1982</v>
      </c>
      <c r="AT4" s="598">
        <v>1983</v>
      </c>
      <c r="AU4" s="598">
        <v>1984</v>
      </c>
      <c r="AV4" s="598">
        <v>1985</v>
      </c>
      <c r="AW4" s="598">
        <v>1986</v>
      </c>
      <c r="AX4" s="598">
        <v>1987</v>
      </c>
      <c r="AY4" s="598">
        <v>1988</v>
      </c>
      <c r="AZ4" s="598">
        <v>1989</v>
      </c>
      <c r="BA4" s="598">
        <v>1990</v>
      </c>
      <c r="BB4" s="598">
        <v>1991</v>
      </c>
      <c r="BC4" s="598">
        <v>1992</v>
      </c>
      <c r="BD4" s="598">
        <v>1993</v>
      </c>
      <c r="BE4" s="598">
        <v>1994</v>
      </c>
      <c r="BF4" s="598">
        <v>1995</v>
      </c>
      <c r="BG4" s="598">
        <v>1996</v>
      </c>
      <c r="BH4" s="598">
        <v>1997</v>
      </c>
      <c r="BI4" s="598">
        <v>1998</v>
      </c>
      <c r="BJ4" s="598">
        <v>1999</v>
      </c>
      <c r="BK4" s="599">
        <v>2000</v>
      </c>
    </row>
    <row r="5" spans="1:63" s="20" customFormat="1">
      <c r="B5" s="42" t="s">
        <v>4</v>
      </c>
      <c r="C5" s="686">
        <v>0.62169074540809999</v>
      </c>
      <c r="D5" s="601">
        <v>0.62833823950612244</v>
      </c>
      <c r="E5" s="601">
        <v>0.63001126101175053</v>
      </c>
      <c r="F5" s="601">
        <v>0.63402458303806197</v>
      </c>
      <c r="G5" s="601">
        <v>0.62792385579092258</v>
      </c>
      <c r="H5" s="601">
        <v>0.62664586798858557</v>
      </c>
      <c r="I5" s="601">
        <v>0.62970179697937423</v>
      </c>
      <c r="J5" s="601">
        <v>0.63208777783183712</v>
      </c>
      <c r="K5" s="601">
        <v>0.62954945255245054</v>
      </c>
      <c r="L5" s="601">
        <v>0.62370784686412462</v>
      </c>
      <c r="M5" s="601">
        <v>0.62232550998754543</v>
      </c>
      <c r="N5" s="601">
        <v>0.62360179313203057</v>
      </c>
      <c r="O5" s="601">
        <v>0.62288132126830908</v>
      </c>
      <c r="P5" s="601">
        <v>0.62299533119518979</v>
      </c>
      <c r="Q5" s="601">
        <v>0.62849041858062915</v>
      </c>
      <c r="R5" s="601">
        <v>0.63395429367817668</v>
      </c>
      <c r="S5" s="601">
        <v>0.63499283863386802</v>
      </c>
      <c r="T5" s="601">
        <v>0.63490421883019788</v>
      </c>
      <c r="U5" s="601">
        <v>0.64094995829446644</v>
      </c>
      <c r="V5" s="601">
        <v>0.64293638910398154</v>
      </c>
      <c r="W5" s="601">
        <v>0.64184444450144229</v>
      </c>
      <c r="X5" s="601">
        <v>0.64266012819224427</v>
      </c>
      <c r="Y5" s="601">
        <v>0.64220822705550984</v>
      </c>
      <c r="Z5" s="601">
        <v>0.64185507895799276</v>
      </c>
      <c r="AA5" s="601">
        <v>0.65472383534177958</v>
      </c>
      <c r="AB5" s="601">
        <v>0.6553662272631422</v>
      </c>
      <c r="AC5" s="601">
        <v>0.65552633983345998</v>
      </c>
      <c r="AD5" s="601">
        <v>0.65509522060726766</v>
      </c>
      <c r="AE5" s="601">
        <v>0.65447598609545843</v>
      </c>
      <c r="AF5" s="601">
        <v>0.65493996797167109</v>
      </c>
      <c r="AG5" s="601">
        <v>0.64233818872465742</v>
      </c>
      <c r="AH5" s="601">
        <v>0.64256042234891608</v>
      </c>
      <c r="AI5" s="601">
        <v>0.64278170397632783</v>
      </c>
      <c r="AJ5" s="601">
        <v>0.64281215059855801</v>
      </c>
      <c r="AK5" s="601">
        <v>0.64303801472891942</v>
      </c>
      <c r="AL5" s="601">
        <v>0.64325969520988169</v>
      </c>
      <c r="AM5" s="601">
        <v>0.64347266937117464</v>
      </c>
      <c r="AN5" s="601">
        <v>0.64367075060336021</v>
      </c>
      <c r="AO5" s="601">
        <v>0.64385475279617244</v>
      </c>
      <c r="AP5" s="601">
        <v>0.64410587704615185</v>
      </c>
      <c r="AQ5" s="601">
        <v>0.64424685611634813</v>
      </c>
      <c r="AR5" s="601">
        <v>0.64445208228911566</v>
      </c>
      <c r="AS5" s="601">
        <v>0.64463376536514272</v>
      </c>
      <c r="AT5" s="601">
        <v>0.64487211992815396</v>
      </c>
      <c r="AU5" s="601">
        <v>0.6449927988037647</v>
      </c>
      <c r="AV5" s="601">
        <v>0.64516540335183692</v>
      </c>
      <c r="AW5" s="601">
        <v>0.64512708092354443</v>
      </c>
      <c r="AX5" s="601">
        <v>0.64505693741021741</v>
      </c>
      <c r="AY5" s="601">
        <v>0.6449539207050965</v>
      </c>
      <c r="AZ5" s="601">
        <v>0.64488283144930536</v>
      </c>
      <c r="BA5" s="601">
        <v>0.64485528857509333</v>
      </c>
      <c r="BB5" s="601">
        <v>0.64477353402687076</v>
      </c>
      <c r="BC5" s="601">
        <v>0.64472281152839461</v>
      </c>
      <c r="BD5" s="601">
        <v>0.64469220238132585</v>
      </c>
      <c r="BE5" s="601">
        <v>0.64468067425213171</v>
      </c>
      <c r="BF5" s="601">
        <v>0.64461480815628536</v>
      </c>
      <c r="BG5" s="601">
        <v>0.6446354091512172</v>
      </c>
      <c r="BH5" s="601">
        <v>0.64459810729340816</v>
      </c>
      <c r="BI5" s="601">
        <v>0.64456370549457964</v>
      </c>
      <c r="BJ5" s="601">
        <v>0.64459264938284366</v>
      </c>
      <c r="BK5" s="602">
        <v>0.64455078295358381</v>
      </c>
    </row>
    <row r="6" spans="1:63" s="20" customFormat="1">
      <c r="B6" s="700" t="s">
        <v>5</v>
      </c>
      <c r="C6" s="701">
        <v>0.62169074540809999</v>
      </c>
      <c r="D6" s="702">
        <v>0.62833823950612244</v>
      </c>
      <c r="E6" s="702">
        <v>0.63001126101175053</v>
      </c>
      <c r="F6" s="702">
        <v>0.63402458303806197</v>
      </c>
      <c r="G6" s="702">
        <v>0.62792385579092258</v>
      </c>
      <c r="H6" s="702">
        <v>0.62664586798858557</v>
      </c>
      <c r="I6" s="702">
        <v>0.62970179697937423</v>
      </c>
      <c r="J6" s="702">
        <v>0.63208777783183712</v>
      </c>
      <c r="K6" s="702">
        <v>0.62954945255245054</v>
      </c>
      <c r="L6" s="702">
        <v>0.62370784686412462</v>
      </c>
      <c r="M6" s="702">
        <v>0.62232550998754543</v>
      </c>
      <c r="N6" s="702">
        <v>0.62360179313203057</v>
      </c>
      <c r="O6" s="702">
        <v>0.62288132126830908</v>
      </c>
      <c r="P6" s="702">
        <v>0.62299533119518979</v>
      </c>
      <c r="Q6" s="702">
        <v>0.62849041858062915</v>
      </c>
      <c r="R6" s="702">
        <v>0.63395429367817679</v>
      </c>
      <c r="S6" s="702">
        <v>0.63499283863386802</v>
      </c>
      <c r="T6" s="702">
        <v>0.63490421883019788</v>
      </c>
      <c r="U6" s="702">
        <v>0.64094995829446644</v>
      </c>
      <c r="V6" s="702">
        <v>0.64306346418829885</v>
      </c>
      <c r="W6" s="702">
        <v>0.64329858458388045</v>
      </c>
      <c r="X6" s="702">
        <v>0.6427997923152825</v>
      </c>
      <c r="Y6" s="702">
        <v>0.64237678949246957</v>
      </c>
      <c r="Z6" s="702">
        <v>0.6431643548867626</v>
      </c>
      <c r="AA6" s="702">
        <v>0.65531184852423374</v>
      </c>
      <c r="AB6" s="702">
        <v>0.65584470020068975</v>
      </c>
      <c r="AC6" s="702">
        <v>0.65612930922545298</v>
      </c>
      <c r="AD6" s="702">
        <v>0.6557539409685641</v>
      </c>
      <c r="AE6" s="702">
        <v>0.6562743300662055</v>
      </c>
      <c r="AF6" s="702">
        <v>0.65551355951518653</v>
      </c>
      <c r="AG6" s="702">
        <v>0.64438679499654938</v>
      </c>
      <c r="AH6" s="702">
        <v>0.64476534517940542</v>
      </c>
      <c r="AI6" s="702">
        <v>0.64499089197962478</v>
      </c>
      <c r="AJ6" s="702">
        <v>0.64555678241321002</v>
      </c>
      <c r="AK6" s="702">
        <v>0.64581498767443635</v>
      </c>
      <c r="AL6" s="702">
        <v>0.64603183512778439</v>
      </c>
      <c r="AM6" s="702">
        <v>0.64630646938517333</v>
      </c>
      <c r="AN6" s="702">
        <v>0.64653600959574109</v>
      </c>
      <c r="AO6" s="702">
        <v>0.64681584361653932</v>
      </c>
      <c r="AP6" s="702">
        <v>0.6469442550126816</v>
      </c>
      <c r="AQ6" s="702">
        <v>0.64722055007907131</v>
      </c>
      <c r="AR6" s="702">
        <v>0.64744548320062278</v>
      </c>
      <c r="AS6" s="702">
        <v>0.64762278999181666</v>
      </c>
      <c r="AT6" s="702">
        <v>0.64784021902240596</v>
      </c>
      <c r="AU6" s="702">
        <v>0.64809830838872695</v>
      </c>
      <c r="AV6" s="702">
        <v>0.64830327145572675</v>
      </c>
      <c r="AW6" s="702">
        <v>0.6481838971230689</v>
      </c>
      <c r="AX6" s="702">
        <v>0.64818954678204388</v>
      </c>
      <c r="AY6" s="702">
        <v>0.64805687582955029</v>
      </c>
      <c r="AZ6" s="702">
        <v>0.64804108861326992</v>
      </c>
      <c r="BA6" s="702">
        <v>0.64797747265163974</v>
      </c>
      <c r="BB6" s="702">
        <v>0.64793347796960088</v>
      </c>
      <c r="BC6" s="702">
        <v>0.6479158205142671</v>
      </c>
      <c r="BD6" s="702">
        <v>0.64784317910058176</v>
      </c>
      <c r="BE6" s="702">
        <v>0.64786432960601581</v>
      </c>
      <c r="BF6" s="702">
        <v>0.64782838149859934</v>
      </c>
      <c r="BG6" s="702">
        <v>0.6478172501416718</v>
      </c>
      <c r="BH6" s="702">
        <v>0.64775121024042848</v>
      </c>
      <c r="BI6" s="702">
        <v>0.64776751205984129</v>
      </c>
      <c r="BJ6" s="702">
        <v>0.64778976340754479</v>
      </c>
      <c r="BK6" s="703">
        <v>0.64774024741680347</v>
      </c>
    </row>
    <row r="7" spans="1:63" s="20" customFormat="1">
      <c r="B7" s="700" t="s">
        <v>6</v>
      </c>
      <c r="C7" s="701">
        <v>0.62169074540809999</v>
      </c>
      <c r="D7" s="702">
        <v>0.62833823950612244</v>
      </c>
      <c r="E7" s="702">
        <v>0.63001126101175053</v>
      </c>
      <c r="F7" s="702">
        <v>0.63402458303806197</v>
      </c>
      <c r="G7" s="702">
        <v>0.62792385579092258</v>
      </c>
      <c r="H7" s="702">
        <v>0.62664586798858557</v>
      </c>
      <c r="I7" s="702">
        <v>0.62970179697937423</v>
      </c>
      <c r="J7" s="702">
        <v>0.63208777783183712</v>
      </c>
      <c r="K7" s="702">
        <v>0.62954945255245054</v>
      </c>
      <c r="L7" s="702">
        <v>0.62370784686412462</v>
      </c>
      <c r="M7" s="702">
        <v>0.62232550998754543</v>
      </c>
      <c r="N7" s="702">
        <v>0.62360179313203057</v>
      </c>
      <c r="O7" s="702">
        <v>0.62288132126830875</v>
      </c>
      <c r="P7" s="702">
        <v>0.62299533119518979</v>
      </c>
      <c r="Q7" s="702">
        <v>0.62849041858062915</v>
      </c>
      <c r="R7" s="702">
        <v>0.63395429367817679</v>
      </c>
      <c r="S7" s="702">
        <v>0.63499283863386802</v>
      </c>
      <c r="T7" s="702">
        <v>0.63490421883019788</v>
      </c>
      <c r="U7" s="702">
        <v>0.64094995829446655</v>
      </c>
      <c r="V7" s="702">
        <v>0.64319058951481634</v>
      </c>
      <c r="W7" s="702">
        <v>0.64336379494255491</v>
      </c>
      <c r="X7" s="702">
        <v>0.64293463851910804</v>
      </c>
      <c r="Y7" s="702">
        <v>0.643701184996465</v>
      </c>
      <c r="Z7" s="702">
        <v>0.64335676215589277</v>
      </c>
      <c r="AA7" s="702">
        <v>0.65555844258478579</v>
      </c>
      <c r="AB7" s="702">
        <v>0.65633658450670784</v>
      </c>
      <c r="AC7" s="702">
        <v>0.65664252532540957</v>
      </c>
      <c r="AD7" s="702">
        <v>0.65666943326862126</v>
      </c>
      <c r="AE7" s="702">
        <v>0.65586827120676616</v>
      </c>
      <c r="AF7" s="702">
        <v>0.65631535930596219</v>
      </c>
      <c r="AG7" s="702">
        <v>0.64552284714437003</v>
      </c>
      <c r="AH7" s="702">
        <v>0.64575294988448551</v>
      </c>
      <c r="AI7" s="702">
        <v>0.64608938366608804</v>
      </c>
      <c r="AJ7" s="702">
        <v>0.64689784910720338</v>
      </c>
      <c r="AK7" s="702">
        <v>0.64723244029014793</v>
      </c>
      <c r="AL7" s="702">
        <v>0.64745508688541686</v>
      </c>
      <c r="AM7" s="702">
        <v>0.64777415729584742</v>
      </c>
      <c r="AN7" s="702">
        <v>0.64808350158675787</v>
      </c>
      <c r="AO7" s="702">
        <v>0.64827822407315383</v>
      </c>
      <c r="AP7" s="702">
        <v>0.64856100665334249</v>
      </c>
      <c r="AQ7" s="702">
        <v>0.64883583454149563</v>
      </c>
      <c r="AR7" s="702">
        <v>0.64899875940962981</v>
      </c>
      <c r="AS7" s="702">
        <v>0.64924574894973242</v>
      </c>
      <c r="AT7" s="702">
        <v>0.64948442103241499</v>
      </c>
      <c r="AU7" s="702">
        <v>0.64970605069658816</v>
      </c>
      <c r="AV7" s="702">
        <v>0.6500083070189977</v>
      </c>
      <c r="AW7" s="702">
        <v>0.64991800621117068</v>
      </c>
      <c r="AX7" s="702">
        <v>0.64982168832349274</v>
      </c>
      <c r="AY7" s="702">
        <v>0.64979867252390466</v>
      </c>
      <c r="AZ7" s="702">
        <v>0.6497627713095675</v>
      </c>
      <c r="BA7" s="702">
        <v>0.64971137164433213</v>
      </c>
      <c r="BB7" s="702">
        <v>0.64972538653000489</v>
      </c>
      <c r="BC7" s="702">
        <v>0.64964140456222785</v>
      </c>
      <c r="BD7" s="702">
        <v>0.64962015645945936</v>
      </c>
      <c r="BE7" s="702">
        <v>0.64958015708061756</v>
      </c>
      <c r="BF7" s="702">
        <v>0.64960651447954243</v>
      </c>
      <c r="BG7" s="702">
        <v>0.64953168312683773</v>
      </c>
      <c r="BH7" s="702">
        <v>0.64952769077389483</v>
      </c>
      <c r="BI7" s="702">
        <v>0.64957393059225177</v>
      </c>
      <c r="BJ7" s="702">
        <v>0.64951356810502159</v>
      </c>
      <c r="BK7" s="703">
        <v>0.64950470980715391</v>
      </c>
    </row>
    <row r="8" spans="1:63" s="20" customFormat="1" ht="15.75" thickBot="1">
      <c r="B8" s="22" t="s">
        <v>7</v>
      </c>
      <c r="C8" s="689">
        <v>0.62169074540809999</v>
      </c>
      <c r="D8" s="607">
        <v>0.62833823950612244</v>
      </c>
      <c r="E8" s="607">
        <v>0.63001126101175053</v>
      </c>
      <c r="F8" s="607">
        <v>0.63402458303806197</v>
      </c>
      <c r="G8" s="607">
        <v>0.62792385579092258</v>
      </c>
      <c r="H8" s="607">
        <v>0.62664586798858557</v>
      </c>
      <c r="I8" s="607">
        <v>0.62980151352968361</v>
      </c>
      <c r="J8" s="607">
        <v>0.63228553546376043</v>
      </c>
      <c r="K8" s="607">
        <v>0.62984398222379956</v>
      </c>
      <c r="L8" s="607">
        <v>0.62412137796839573</v>
      </c>
      <c r="M8" s="607">
        <v>0.62284826405109406</v>
      </c>
      <c r="N8" s="607">
        <v>0.62424537663519986</v>
      </c>
      <c r="O8" s="607">
        <v>0.62364653332651243</v>
      </c>
      <c r="P8" s="607">
        <v>0.62389208918105254</v>
      </c>
      <c r="Q8" s="607">
        <v>0.62950858855152469</v>
      </c>
      <c r="R8" s="607">
        <v>0.63513016178383308</v>
      </c>
      <c r="S8" s="607">
        <v>0.63626918358813456</v>
      </c>
      <c r="T8" s="607">
        <v>0.63627078592360897</v>
      </c>
      <c r="U8" s="607">
        <v>0.64240473530369613</v>
      </c>
      <c r="V8" s="607">
        <v>0.64491688119894375</v>
      </c>
      <c r="W8" s="607">
        <v>0.64510224184152942</v>
      </c>
      <c r="X8" s="607">
        <v>0.64475604289152288</v>
      </c>
      <c r="Y8" s="607">
        <v>0.64562036514813193</v>
      </c>
      <c r="Z8" s="607">
        <v>0.64648578412266067</v>
      </c>
      <c r="AA8" s="607">
        <v>0.65803480612020626</v>
      </c>
      <c r="AB8" s="607">
        <v>0.65875777568023497</v>
      </c>
      <c r="AC8" s="607">
        <v>0.65920575567353579</v>
      </c>
      <c r="AD8" s="607">
        <v>0.65951178356819451</v>
      </c>
      <c r="AE8" s="607">
        <v>0.65995754832900344</v>
      </c>
      <c r="AF8" s="607">
        <v>0.66046532143054393</v>
      </c>
      <c r="AG8" s="607">
        <v>0.64991887398800841</v>
      </c>
      <c r="AH8" s="607">
        <v>0.65035734819001023</v>
      </c>
      <c r="AI8" s="607">
        <v>0.65072003231470488</v>
      </c>
      <c r="AJ8" s="607">
        <v>0.65222057094352115</v>
      </c>
      <c r="AK8" s="607">
        <v>0.65256207592778903</v>
      </c>
      <c r="AL8" s="607">
        <v>0.65294588768322548</v>
      </c>
      <c r="AM8" s="607">
        <v>0.65325921815414989</v>
      </c>
      <c r="AN8" s="607">
        <v>0.65361203697175452</v>
      </c>
      <c r="AO8" s="607">
        <v>0.65399390223495724</v>
      </c>
      <c r="AP8" s="607">
        <v>0.65430307516688457</v>
      </c>
      <c r="AQ8" s="607">
        <v>0.65465163028222784</v>
      </c>
      <c r="AR8" s="607">
        <v>0.65493017872399018</v>
      </c>
      <c r="AS8" s="607">
        <v>0.65524649144573444</v>
      </c>
      <c r="AT8" s="607">
        <v>0.65559974547690247</v>
      </c>
      <c r="AU8" s="607">
        <v>0.65588378281836723</v>
      </c>
      <c r="AV8" s="607">
        <v>0.65620521067035087</v>
      </c>
      <c r="AW8" s="607">
        <v>0.65620717555748931</v>
      </c>
      <c r="AX8" s="607">
        <v>0.65614477399840987</v>
      </c>
      <c r="AY8" s="607">
        <v>0.65612147491003481</v>
      </c>
      <c r="AZ8" s="607">
        <v>0.65603240123320694</v>
      </c>
      <c r="BA8" s="607">
        <v>0.65608018614884611</v>
      </c>
      <c r="BB8" s="607">
        <v>0.65596727847772962</v>
      </c>
      <c r="BC8" s="607">
        <v>0.65597755692508231</v>
      </c>
      <c r="BD8" s="607">
        <v>0.65592700691872963</v>
      </c>
      <c r="BE8" s="607">
        <v>0.65591397812908536</v>
      </c>
      <c r="BF8" s="607">
        <v>0.65592411045779153</v>
      </c>
      <c r="BG8" s="607">
        <v>0.65589295521459967</v>
      </c>
      <c r="BH8" s="607">
        <v>0.65589332531500688</v>
      </c>
      <c r="BI8" s="607">
        <v>0.65555433081453685</v>
      </c>
      <c r="BJ8" s="607">
        <v>0.65516035165826714</v>
      </c>
      <c r="BK8" s="608">
        <v>0.65479459724032352</v>
      </c>
    </row>
    <row r="9" spans="1:63" s="20" customForma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row>
    <row r="10" spans="1:63" s="20" customFormat="1">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row>
    <row r="11" spans="1:63" s="17" customFormat="1">
      <c r="B11" s="26"/>
    </row>
    <row r="12" spans="1:63" s="17" customFormat="1">
      <c r="B12" s="26"/>
    </row>
    <row r="13" spans="1:63" s="17" customFormat="1" ht="15.75" thickBot="1">
      <c r="B13" s="26"/>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row>
    <row r="14" spans="1:63" s="20" customFormat="1" ht="26.25" thickBot="1">
      <c r="B14" s="46" t="s">
        <v>80</v>
      </c>
      <c r="C14" s="597">
        <v>1940</v>
      </c>
      <c r="D14" s="598">
        <v>1941</v>
      </c>
      <c r="E14" s="598">
        <v>1942</v>
      </c>
      <c r="F14" s="598">
        <v>1943</v>
      </c>
      <c r="G14" s="598">
        <v>1944</v>
      </c>
      <c r="H14" s="598">
        <v>1945</v>
      </c>
      <c r="I14" s="598">
        <v>1946</v>
      </c>
      <c r="J14" s="598">
        <v>1947</v>
      </c>
      <c r="K14" s="598">
        <v>1948</v>
      </c>
      <c r="L14" s="598">
        <v>1949</v>
      </c>
      <c r="M14" s="598">
        <v>1950</v>
      </c>
      <c r="N14" s="598">
        <v>1951</v>
      </c>
      <c r="O14" s="598">
        <v>1952</v>
      </c>
      <c r="P14" s="598">
        <v>1953</v>
      </c>
      <c r="Q14" s="598">
        <v>1954</v>
      </c>
      <c r="R14" s="598">
        <v>1955</v>
      </c>
      <c r="S14" s="598">
        <v>1956</v>
      </c>
      <c r="T14" s="598">
        <v>1957</v>
      </c>
      <c r="U14" s="598">
        <v>1958</v>
      </c>
      <c r="V14" s="598">
        <v>1959</v>
      </c>
      <c r="W14" s="598">
        <v>1960</v>
      </c>
      <c r="X14" s="598">
        <v>1961</v>
      </c>
      <c r="Y14" s="598">
        <v>1962</v>
      </c>
      <c r="Z14" s="598">
        <v>1963</v>
      </c>
      <c r="AA14" s="598">
        <v>1964</v>
      </c>
      <c r="AB14" s="598">
        <v>1965</v>
      </c>
      <c r="AC14" s="598">
        <v>1966</v>
      </c>
      <c r="AD14" s="598">
        <v>1967</v>
      </c>
      <c r="AE14" s="598">
        <v>1968</v>
      </c>
      <c r="AF14" s="598">
        <v>1969</v>
      </c>
      <c r="AG14" s="598">
        <v>1970</v>
      </c>
      <c r="AH14" s="598">
        <v>1971</v>
      </c>
      <c r="AI14" s="598">
        <v>1972</v>
      </c>
      <c r="AJ14" s="598">
        <v>1973</v>
      </c>
      <c r="AK14" s="598">
        <v>1974</v>
      </c>
      <c r="AL14" s="598">
        <v>1975</v>
      </c>
      <c r="AM14" s="598">
        <v>1976</v>
      </c>
      <c r="AN14" s="598">
        <v>1977</v>
      </c>
      <c r="AO14" s="598">
        <v>1978</v>
      </c>
      <c r="AP14" s="598">
        <v>1979</v>
      </c>
      <c r="AQ14" s="598">
        <v>1980</v>
      </c>
      <c r="AR14" s="598">
        <v>1981</v>
      </c>
      <c r="AS14" s="598">
        <v>1982</v>
      </c>
      <c r="AT14" s="598">
        <v>1983</v>
      </c>
      <c r="AU14" s="598">
        <v>1984</v>
      </c>
      <c r="AV14" s="598">
        <v>1985</v>
      </c>
      <c r="AW14" s="598">
        <v>1986</v>
      </c>
      <c r="AX14" s="598">
        <v>1987</v>
      </c>
      <c r="AY14" s="598">
        <v>1988</v>
      </c>
      <c r="AZ14" s="598">
        <v>1989</v>
      </c>
      <c r="BA14" s="598">
        <v>1990</v>
      </c>
      <c r="BB14" s="598">
        <v>1991</v>
      </c>
      <c r="BC14" s="598">
        <v>1992</v>
      </c>
      <c r="BD14" s="598">
        <v>1993</v>
      </c>
      <c r="BE14" s="598">
        <v>1994</v>
      </c>
      <c r="BF14" s="598">
        <v>1995</v>
      </c>
      <c r="BG14" s="598">
        <v>1996</v>
      </c>
      <c r="BH14" s="598">
        <v>1997</v>
      </c>
      <c r="BI14" s="598">
        <v>1998</v>
      </c>
      <c r="BJ14" s="598">
        <v>1999</v>
      </c>
      <c r="BK14" s="599">
        <v>2000</v>
      </c>
    </row>
    <row r="15" spans="1:63" s="20" customFormat="1">
      <c r="B15" s="42" t="s">
        <v>4</v>
      </c>
      <c r="C15" s="686">
        <v>0.62169074540809999</v>
      </c>
      <c r="D15" s="601">
        <v>0.62833823950612244</v>
      </c>
      <c r="E15" s="601">
        <v>0.63001126101175053</v>
      </c>
      <c r="F15" s="601">
        <v>0.63402458303806197</v>
      </c>
      <c r="G15" s="601">
        <v>0.62792385579092258</v>
      </c>
      <c r="H15" s="601">
        <v>0.62664586798858557</v>
      </c>
      <c r="I15" s="601">
        <v>0.62970179697937423</v>
      </c>
      <c r="J15" s="601">
        <v>0.63208777783183712</v>
      </c>
      <c r="K15" s="601">
        <v>0.62954945255245054</v>
      </c>
      <c r="L15" s="601">
        <v>0.62370784686412462</v>
      </c>
      <c r="M15" s="601">
        <v>0.62232550998754543</v>
      </c>
      <c r="N15" s="601">
        <v>0.62360179313203057</v>
      </c>
      <c r="O15" s="601">
        <v>0.62288132126830908</v>
      </c>
      <c r="P15" s="601">
        <v>0.62299533119518979</v>
      </c>
      <c r="Q15" s="601">
        <v>0.62849041858062915</v>
      </c>
      <c r="R15" s="601">
        <v>0.63395429367817679</v>
      </c>
      <c r="S15" s="601">
        <v>0.63499283863386802</v>
      </c>
      <c r="T15" s="601">
        <v>0.63490421883019788</v>
      </c>
      <c r="U15" s="601">
        <v>0.64087111509184025</v>
      </c>
      <c r="V15" s="601">
        <v>0.64033120927548992</v>
      </c>
      <c r="W15" s="601">
        <v>0.63789698092912472</v>
      </c>
      <c r="X15" s="601">
        <v>0.63611803346662987</v>
      </c>
      <c r="Y15" s="601">
        <v>0.63302221561474248</v>
      </c>
      <c r="Z15" s="601">
        <v>0.6301013147929786</v>
      </c>
      <c r="AA15" s="601">
        <v>0.64031513422111042</v>
      </c>
      <c r="AB15" s="601">
        <v>0.63721822726341049</v>
      </c>
      <c r="AC15" s="601">
        <v>0.63479984608640061</v>
      </c>
      <c r="AD15" s="601">
        <v>0.6311028457720157</v>
      </c>
      <c r="AE15" s="601">
        <v>0.62888301849144579</v>
      </c>
      <c r="AF15" s="601">
        <v>0.62551817521307385</v>
      </c>
      <c r="AG15" s="601">
        <v>0.61190429958397752</v>
      </c>
      <c r="AH15" s="601">
        <v>0.60958238553674871</v>
      </c>
      <c r="AI15" s="601">
        <v>0.60714531980436626</v>
      </c>
      <c r="AJ15" s="601">
        <v>0.60460723999738009</v>
      </c>
      <c r="AK15" s="601">
        <v>0.60216285149065607</v>
      </c>
      <c r="AL15" s="601">
        <v>0.59970977446718354</v>
      </c>
      <c r="AM15" s="601">
        <v>0.59734227575294119</v>
      </c>
      <c r="AN15" s="601">
        <v>0.59487091402143255</v>
      </c>
      <c r="AO15" s="601">
        <v>0.59247292769651572</v>
      </c>
      <c r="AP15" s="601">
        <v>0.59006528038725425</v>
      </c>
      <c r="AQ15" s="601">
        <v>0.58764010436635317</v>
      </c>
      <c r="AR15" s="601">
        <v>0.58520342096181222</v>
      </c>
      <c r="AS15" s="601">
        <v>0.58275648822210524</v>
      </c>
      <c r="AT15" s="601">
        <v>0.58029621327781145</v>
      </c>
      <c r="AU15" s="601">
        <v>0.57782310159560568</v>
      </c>
      <c r="AV15" s="601">
        <v>0.57541987346010193</v>
      </c>
      <c r="AW15" s="601">
        <v>0.57266921923914971</v>
      </c>
      <c r="AX15" s="601">
        <v>0.56999557766201947</v>
      </c>
      <c r="AY15" s="601">
        <v>0.56731153494199515</v>
      </c>
      <c r="AZ15" s="601">
        <v>0.56461612721755028</v>
      </c>
      <c r="BA15" s="601">
        <v>0.56198805539486463</v>
      </c>
      <c r="BB15" s="601">
        <v>0.55934408428250604</v>
      </c>
      <c r="BC15" s="601">
        <v>0.55661703323581879</v>
      </c>
      <c r="BD15" s="601">
        <v>0.55402171352964125</v>
      </c>
      <c r="BE15" s="601">
        <v>0.55134313324142636</v>
      </c>
      <c r="BF15" s="601">
        <v>0.54872208430750724</v>
      </c>
      <c r="BG15" s="601">
        <v>0.54609292621458938</v>
      </c>
      <c r="BH15" s="601">
        <v>0.54345474963263551</v>
      </c>
      <c r="BI15" s="601">
        <v>0.54080152636058731</v>
      </c>
      <c r="BJ15" s="601">
        <v>0.53819839555554883</v>
      </c>
      <c r="BK15" s="602">
        <v>0.53563325024605268</v>
      </c>
    </row>
    <row r="16" spans="1:63" s="20" customFormat="1">
      <c r="B16" s="700" t="s">
        <v>5</v>
      </c>
      <c r="C16" s="701">
        <v>0.62169074540809999</v>
      </c>
      <c r="D16" s="702">
        <v>0.62833823950612244</v>
      </c>
      <c r="E16" s="702">
        <v>0.63001126101175053</v>
      </c>
      <c r="F16" s="702">
        <v>0.63402458303806197</v>
      </c>
      <c r="G16" s="702">
        <v>0.62792385579092258</v>
      </c>
      <c r="H16" s="702">
        <v>0.62664586798858557</v>
      </c>
      <c r="I16" s="702">
        <v>0.62970179697937423</v>
      </c>
      <c r="J16" s="702">
        <v>0.63208777783183712</v>
      </c>
      <c r="K16" s="702">
        <v>0.62954945255245054</v>
      </c>
      <c r="L16" s="702">
        <v>0.62370784686412462</v>
      </c>
      <c r="M16" s="702">
        <v>0.62232550998754543</v>
      </c>
      <c r="N16" s="702">
        <v>0.62360179313203057</v>
      </c>
      <c r="O16" s="702">
        <v>0.62288132126830908</v>
      </c>
      <c r="P16" s="702">
        <v>0.62299533119518979</v>
      </c>
      <c r="Q16" s="702">
        <v>0.62849041858062915</v>
      </c>
      <c r="R16" s="702">
        <v>0.63395429367817679</v>
      </c>
      <c r="S16" s="702">
        <v>0.63499283863386802</v>
      </c>
      <c r="T16" s="702">
        <v>0.63490421883019788</v>
      </c>
      <c r="U16" s="702">
        <v>0.64087111509184025</v>
      </c>
      <c r="V16" s="702">
        <v>0.64045776945125332</v>
      </c>
      <c r="W16" s="702">
        <v>0.63934774759263502</v>
      </c>
      <c r="X16" s="702">
        <v>0.63625070317864241</v>
      </c>
      <c r="Y16" s="702">
        <v>0.63317099881087213</v>
      </c>
      <c r="Z16" s="702">
        <v>0.63137308154970739</v>
      </c>
      <c r="AA16" s="702">
        <v>0.63963644446265011</v>
      </c>
      <c r="AB16" s="702">
        <v>0.63769856453454155</v>
      </c>
      <c r="AC16" s="702">
        <v>0.63534260833457012</v>
      </c>
      <c r="AD16" s="702">
        <v>0.63172306604876605</v>
      </c>
      <c r="AE16" s="702">
        <v>0.62965637551932951</v>
      </c>
      <c r="AF16" s="702">
        <v>0.62739821038376142</v>
      </c>
      <c r="AG16" s="702">
        <v>0.61412112043455258</v>
      </c>
      <c r="AH16" s="702">
        <v>0.61169716233320337</v>
      </c>
      <c r="AI16" s="702">
        <v>0.60941854922774574</v>
      </c>
      <c r="AJ16" s="702">
        <v>0.60720337650213185</v>
      </c>
      <c r="AK16" s="702">
        <v>0.60490046278019483</v>
      </c>
      <c r="AL16" s="702">
        <v>0.60252441711056604</v>
      </c>
      <c r="AM16" s="702">
        <v>0.60008309857247311</v>
      </c>
      <c r="AN16" s="702">
        <v>0.59768031822060441</v>
      </c>
      <c r="AO16" s="702">
        <v>0.59530016828898957</v>
      </c>
      <c r="AP16" s="702">
        <v>0.59295567110356795</v>
      </c>
      <c r="AQ16" s="702">
        <v>0.59054609369750866</v>
      </c>
      <c r="AR16" s="702">
        <v>0.58807581531512942</v>
      </c>
      <c r="AS16" s="702">
        <v>0.58564011677196015</v>
      </c>
      <c r="AT16" s="702">
        <v>0.58323888305973659</v>
      </c>
      <c r="AU16" s="702">
        <v>0.58086748733123772</v>
      </c>
      <c r="AV16" s="702">
        <v>0.57843807518811863</v>
      </c>
      <c r="AW16" s="702">
        <v>0.57577385787076585</v>
      </c>
      <c r="AX16" s="702">
        <v>0.57305893352383375</v>
      </c>
      <c r="AY16" s="702">
        <v>0.57038188457763306</v>
      </c>
      <c r="AZ16" s="702">
        <v>0.56773587613599963</v>
      </c>
      <c r="BA16" s="702">
        <v>0.56504610829255908</v>
      </c>
      <c r="BB16" s="702">
        <v>0.56238411986417258</v>
      </c>
      <c r="BC16" s="702">
        <v>0.55975485413775394</v>
      </c>
      <c r="BD16" s="702">
        <v>0.55708128076214991</v>
      </c>
      <c r="BE16" s="702">
        <v>0.55443645886145709</v>
      </c>
      <c r="BF16" s="702">
        <v>0.55175188822396437</v>
      </c>
      <c r="BG16" s="702">
        <v>0.54917330360617356</v>
      </c>
      <c r="BH16" s="702">
        <v>0.54656127374185237</v>
      </c>
      <c r="BI16" s="702">
        <v>0.54389984247290279</v>
      </c>
      <c r="BJ16" s="702">
        <v>0.541264204185819</v>
      </c>
      <c r="BK16" s="703">
        <v>0.53865871752168926</v>
      </c>
    </row>
    <row r="17" spans="2:74" s="20" customFormat="1">
      <c r="B17" s="700" t="s">
        <v>6</v>
      </c>
      <c r="C17" s="701">
        <v>0.62169074540809999</v>
      </c>
      <c r="D17" s="702">
        <v>0.62833823950612244</v>
      </c>
      <c r="E17" s="702">
        <v>0.63001126101175053</v>
      </c>
      <c r="F17" s="702">
        <v>0.63402458303806197</v>
      </c>
      <c r="G17" s="702">
        <v>0.62792385579092258</v>
      </c>
      <c r="H17" s="702">
        <v>0.62664586798858557</v>
      </c>
      <c r="I17" s="702">
        <v>0.62970179697937423</v>
      </c>
      <c r="J17" s="702">
        <v>0.63208777783183712</v>
      </c>
      <c r="K17" s="702">
        <v>0.62954945255245054</v>
      </c>
      <c r="L17" s="702">
        <v>0.62370784686412462</v>
      </c>
      <c r="M17" s="702">
        <v>0.62232550998754543</v>
      </c>
      <c r="N17" s="702">
        <v>0.62360179313203057</v>
      </c>
      <c r="O17" s="702">
        <v>0.62288132126830875</v>
      </c>
      <c r="P17" s="702">
        <v>0.62299533119518979</v>
      </c>
      <c r="Q17" s="702">
        <v>0.62849041858062915</v>
      </c>
      <c r="R17" s="702">
        <v>0.63395429367817679</v>
      </c>
      <c r="S17" s="702">
        <v>0.63499283863386802</v>
      </c>
      <c r="T17" s="702">
        <v>0.63490421883019788</v>
      </c>
      <c r="U17" s="702">
        <v>0.64087111509184025</v>
      </c>
      <c r="V17" s="702">
        <v>0.6405843796656352</v>
      </c>
      <c r="W17" s="702">
        <v>0.63941116650592145</v>
      </c>
      <c r="X17" s="702">
        <v>0.63638086947735439</v>
      </c>
      <c r="Y17" s="702">
        <v>0.63460383358509587</v>
      </c>
      <c r="Z17" s="702">
        <v>0.6315367308661165</v>
      </c>
      <c r="AA17" s="702">
        <v>0.63994764997226938</v>
      </c>
      <c r="AB17" s="702">
        <v>0.63810688930018189</v>
      </c>
      <c r="AC17" s="702">
        <v>0.63584811075687275</v>
      </c>
      <c r="AD17" s="702">
        <v>0.63268250397055503</v>
      </c>
      <c r="AE17" s="702">
        <v>0.63037702017663777</v>
      </c>
      <c r="AF17" s="702">
        <v>0.62822865507317571</v>
      </c>
      <c r="AG17" s="702">
        <v>0.61507825899454049</v>
      </c>
      <c r="AH17" s="702">
        <v>0.61284723030241273</v>
      </c>
      <c r="AI17" s="702">
        <v>0.61045828279968306</v>
      </c>
      <c r="AJ17" s="702">
        <v>0.60867090990380646</v>
      </c>
      <c r="AK17" s="702">
        <v>0.60630529442137004</v>
      </c>
      <c r="AL17" s="702">
        <v>0.60389459785608468</v>
      </c>
      <c r="AM17" s="702">
        <v>0.60154715364753508</v>
      </c>
      <c r="AN17" s="702">
        <v>0.59925723528455865</v>
      </c>
      <c r="AO17" s="702">
        <v>0.59681560257092037</v>
      </c>
      <c r="AP17" s="702">
        <v>0.59443613718501853</v>
      </c>
      <c r="AQ17" s="702">
        <v>0.59201214299456428</v>
      </c>
      <c r="AR17" s="702">
        <v>0.58965091525911917</v>
      </c>
      <c r="AS17" s="702">
        <v>0.58724847603534935</v>
      </c>
      <c r="AT17" s="702">
        <v>0.5849063708666723</v>
      </c>
      <c r="AU17" s="702">
        <v>0.58243307725901206</v>
      </c>
      <c r="AV17" s="702">
        <v>0.5801093099856921</v>
      </c>
      <c r="AW17" s="702">
        <v>0.57737886554723961</v>
      </c>
      <c r="AX17" s="702">
        <v>0.57471303019528341</v>
      </c>
      <c r="AY17" s="702">
        <v>0.57201839783218189</v>
      </c>
      <c r="AZ17" s="702">
        <v>0.56937804053599184</v>
      </c>
      <c r="BA17" s="702">
        <v>0.56671341745401449</v>
      </c>
      <c r="BB17" s="702">
        <v>0.56410356440742904</v>
      </c>
      <c r="BC17" s="702">
        <v>0.5613848819964965</v>
      </c>
      <c r="BD17" s="702">
        <v>0.55880121691678386</v>
      </c>
      <c r="BE17" s="702">
        <v>0.55611103518415328</v>
      </c>
      <c r="BF17" s="702">
        <v>0.55347863830526234</v>
      </c>
      <c r="BG17" s="702">
        <v>0.5508312594035728</v>
      </c>
      <c r="BH17" s="702">
        <v>0.5482392455975944</v>
      </c>
      <c r="BI17" s="702">
        <v>0.54562015111202378</v>
      </c>
      <c r="BJ17" s="702">
        <v>0.54297972586505294</v>
      </c>
      <c r="BK17" s="703">
        <v>0.54038358637734407</v>
      </c>
    </row>
    <row r="18" spans="2:74" s="20" customFormat="1" ht="15.75" thickBot="1">
      <c r="B18" s="22" t="s">
        <v>7</v>
      </c>
      <c r="C18" s="689">
        <v>0.62169074540809999</v>
      </c>
      <c r="D18" s="607">
        <v>0.62833823950612244</v>
      </c>
      <c r="E18" s="607">
        <v>0.63001126101175053</v>
      </c>
      <c r="F18" s="607">
        <v>0.63402458303806197</v>
      </c>
      <c r="G18" s="607">
        <v>0.62792385579092258</v>
      </c>
      <c r="H18" s="607">
        <v>0.62664586798858557</v>
      </c>
      <c r="I18" s="607">
        <v>0.62980151352968361</v>
      </c>
      <c r="J18" s="607">
        <v>0.63228553546376043</v>
      </c>
      <c r="K18" s="607">
        <v>0.62984398222379956</v>
      </c>
      <c r="L18" s="607">
        <v>0.62412137796839573</v>
      </c>
      <c r="M18" s="607">
        <v>0.62284826405109406</v>
      </c>
      <c r="N18" s="607">
        <v>0.62424537663519986</v>
      </c>
      <c r="O18" s="607">
        <v>0.62364653332651243</v>
      </c>
      <c r="P18" s="607">
        <v>0.62389208918105254</v>
      </c>
      <c r="Q18" s="607">
        <v>0.62950858855152469</v>
      </c>
      <c r="R18" s="607">
        <v>0.63513016178383308</v>
      </c>
      <c r="S18" s="607">
        <v>0.63626918358813456</v>
      </c>
      <c r="T18" s="607">
        <v>0.63627078592360897</v>
      </c>
      <c r="U18" s="607">
        <v>0.64232572204812588</v>
      </c>
      <c r="V18" s="607">
        <v>0.64230948419235612</v>
      </c>
      <c r="W18" s="607">
        <v>0.64114442372835134</v>
      </c>
      <c r="X18" s="607">
        <v>0.63818725828382183</v>
      </c>
      <c r="Y18" s="607">
        <v>0.63637088688630361</v>
      </c>
      <c r="Z18" s="607">
        <v>0.63473560294530207</v>
      </c>
      <c r="AA18" s="607">
        <v>0.64233092115024648</v>
      </c>
      <c r="AB18" s="607">
        <v>0.64062445099311771</v>
      </c>
      <c r="AC18" s="607">
        <v>0.63844631016807385</v>
      </c>
      <c r="AD18" s="607">
        <v>0.63546276410114122</v>
      </c>
      <c r="AE18" s="607">
        <v>0.63327277580339991</v>
      </c>
      <c r="AF18" s="607">
        <v>0.63108242872706521</v>
      </c>
      <c r="AG18" s="607">
        <v>0.61837839764128888</v>
      </c>
      <c r="AH18" s="607">
        <v>0.61610410432909679</v>
      </c>
      <c r="AI18" s="607">
        <v>0.61391537652678807</v>
      </c>
      <c r="AJ18" s="607">
        <v>0.61260949120126973</v>
      </c>
      <c r="AK18" s="607">
        <v>0.61038598421476953</v>
      </c>
      <c r="AL18" s="607">
        <v>0.60803760697782883</v>
      </c>
      <c r="AM18" s="607">
        <v>0.60577740335973995</v>
      </c>
      <c r="AN18" s="607">
        <v>0.60349281422662704</v>
      </c>
      <c r="AO18" s="607">
        <v>0.60118782754005939</v>
      </c>
      <c r="AP18" s="607">
        <v>0.59886209268629642</v>
      </c>
      <c r="AQ18" s="607">
        <v>0.59652151378129126</v>
      </c>
      <c r="AR18" s="607">
        <v>0.59426797496645445</v>
      </c>
      <c r="AS18" s="607">
        <v>0.59190133274829093</v>
      </c>
      <c r="AT18" s="607">
        <v>0.58961965231818347</v>
      </c>
      <c r="AU18" s="607">
        <v>0.58722990748230264</v>
      </c>
      <c r="AV18" s="607">
        <v>0.58492504504977605</v>
      </c>
      <c r="AW18" s="607">
        <v>0.58225541361601096</v>
      </c>
      <c r="AX18" s="607">
        <v>0.57958837754003345</v>
      </c>
      <c r="AY18" s="607">
        <v>0.57690974667793338</v>
      </c>
      <c r="AZ18" s="607">
        <v>0.57422198357266663</v>
      </c>
      <c r="BA18" s="607">
        <v>0.57153868393852791</v>
      </c>
      <c r="BB18" s="607">
        <v>0.56893186007247576</v>
      </c>
      <c r="BC18" s="607">
        <v>0.56622952935521709</v>
      </c>
      <c r="BD18" s="607">
        <v>0.5636174508047368</v>
      </c>
      <c r="BE18" s="607">
        <v>0.5609096656267093</v>
      </c>
      <c r="BF18" s="607">
        <v>0.55828731185854807</v>
      </c>
      <c r="BG18" s="607">
        <v>0.55558768406417336</v>
      </c>
      <c r="BH18" s="607">
        <v>0.55298074981086209</v>
      </c>
      <c r="BI18" s="607">
        <v>0.55003806352237383</v>
      </c>
      <c r="BJ18" s="607">
        <v>0.54710161995659812</v>
      </c>
      <c r="BK18" s="608">
        <v>0.54416818727945504</v>
      </c>
    </row>
    <row r="19" spans="2:74" s="20" customFormat="1">
      <c r="B19" s="23"/>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row>
    <row r="20" spans="2:74" s="20" customFormat="1">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row>
    <row r="21" spans="2:74" s="17" customFormat="1">
      <c r="B21" s="26"/>
    </row>
    <row r="22" spans="2:74" s="17" customFormat="1">
      <c r="B22" s="26"/>
    </row>
    <row r="23" spans="2:74" s="17" customFormat="1">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row>
    <row r="24" spans="2:74" s="17" customFormat="1">
      <c r="C24" s="18"/>
      <c r="D24" s="1183" t="s">
        <v>81</v>
      </c>
      <c r="E24" s="1183"/>
      <c r="F24" s="1183"/>
      <c r="G24" s="1183"/>
      <c r="H24" s="1183"/>
      <c r="I24" s="1183"/>
      <c r="J24" s="18"/>
      <c r="K24" s="40"/>
      <c r="L24" s="40"/>
      <c r="M24" s="1183" t="s">
        <v>82</v>
      </c>
      <c r="N24" s="1183"/>
      <c r="O24" s="1183"/>
      <c r="P24" s="1183"/>
      <c r="Q24" s="1183"/>
      <c r="R24" s="1183"/>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row>
    <row r="25" spans="2:74" s="17" customFormat="1" ht="15" customHeight="1">
      <c r="C25" s="18"/>
      <c r="D25" s="1183"/>
      <c r="E25" s="1183"/>
      <c r="F25" s="1183"/>
      <c r="G25" s="1183"/>
      <c r="H25" s="1183"/>
      <c r="I25" s="1183"/>
      <c r="J25" s="18"/>
      <c r="K25" s="40"/>
      <c r="L25" s="40"/>
      <c r="M25" s="1183"/>
      <c r="N25" s="1183"/>
      <c r="O25" s="1183"/>
      <c r="P25" s="1183"/>
      <c r="Q25" s="1183"/>
      <c r="R25" s="1183"/>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row>
    <row r="26" spans="2:74" s="17" customFormat="1" ht="21.75" customHeight="1">
      <c r="C26" s="18"/>
      <c r="D26" s="1183"/>
      <c r="E26" s="1183"/>
      <c r="F26" s="1183"/>
      <c r="G26" s="1183"/>
      <c r="H26" s="1183"/>
      <c r="I26" s="1183"/>
      <c r="J26" s="18"/>
      <c r="K26" s="40"/>
      <c r="L26" s="40"/>
      <c r="M26" s="1183"/>
      <c r="N26" s="1183"/>
      <c r="O26" s="1183"/>
      <c r="P26" s="1183"/>
      <c r="Q26" s="1183"/>
      <c r="R26" s="1183"/>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row>
    <row r="27" spans="2:74" s="17" customFormat="1" ht="36.75" customHeight="1">
      <c r="C27" s="18"/>
      <c r="D27" s="1183"/>
      <c r="E27" s="1183"/>
      <c r="F27" s="1183"/>
      <c r="G27" s="1183"/>
      <c r="H27" s="1183"/>
      <c r="I27" s="1183"/>
      <c r="J27" s="18"/>
      <c r="K27" s="40"/>
      <c r="L27" s="40"/>
      <c r="M27" s="1183"/>
      <c r="N27" s="1183"/>
      <c r="O27" s="1183"/>
      <c r="P27" s="1183"/>
      <c r="Q27" s="1183"/>
      <c r="R27" s="1183"/>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row>
    <row r="28" spans="2:74" s="17" customFormat="1">
      <c r="C28" s="18"/>
      <c r="D28" s="18"/>
      <c r="E28" s="18"/>
      <c r="F28" s="18"/>
      <c r="G28" s="18"/>
      <c r="H28" s="18"/>
      <c r="I28" s="18"/>
      <c r="J28" s="18"/>
      <c r="K28" s="18"/>
      <c r="L28" s="18"/>
      <c r="M28" s="18"/>
      <c r="N28" s="18"/>
      <c r="O28" s="18"/>
      <c r="P28" s="18"/>
      <c r="Q28" s="18"/>
      <c r="R28" s="18"/>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row>
    <row r="29" spans="2:74" s="17" customFormat="1">
      <c r="C29" s="18"/>
      <c r="D29" s="18"/>
      <c r="E29" s="18"/>
      <c r="F29" s="18"/>
      <c r="G29" s="18"/>
      <c r="H29" s="18"/>
      <c r="I29" s="18"/>
      <c r="J29" s="18"/>
      <c r="K29" s="18"/>
      <c r="L29" s="18"/>
      <c r="M29" s="18"/>
      <c r="N29" s="18"/>
      <c r="O29" s="18"/>
      <c r="P29" s="18"/>
      <c r="Q29" s="18"/>
      <c r="R29" s="18"/>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row>
    <row r="30" spans="2:74" s="17" customFormat="1">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row>
    <row r="31" spans="2:74" s="17" customFormat="1">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row>
    <row r="32" spans="2:74" s="17" customFormat="1">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row>
    <row r="33" spans="1:63" s="17" customFormat="1">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row>
    <row r="34" spans="1:63" s="17" customFormat="1">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row>
    <row r="35" spans="1:63" s="17" customFormat="1">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row>
    <row r="36" spans="1:63" s="17" customFormat="1">
      <c r="A36" s="704"/>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row>
    <row r="37" spans="1:63" s="17" customFormat="1">
      <c r="A37" s="705"/>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row>
    <row r="38" spans="1:63" s="17" customFormat="1">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row>
    <row r="39" spans="1:63" s="17" customFormat="1">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row>
    <row r="40" spans="1:63" s="17" customFormat="1">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row>
    <row r="41" spans="1:63" s="17" customFormat="1">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row>
    <row r="42" spans="1:63" s="17" customFormat="1" ht="15.75">
      <c r="B42" s="27" t="s">
        <v>9</v>
      </c>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row>
    <row r="43" spans="1:63" s="17" customFormat="1" ht="15.75" thickBot="1">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row>
    <row r="44" spans="1:63" s="20" customFormat="1" ht="26.25" thickBot="1">
      <c r="B44" s="46" t="s">
        <v>79</v>
      </c>
      <c r="C44" s="597">
        <v>1940</v>
      </c>
      <c r="D44" s="598">
        <v>1941</v>
      </c>
      <c r="E44" s="598">
        <v>1942</v>
      </c>
      <c r="F44" s="598">
        <v>1943</v>
      </c>
      <c r="G44" s="598">
        <v>1944</v>
      </c>
      <c r="H44" s="598">
        <v>1945</v>
      </c>
      <c r="I44" s="598">
        <v>1946</v>
      </c>
      <c r="J44" s="598">
        <v>1947</v>
      </c>
      <c r="K44" s="598">
        <v>1948</v>
      </c>
      <c r="L44" s="598">
        <v>1949</v>
      </c>
      <c r="M44" s="598">
        <v>1950</v>
      </c>
      <c r="N44" s="598">
        <v>1951</v>
      </c>
      <c r="O44" s="598">
        <v>1952</v>
      </c>
      <c r="P44" s="598">
        <v>1953</v>
      </c>
      <c r="Q44" s="598">
        <v>1954</v>
      </c>
      <c r="R44" s="598">
        <v>1955</v>
      </c>
      <c r="S44" s="598">
        <v>1956</v>
      </c>
      <c r="T44" s="598">
        <v>1957</v>
      </c>
      <c r="U44" s="598">
        <v>1958</v>
      </c>
      <c r="V44" s="598">
        <v>1959</v>
      </c>
      <c r="W44" s="598">
        <v>1960</v>
      </c>
      <c r="X44" s="598">
        <v>1961</v>
      </c>
      <c r="Y44" s="598">
        <v>1962</v>
      </c>
      <c r="Z44" s="598">
        <v>1963</v>
      </c>
      <c r="AA44" s="598">
        <v>1964</v>
      </c>
      <c r="AB44" s="598">
        <v>1965</v>
      </c>
      <c r="AC44" s="598">
        <v>1966</v>
      </c>
      <c r="AD44" s="598">
        <v>1967</v>
      </c>
      <c r="AE44" s="598">
        <v>1968</v>
      </c>
      <c r="AF44" s="598">
        <v>1969</v>
      </c>
      <c r="AG44" s="598">
        <v>1970</v>
      </c>
      <c r="AH44" s="598">
        <v>1971</v>
      </c>
      <c r="AI44" s="598">
        <v>1972</v>
      </c>
      <c r="AJ44" s="598">
        <v>1973</v>
      </c>
      <c r="AK44" s="598">
        <v>1974</v>
      </c>
      <c r="AL44" s="598">
        <v>1975</v>
      </c>
      <c r="AM44" s="598">
        <v>1976</v>
      </c>
      <c r="AN44" s="598">
        <v>1977</v>
      </c>
      <c r="AO44" s="598">
        <v>1978</v>
      </c>
      <c r="AP44" s="598">
        <v>1979</v>
      </c>
      <c r="AQ44" s="598">
        <v>1980</v>
      </c>
      <c r="AR44" s="598">
        <v>1981</v>
      </c>
      <c r="AS44" s="598">
        <v>1982</v>
      </c>
      <c r="AT44" s="598">
        <v>1983</v>
      </c>
      <c r="AU44" s="598">
        <v>1984</v>
      </c>
      <c r="AV44" s="598">
        <v>1985</v>
      </c>
      <c r="AW44" s="598">
        <v>1986</v>
      </c>
      <c r="AX44" s="598">
        <v>1987</v>
      </c>
      <c r="AY44" s="598">
        <v>1988</v>
      </c>
      <c r="AZ44" s="598">
        <v>1989</v>
      </c>
      <c r="BA44" s="598">
        <v>1990</v>
      </c>
      <c r="BB44" s="598">
        <v>1991</v>
      </c>
      <c r="BC44" s="598">
        <v>1992</v>
      </c>
      <c r="BD44" s="598">
        <v>1993</v>
      </c>
      <c r="BE44" s="598">
        <v>1994</v>
      </c>
      <c r="BF44" s="598">
        <v>1995</v>
      </c>
      <c r="BG44" s="598">
        <v>1996</v>
      </c>
      <c r="BH44" s="598">
        <v>1997</v>
      </c>
      <c r="BI44" s="598">
        <v>1998</v>
      </c>
      <c r="BJ44" s="598">
        <v>1999</v>
      </c>
      <c r="BK44" s="599">
        <v>2000</v>
      </c>
    </row>
    <row r="45" spans="1:63" s="20" customFormat="1">
      <c r="B45" s="706" t="s">
        <v>84</v>
      </c>
      <c r="C45" s="707"/>
      <c r="D45" s="708"/>
      <c r="E45" s="708"/>
      <c r="F45" s="708"/>
      <c r="G45" s="708"/>
      <c r="H45" s="708"/>
      <c r="I45" s="708"/>
      <c r="J45" s="708"/>
      <c r="K45" s="708"/>
      <c r="L45" s="708"/>
      <c r="M45" s="708"/>
      <c r="N45" s="708"/>
      <c r="O45" s="708"/>
      <c r="P45" s="708"/>
      <c r="Q45" s="708"/>
      <c r="R45" s="708"/>
      <c r="S45" s="708"/>
      <c r="T45" s="708"/>
      <c r="U45" s="708"/>
      <c r="V45" s="708"/>
      <c r="W45" s="708"/>
      <c r="X45" s="708"/>
      <c r="Y45" s="708"/>
      <c r="Z45" s="708"/>
      <c r="AA45" s="708"/>
      <c r="AB45" s="708"/>
      <c r="AC45" s="708"/>
      <c r="AD45" s="708"/>
      <c r="AE45" s="708"/>
      <c r="AF45" s="708"/>
      <c r="AG45" s="708"/>
      <c r="AH45" s="708"/>
      <c r="AI45" s="708"/>
      <c r="AJ45" s="708"/>
      <c r="AK45" s="708"/>
      <c r="AL45" s="708"/>
      <c r="AM45" s="708"/>
      <c r="AN45" s="708"/>
      <c r="AO45" s="708"/>
      <c r="AP45" s="708"/>
      <c r="AQ45" s="708"/>
      <c r="AR45" s="708"/>
      <c r="AS45" s="708"/>
      <c r="AT45" s="708"/>
      <c r="AU45" s="708"/>
      <c r="AV45" s="708"/>
      <c r="AW45" s="708"/>
      <c r="AX45" s="708"/>
      <c r="AY45" s="708"/>
      <c r="AZ45" s="708"/>
      <c r="BA45" s="708"/>
      <c r="BB45" s="708"/>
      <c r="BC45" s="708"/>
      <c r="BD45" s="708"/>
      <c r="BE45" s="708"/>
      <c r="BF45" s="708"/>
      <c r="BG45" s="708"/>
      <c r="BH45" s="708"/>
      <c r="BI45" s="708"/>
      <c r="BJ45" s="708"/>
      <c r="BK45" s="709"/>
    </row>
    <row r="46" spans="1:63" s="20" customFormat="1">
      <c r="B46" s="42" t="s">
        <v>4</v>
      </c>
      <c r="C46" s="686">
        <v>0.62169074540809999</v>
      </c>
      <c r="D46" s="601">
        <v>0.62833823950612244</v>
      </c>
      <c r="E46" s="601">
        <v>0.63001126101175053</v>
      </c>
      <c r="F46" s="601">
        <v>0.63402458303806197</v>
      </c>
      <c r="G46" s="601">
        <v>0.62792385579092258</v>
      </c>
      <c r="H46" s="601">
        <v>0.62664586798858557</v>
      </c>
      <c r="I46" s="601">
        <v>0.62911579149878882</v>
      </c>
      <c r="J46" s="601">
        <v>0.63091748609223597</v>
      </c>
      <c r="K46" s="601">
        <v>0.62780771117779111</v>
      </c>
      <c r="L46" s="601">
        <v>0.62126509742447178</v>
      </c>
      <c r="M46" s="601">
        <v>0.61922909792301106</v>
      </c>
      <c r="N46" s="601">
        <v>0.61979692746129411</v>
      </c>
      <c r="O46" s="601">
        <v>0.61834673129377105</v>
      </c>
      <c r="P46" s="601">
        <v>0.61769264938587642</v>
      </c>
      <c r="Q46" s="601">
        <v>0.62246181472747986</v>
      </c>
      <c r="R46" s="601">
        <v>0.62700287675412325</v>
      </c>
      <c r="S46" s="601">
        <v>0.62743904114341553</v>
      </c>
      <c r="T46" s="601">
        <v>0.62681387883584128</v>
      </c>
      <c r="U46" s="601">
        <v>0.63233501196218145</v>
      </c>
      <c r="V46" s="601">
        <v>0.63385401425604704</v>
      </c>
      <c r="W46" s="601">
        <v>0.63234336853681095</v>
      </c>
      <c r="X46" s="601">
        <v>0.63276030815910467</v>
      </c>
      <c r="Y46" s="601">
        <v>0.63193774608514697</v>
      </c>
      <c r="Z46" s="601">
        <v>0.63123737836398663</v>
      </c>
      <c r="AA46" s="601">
        <v>0.64363446332334096</v>
      </c>
      <c r="AB46" s="601">
        <v>0.64393685202082995</v>
      </c>
      <c r="AC46" s="601">
        <v>0.64378222964127652</v>
      </c>
      <c r="AD46" s="601">
        <v>0.64292575300883092</v>
      </c>
      <c r="AE46" s="601">
        <v>0.64202089601336365</v>
      </c>
      <c r="AF46" s="601">
        <v>0.64222314097839894</v>
      </c>
      <c r="AG46" s="601">
        <v>0.6292500346200488</v>
      </c>
      <c r="AH46" s="601">
        <v>0.62922592715720371</v>
      </c>
      <c r="AI46" s="601">
        <v>0.62921367109692172</v>
      </c>
      <c r="AJ46" s="601">
        <v>0.62887502966487729</v>
      </c>
      <c r="AK46" s="601">
        <v>0.62887442863802612</v>
      </c>
      <c r="AL46" s="601">
        <v>0.62887403503825423</v>
      </c>
      <c r="AM46" s="601">
        <v>0.62887036195590662</v>
      </c>
      <c r="AN46" s="601">
        <v>0.62886010725387087</v>
      </c>
      <c r="AO46" s="601">
        <v>0.62884014703561708</v>
      </c>
      <c r="AP46" s="601">
        <v>0.62889915214254899</v>
      </c>
      <c r="AQ46" s="601">
        <v>0.62884947060429597</v>
      </c>
      <c r="AR46" s="601">
        <v>0.62887015886764119</v>
      </c>
      <c r="AS46" s="601">
        <v>0.62886720603170621</v>
      </c>
      <c r="AT46" s="601">
        <v>0.62892368290068068</v>
      </c>
      <c r="AU46" s="601">
        <v>0.62886535530376031</v>
      </c>
      <c r="AV46" s="601">
        <v>0.62885942810401885</v>
      </c>
      <c r="AW46" s="601">
        <v>0.62889969968051895</v>
      </c>
      <c r="AX46" s="601">
        <v>0.62890081179512891</v>
      </c>
      <c r="AY46" s="601">
        <v>0.62886132751274626</v>
      </c>
      <c r="AZ46" s="601">
        <v>0.62885657506178894</v>
      </c>
      <c r="BA46" s="601">
        <v>0.62888127250639869</v>
      </c>
      <c r="BB46" s="601">
        <v>0.62885642002967224</v>
      </c>
      <c r="BC46" s="601">
        <v>0.62885380434660365</v>
      </c>
      <c r="BD46" s="601">
        <v>0.62886879270734253</v>
      </c>
      <c r="BE46" s="601">
        <v>0.62889697738793471</v>
      </c>
      <c r="BF46" s="601">
        <v>0.6288652965165733</v>
      </c>
      <c r="BG46" s="601">
        <v>0.6289087301874835</v>
      </c>
      <c r="BH46" s="601">
        <v>0.62888693214101343</v>
      </c>
      <c r="BI46" s="601">
        <v>0.62886512782743598</v>
      </c>
      <c r="BJ46" s="601">
        <v>0.6289039894382854</v>
      </c>
      <c r="BK46" s="602">
        <v>0.6288708545019468</v>
      </c>
    </row>
    <row r="47" spans="1:63" s="20" customFormat="1">
      <c r="B47" s="700" t="s">
        <v>5</v>
      </c>
      <c r="C47" s="701">
        <v>0.62169074540809999</v>
      </c>
      <c r="D47" s="702">
        <v>0.62833823950612244</v>
      </c>
      <c r="E47" s="702">
        <v>0.63001126101175053</v>
      </c>
      <c r="F47" s="702">
        <v>0.63402458303806197</v>
      </c>
      <c r="G47" s="702">
        <v>0.62792385579092258</v>
      </c>
      <c r="H47" s="702">
        <v>0.62664586798858557</v>
      </c>
      <c r="I47" s="702">
        <v>0.62911579149878882</v>
      </c>
      <c r="J47" s="702">
        <v>0.63091748609223597</v>
      </c>
      <c r="K47" s="702">
        <v>0.62780771117779111</v>
      </c>
      <c r="L47" s="702">
        <v>0.62126509742447178</v>
      </c>
      <c r="M47" s="702">
        <v>0.61922909792301106</v>
      </c>
      <c r="N47" s="702">
        <v>0.61979692746129411</v>
      </c>
      <c r="O47" s="702">
        <v>0.61834673129377105</v>
      </c>
      <c r="P47" s="702">
        <v>0.61769264938587642</v>
      </c>
      <c r="Q47" s="702">
        <v>0.62246181472747986</v>
      </c>
      <c r="R47" s="702">
        <v>0.62700287675412347</v>
      </c>
      <c r="S47" s="702">
        <v>0.62743904114341553</v>
      </c>
      <c r="T47" s="702">
        <v>0.62681387883584128</v>
      </c>
      <c r="U47" s="702">
        <v>0.63233501196218145</v>
      </c>
      <c r="V47" s="702">
        <v>0.63397929422724086</v>
      </c>
      <c r="W47" s="702">
        <v>0.63379093747045046</v>
      </c>
      <c r="X47" s="702">
        <v>0.63288754254808588</v>
      </c>
      <c r="Y47" s="702">
        <v>0.63208320160687004</v>
      </c>
      <c r="Z47" s="702">
        <v>0.63251257030296359</v>
      </c>
      <c r="AA47" s="702">
        <v>0.64416662135198566</v>
      </c>
      <c r="AB47" s="702">
        <v>0.644343368631074</v>
      </c>
      <c r="AC47" s="702">
        <v>0.64428775982335262</v>
      </c>
      <c r="AD47" s="702">
        <v>0.64345494520585922</v>
      </c>
      <c r="AE47" s="702">
        <v>0.64366099852849745</v>
      </c>
      <c r="AF47" s="702">
        <v>0.64260407545013809</v>
      </c>
      <c r="AG47" s="702">
        <v>0.6310619068709209</v>
      </c>
      <c r="AH47" s="702">
        <v>0.63116103360379905</v>
      </c>
      <c r="AI47" s="702">
        <v>0.6311194072603471</v>
      </c>
      <c r="AJ47" s="702">
        <v>0.63127353581536283</v>
      </c>
      <c r="AK47" s="702">
        <v>0.63127042712974035</v>
      </c>
      <c r="AL47" s="702">
        <v>0.63123163236663227</v>
      </c>
      <c r="AM47" s="702">
        <v>0.63125728096552425</v>
      </c>
      <c r="AN47" s="702">
        <v>0.63124340748404106</v>
      </c>
      <c r="AO47" s="702">
        <v>0.63128734180260149</v>
      </c>
      <c r="AP47" s="702">
        <v>0.63119211470818515</v>
      </c>
      <c r="AQ47" s="702">
        <v>0.63124613216732572</v>
      </c>
      <c r="AR47" s="702">
        <v>0.63125406835957709</v>
      </c>
      <c r="AS47" s="702">
        <v>0.63121589368806996</v>
      </c>
      <c r="AT47" s="702">
        <v>0.63122223763015683</v>
      </c>
      <c r="AU47" s="702">
        <v>0.63126911404951713</v>
      </c>
      <c r="AV47" s="702">
        <v>0.63126471560528907</v>
      </c>
      <c r="AW47" s="702">
        <v>0.63120924754014762</v>
      </c>
      <c r="AX47" s="702">
        <v>0.63127371550378975</v>
      </c>
      <c r="AY47" s="702">
        <v>0.63119842260918291</v>
      </c>
      <c r="AZ47" s="702">
        <v>0.63123613432676706</v>
      </c>
      <c r="BA47" s="702">
        <v>0.63121653640066899</v>
      </c>
      <c r="BB47" s="702">
        <v>0.63122055896349716</v>
      </c>
      <c r="BC47" s="702">
        <v>0.63124513028323437</v>
      </c>
      <c r="BD47" s="702">
        <v>0.63120920844284312</v>
      </c>
      <c r="BE47" s="702">
        <v>0.63126729580522367</v>
      </c>
      <c r="BF47" s="702">
        <v>0.63126161081233134</v>
      </c>
      <c r="BG47" s="702">
        <v>0.63126758518909876</v>
      </c>
      <c r="BH47" s="702">
        <v>0.63120909221458976</v>
      </c>
      <c r="BI47" s="702">
        <v>0.63123192616690282</v>
      </c>
      <c r="BJ47" s="702">
        <v>0.63125906480754412</v>
      </c>
      <c r="BK47" s="703">
        <v>0.63121790301139413</v>
      </c>
    </row>
    <row r="48" spans="1:63" s="20" customFormat="1">
      <c r="B48" s="700" t="s">
        <v>6</v>
      </c>
      <c r="C48" s="701">
        <v>0.62169074540809999</v>
      </c>
      <c r="D48" s="702">
        <v>0.62833823950612244</v>
      </c>
      <c r="E48" s="702">
        <v>0.63001126101175053</v>
      </c>
      <c r="F48" s="702">
        <v>0.63402458303806197</v>
      </c>
      <c r="G48" s="702">
        <v>0.62792385579092258</v>
      </c>
      <c r="H48" s="702">
        <v>0.62664586798858557</v>
      </c>
      <c r="I48" s="702">
        <v>0.62911579149878882</v>
      </c>
      <c r="J48" s="702">
        <v>0.63091748609223597</v>
      </c>
      <c r="K48" s="702">
        <v>0.62780771117779111</v>
      </c>
      <c r="L48" s="702">
        <v>0.62126509742447178</v>
      </c>
      <c r="M48" s="702">
        <v>0.61922909792301106</v>
      </c>
      <c r="N48" s="702">
        <v>0.61979692746129411</v>
      </c>
      <c r="O48" s="702">
        <v>0.61834673129377082</v>
      </c>
      <c r="P48" s="702">
        <v>0.61769264938587642</v>
      </c>
      <c r="Q48" s="702">
        <v>0.62246181472747986</v>
      </c>
      <c r="R48" s="702">
        <v>0.62700287675412347</v>
      </c>
      <c r="S48" s="702">
        <v>0.62743904114341553</v>
      </c>
      <c r="T48" s="702">
        <v>0.62681387883584128</v>
      </c>
      <c r="U48" s="702">
        <v>0.63233501196218156</v>
      </c>
      <c r="V48" s="702">
        <v>0.6341046237308936</v>
      </c>
      <c r="W48" s="702">
        <v>0.63385144953919903</v>
      </c>
      <c r="X48" s="702">
        <v>0.63301385728274129</v>
      </c>
      <c r="Y48" s="702">
        <v>0.63339155133833025</v>
      </c>
      <c r="Z48" s="702">
        <v>0.63267883613664555</v>
      </c>
      <c r="AA48" s="702">
        <v>0.6443737980188734</v>
      </c>
      <c r="AB48" s="702">
        <v>0.64478254290809478</v>
      </c>
      <c r="AC48" s="702">
        <v>0.64473206862339127</v>
      </c>
      <c r="AD48" s="702">
        <v>0.64427893780419554</v>
      </c>
      <c r="AE48" s="702">
        <v>0.64314558257174836</v>
      </c>
      <c r="AF48" s="702">
        <v>0.64327333625200767</v>
      </c>
      <c r="AG48" s="702">
        <v>0.63203584640861399</v>
      </c>
      <c r="AH48" s="702">
        <v>0.63196480818949907</v>
      </c>
      <c r="AI48" s="702">
        <v>0.63200894987772394</v>
      </c>
      <c r="AJ48" s="702">
        <v>0.63237680727408396</v>
      </c>
      <c r="AK48" s="702">
        <v>0.63242515360602802</v>
      </c>
      <c r="AL48" s="702">
        <v>0.63236811278817473</v>
      </c>
      <c r="AM48" s="702">
        <v>0.63241501957119783</v>
      </c>
      <c r="AN48" s="702">
        <v>0.63245857058065413</v>
      </c>
      <c r="AO48" s="702">
        <v>0.63239685122548794</v>
      </c>
      <c r="AP48" s="702">
        <v>0.63243134025190095</v>
      </c>
      <c r="AQ48" s="702">
        <v>0.63245891098630791</v>
      </c>
      <c r="AR48" s="702">
        <v>0.63238161882337018</v>
      </c>
      <c r="AS48" s="702">
        <v>0.63239337938969375</v>
      </c>
      <c r="AT48" s="702">
        <v>0.6323950783615464</v>
      </c>
      <c r="AU48" s="702">
        <v>0.63238576075788133</v>
      </c>
      <c r="AV48" s="702">
        <v>0.63245649360307932</v>
      </c>
      <c r="AW48" s="702">
        <v>0.63242126324412196</v>
      </c>
      <c r="AX48" s="702">
        <v>0.63237241236322328</v>
      </c>
      <c r="AY48" s="702">
        <v>0.63239763040221364</v>
      </c>
      <c r="AZ48" s="702">
        <v>0.63240540444655036</v>
      </c>
      <c r="BA48" s="702">
        <v>0.63239505710446509</v>
      </c>
      <c r="BB48" s="702">
        <v>0.63245106690285358</v>
      </c>
      <c r="BC48" s="702">
        <v>0.63240148985275868</v>
      </c>
      <c r="BD48" s="702">
        <v>0.6324149278404696</v>
      </c>
      <c r="BE48" s="702">
        <v>0.6324057566058795</v>
      </c>
      <c r="BF48" s="702">
        <v>0.63245433854062705</v>
      </c>
      <c r="BG48" s="702">
        <v>0.63239752251084425</v>
      </c>
      <c r="BH48" s="702">
        <v>0.63239555316744256</v>
      </c>
      <c r="BI48" s="702">
        <v>0.63244501032059186</v>
      </c>
      <c r="BJ48" s="702">
        <v>0.6323890487259668</v>
      </c>
      <c r="BK48" s="703">
        <v>0.63238192543046157</v>
      </c>
    </row>
    <row r="49" spans="2:63" s="20" customFormat="1" ht="15.75" thickBot="1">
      <c r="B49" s="22" t="s">
        <v>7</v>
      </c>
      <c r="C49" s="689">
        <v>0.62169074540809999</v>
      </c>
      <c r="D49" s="607">
        <v>0.62833823950612244</v>
      </c>
      <c r="E49" s="607">
        <v>0.63001126101175053</v>
      </c>
      <c r="F49" s="607">
        <v>0.63402458303806197</v>
      </c>
      <c r="G49" s="607">
        <v>0.62792385579092258</v>
      </c>
      <c r="H49" s="607">
        <v>0.62664586798858557</v>
      </c>
      <c r="I49" s="607">
        <v>0.62911579149878882</v>
      </c>
      <c r="J49" s="607">
        <v>0.63091748609223597</v>
      </c>
      <c r="K49" s="607">
        <v>0.62780771117779111</v>
      </c>
      <c r="L49" s="607">
        <v>0.62126509742447178</v>
      </c>
      <c r="M49" s="607">
        <v>0.61922909792301106</v>
      </c>
      <c r="N49" s="607">
        <v>0.61979692746129411</v>
      </c>
      <c r="O49" s="607">
        <v>0.61834673129377105</v>
      </c>
      <c r="P49" s="607">
        <v>0.61769264938587642</v>
      </c>
      <c r="Q49" s="607">
        <v>0.62246181472747986</v>
      </c>
      <c r="R49" s="607">
        <v>0.62700287675412347</v>
      </c>
      <c r="S49" s="607">
        <v>0.62743904114341553</v>
      </c>
      <c r="T49" s="607">
        <v>0.62681387883584139</v>
      </c>
      <c r="U49" s="607">
        <v>0.63233501196218145</v>
      </c>
      <c r="V49" s="607">
        <v>0.6342927109240114</v>
      </c>
      <c r="W49" s="607">
        <v>0.63397352409428942</v>
      </c>
      <c r="X49" s="607">
        <v>0.63314069287652563</v>
      </c>
      <c r="Y49" s="607">
        <v>0.63353857832563942</v>
      </c>
      <c r="Z49" s="607">
        <v>0.63395991633703597</v>
      </c>
      <c r="AA49" s="607">
        <v>0.64489477592942634</v>
      </c>
      <c r="AB49" s="607">
        <v>0.64515962420999484</v>
      </c>
      <c r="AC49" s="607">
        <v>0.64516562281630296</v>
      </c>
      <c r="AD49" s="607">
        <v>0.64487274276902062</v>
      </c>
      <c r="AE49" s="607">
        <v>0.64489277871120487</v>
      </c>
      <c r="AF49" s="607">
        <v>0.64498675160385766</v>
      </c>
      <c r="AG49" s="607">
        <v>0.63386719299231598</v>
      </c>
      <c r="AH49" s="607">
        <v>0.63391120676668655</v>
      </c>
      <c r="AI49" s="607">
        <v>0.63389221123065476</v>
      </c>
      <c r="AJ49" s="607">
        <v>0.63481614699751432</v>
      </c>
      <c r="AK49" s="607">
        <v>0.63478323962376515</v>
      </c>
      <c r="AL49" s="607">
        <v>0.63479735829897099</v>
      </c>
      <c r="AM49" s="607">
        <v>0.63474896984624674</v>
      </c>
      <c r="AN49" s="607">
        <v>0.63474577588897119</v>
      </c>
      <c r="AO49" s="607">
        <v>0.63478583211882922</v>
      </c>
      <c r="AP49" s="607">
        <v>0.63476287127836872</v>
      </c>
      <c r="AQ49" s="607">
        <v>0.63478147141915586</v>
      </c>
      <c r="AR49" s="607">
        <v>0.63473747768682109</v>
      </c>
      <c r="AS49" s="607">
        <v>0.63473342576581404</v>
      </c>
      <c r="AT49" s="607">
        <v>0.63476752609112108</v>
      </c>
      <c r="AU49" s="607">
        <v>0.63473872849549151</v>
      </c>
      <c r="AV49" s="607">
        <v>0.63474659400471101</v>
      </c>
      <c r="AW49" s="607">
        <v>0.6347894259856085</v>
      </c>
      <c r="AX49" s="607">
        <v>0.63476918585062114</v>
      </c>
      <c r="AY49" s="607">
        <v>0.63478254567569536</v>
      </c>
      <c r="AZ49" s="607">
        <v>0.63473341477726075</v>
      </c>
      <c r="BA49" s="607">
        <v>0.63481012333917297</v>
      </c>
      <c r="BB49" s="607">
        <v>0.63473046943523115</v>
      </c>
      <c r="BC49" s="607">
        <v>0.63477357021217407</v>
      </c>
      <c r="BD49" s="607">
        <v>0.63475359513122287</v>
      </c>
      <c r="BE49" s="607">
        <v>0.63476168584807979</v>
      </c>
      <c r="BF49" s="607">
        <v>0.6347963984946603</v>
      </c>
      <c r="BG49" s="607">
        <v>0.63476819832480569</v>
      </c>
      <c r="BH49" s="607">
        <v>0.63476558073478195</v>
      </c>
      <c r="BI49" s="607">
        <v>0.63478717801220474</v>
      </c>
      <c r="BJ49" s="607">
        <v>0.63474612180165835</v>
      </c>
      <c r="BK49" s="608">
        <v>0.6347283375520405</v>
      </c>
    </row>
    <row r="50" spans="2:63" s="20" customFormat="1">
      <c r="B50" s="706" t="s">
        <v>83</v>
      </c>
      <c r="C50" s="707"/>
      <c r="D50" s="708"/>
      <c r="E50" s="708"/>
      <c r="F50" s="708"/>
      <c r="G50" s="708"/>
      <c r="H50" s="708"/>
      <c r="I50" s="708"/>
      <c r="J50" s="708"/>
      <c r="K50" s="708"/>
      <c r="L50" s="708"/>
      <c r="M50" s="708"/>
      <c r="N50" s="708"/>
      <c r="O50" s="708"/>
      <c r="P50" s="708"/>
      <c r="Q50" s="708"/>
      <c r="R50" s="708"/>
      <c r="S50" s="708"/>
      <c r="T50" s="708"/>
      <c r="U50" s="708"/>
      <c r="V50" s="708"/>
      <c r="W50" s="708"/>
      <c r="X50" s="708"/>
      <c r="Y50" s="708"/>
      <c r="Z50" s="708"/>
      <c r="AA50" s="708"/>
      <c r="AB50" s="708"/>
      <c r="AC50" s="708"/>
      <c r="AD50" s="708"/>
      <c r="AE50" s="708"/>
      <c r="AF50" s="708"/>
      <c r="AG50" s="708"/>
      <c r="AH50" s="708"/>
      <c r="AI50" s="708"/>
      <c r="AJ50" s="708"/>
      <c r="AK50" s="708"/>
      <c r="AL50" s="708"/>
      <c r="AM50" s="708"/>
      <c r="AN50" s="708"/>
      <c r="AO50" s="708"/>
      <c r="AP50" s="708"/>
      <c r="AQ50" s="708"/>
      <c r="AR50" s="708"/>
      <c r="AS50" s="708"/>
      <c r="AT50" s="708"/>
      <c r="AU50" s="708"/>
      <c r="AV50" s="708"/>
      <c r="AW50" s="708"/>
      <c r="AX50" s="708"/>
      <c r="AY50" s="708"/>
      <c r="AZ50" s="708"/>
      <c r="BA50" s="708"/>
      <c r="BB50" s="708"/>
      <c r="BC50" s="708"/>
      <c r="BD50" s="708"/>
      <c r="BE50" s="708"/>
      <c r="BF50" s="708"/>
      <c r="BG50" s="708"/>
      <c r="BH50" s="708"/>
      <c r="BI50" s="708"/>
      <c r="BJ50" s="708"/>
      <c r="BK50" s="709"/>
    </row>
    <row r="51" spans="2:63" s="20" customFormat="1">
      <c r="B51" s="42" t="s">
        <v>4</v>
      </c>
      <c r="C51" s="686">
        <v>0</v>
      </c>
      <c r="D51" s="601">
        <v>0</v>
      </c>
      <c r="E51" s="601">
        <v>0</v>
      </c>
      <c r="F51" s="601">
        <v>0</v>
      </c>
      <c r="G51" s="601">
        <v>0</v>
      </c>
      <c r="H51" s="601">
        <v>0</v>
      </c>
      <c r="I51" s="601">
        <v>5.8600548058540308E-4</v>
      </c>
      <c r="J51" s="601">
        <v>1.1702917396011331E-3</v>
      </c>
      <c r="K51" s="601">
        <v>1.7417413746594783E-3</v>
      </c>
      <c r="L51" s="601">
        <v>2.4427494396529036E-3</v>
      </c>
      <c r="M51" s="601">
        <v>3.0964120645342852E-3</v>
      </c>
      <c r="N51" s="601">
        <v>3.8048656707365116E-3</v>
      </c>
      <c r="O51" s="601">
        <v>4.5345899745380469E-3</v>
      </c>
      <c r="P51" s="601">
        <v>5.3026818093133516E-3</v>
      </c>
      <c r="Q51" s="601">
        <v>6.028603853149293E-3</v>
      </c>
      <c r="R51" s="601">
        <v>6.9514169240533193E-3</v>
      </c>
      <c r="S51" s="601">
        <v>7.5537974904525693E-3</v>
      </c>
      <c r="T51" s="601">
        <v>8.0903399943565973E-3</v>
      </c>
      <c r="U51" s="601">
        <v>8.61494633228496E-3</v>
      </c>
      <c r="V51" s="601">
        <v>9.0823748479345635E-3</v>
      </c>
      <c r="W51" s="601">
        <v>9.5010759646313465E-3</v>
      </c>
      <c r="X51" s="601">
        <v>9.8998200331396457E-3</v>
      </c>
      <c r="Y51" s="601">
        <v>1.0270480970362825E-2</v>
      </c>
      <c r="Z51" s="601">
        <v>1.0617700594006164E-2</v>
      </c>
      <c r="AA51" s="601">
        <v>1.108937201843861E-2</v>
      </c>
      <c r="AB51" s="601">
        <v>1.142937524231223E-2</v>
      </c>
      <c r="AC51" s="601">
        <v>1.1744110192183448E-2</v>
      </c>
      <c r="AD51" s="601">
        <v>1.2169467598436694E-2</v>
      </c>
      <c r="AE51" s="601">
        <v>1.2455090082094878E-2</v>
      </c>
      <c r="AF51" s="601">
        <v>1.2716826993272151E-2</v>
      </c>
      <c r="AG51" s="601">
        <v>1.3088154104608592E-2</v>
      </c>
      <c r="AH51" s="601">
        <v>1.3334495191712294E-2</v>
      </c>
      <c r="AI51" s="601">
        <v>1.3568032879406101E-2</v>
      </c>
      <c r="AJ51" s="601">
        <v>1.3937120933680694E-2</v>
      </c>
      <c r="AK51" s="601">
        <v>1.4163586090893269E-2</v>
      </c>
      <c r="AL51" s="601">
        <v>1.4385660171627393E-2</v>
      </c>
      <c r="AM51" s="601">
        <v>1.4602307415268002E-2</v>
      </c>
      <c r="AN51" s="601">
        <v>1.4810643349489332E-2</v>
      </c>
      <c r="AO51" s="601">
        <v>1.5014605760555338E-2</v>
      </c>
      <c r="AP51" s="601">
        <v>1.5206724903602873E-2</v>
      </c>
      <c r="AQ51" s="601">
        <v>1.5397385512052164E-2</v>
      </c>
      <c r="AR51" s="601">
        <v>1.558192342147448E-2</v>
      </c>
      <c r="AS51" s="601">
        <v>1.5766559333436476E-2</v>
      </c>
      <c r="AT51" s="601">
        <v>1.5948437027473304E-2</v>
      </c>
      <c r="AU51" s="601">
        <v>1.6127443500004463E-2</v>
      </c>
      <c r="AV51" s="601">
        <v>1.6305975247818027E-2</v>
      </c>
      <c r="AW51" s="601">
        <v>1.6227381243025481E-2</v>
      </c>
      <c r="AX51" s="601">
        <v>1.6156125615088512E-2</v>
      </c>
      <c r="AY51" s="601">
        <v>1.6092593192350253E-2</v>
      </c>
      <c r="AZ51" s="601">
        <v>1.6026256387516452E-2</v>
      </c>
      <c r="BA51" s="601">
        <v>1.5974016068694596E-2</v>
      </c>
      <c r="BB51" s="601">
        <v>1.5917113997198532E-2</v>
      </c>
      <c r="BC51" s="601">
        <v>1.5869007181790906E-2</v>
      </c>
      <c r="BD51" s="601">
        <v>1.5823409673983338E-2</v>
      </c>
      <c r="BE51" s="601">
        <v>1.5783696864197047E-2</v>
      </c>
      <c r="BF51" s="601">
        <v>1.5749511639712069E-2</v>
      </c>
      <c r="BG51" s="601">
        <v>1.5726678963733781E-2</v>
      </c>
      <c r="BH51" s="601">
        <v>1.5711175152394671E-2</v>
      </c>
      <c r="BI51" s="601">
        <v>1.5698577667143641E-2</v>
      </c>
      <c r="BJ51" s="601">
        <v>1.5688659944558293E-2</v>
      </c>
      <c r="BK51" s="602">
        <v>1.5679928451637043E-2</v>
      </c>
    </row>
    <row r="52" spans="2:63" s="20" customFormat="1">
      <c r="B52" s="700" t="s">
        <v>5</v>
      </c>
      <c r="C52" s="701">
        <v>0</v>
      </c>
      <c r="D52" s="702">
        <v>0</v>
      </c>
      <c r="E52" s="702">
        <v>0</v>
      </c>
      <c r="F52" s="702">
        <v>0</v>
      </c>
      <c r="G52" s="702">
        <v>0</v>
      </c>
      <c r="H52" s="702">
        <v>0</v>
      </c>
      <c r="I52" s="702">
        <v>5.8600548058540308E-4</v>
      </c>
      <c r="J52" s="702">
        <v>1.1702917396011331E-3</v>
      </c>
      <c r="K52" s="702">
        <v>1.7417413746594783E-3</v>
      </c>
      <c r="L52" s="702">
        <v>2.4427494396529036E-3</v>
      </c>
      <c r="M52" s="702">
        <v>3.0964120645342852E-3</v>
      </c>
      <c r="N52" s="702">
        <v>3.8048656707365116E-3</v>
      </c>
      <c r="O52" s="702">
        <v>4.5345899745380469E-3</v>
      </c>
      <c r="P52" s="702">
        <v>5.3026818093133516E-3</v>
      </c>
      <c r="Q52" s="702">
        <v>6.028603853149293E-3</v>
      </c>
      <c r="R52" s="702">
        <v>6.9514169240533193E-3</v>
      </c>
      <c r="S52" s="702">
        <v>7.5537974904525693E-3</v>
      </c>
      <c r="T52" s="702">
        <v>8.0903399943565973E-3</v>
      </c>
      <c r="U52" s="702">
        <v>8.61494633228496E-3</v>
      </c>
      <c r="V52" s="702">
        <v>9.0841699610579793E-3</v>
      </c>
      <c r="W52" s="702">
        <v>9.5076471134300407E-3</v>
      </c>
      <c r="X52" s="702">
        <v>9.9122497671965716E-3</v>
      </c>
      <c r="Y52" s="702">
        <v>1.0293587885599557E-2</v>
      </c>
      <c r="Z52" s="702">
        <v>1.0651784583798958E-2</v>
      </c>
      <c r="AA52" s="702">
        <v>1.114522717224814E-2</v>
      </c>
      <c r="AB52" s="702">
        <v>1.1501331569615773E-2</v>
      </c>
      <c r="AC52" s="702">
        <v>1.1841549402100335E-2</v>
      </c>
      <c r="AD52" s="702">
        <v>1.229899576270484E-2</v>
      </c>
      <c r="AE52" s="702">
        <v>1.2613331537707929E-2</v>
      </c>
      <c r="AF52" s="702">
        <v>1.2909484065048464E-2</v>
      </c>
      <c r="AG52" s="702">
        <v>1.332488812562845E-2</v>
      </c>
      <c r="AH52" s="702">
        <v>1.3604311575606326E-2</v>
      </c>
      <c r="AI52" s="702">
        <v>1.387148471927763E-2</v>
      </c>
      <c r="AJ52" s="702">
        <v>1.4283246597847228E-2</v>
      </c>
      <c r="AK52" s="702">
        <v>1.4544560544695913E-2</v>
      </c>
      <c r="AL52" s="702">
        <v>1.4800202761152076E-2</v>
      </c>
      <c r="AM52" s="702">
        <v>1.5049188419649013E-2</v>
      </c>
      <c r="AN52" s="702">
        <v>1.5292602111700049E-2</v>
      </c>
      <c r="AO52" s="702">
        <v>1.5528501813937837E-2</v>
      </c>
      <c r="AP52" s="702">
        <v>1.5752140304496575E-2</v>
      </c>
      <c r="AQ52" s="702">
        <v>1.5974417911745628E-2</v>
      </c>
      <c r="AR52" s="702">
        <v>1.6191414841045689E-2</v>
      </c>
      <c r="AS52" s="702">
        <v>1.6406896303746775E-2</v>
      </c>
      <c r="AT52" s="702">
        <v>1.6617981392249098E-2</v>
      </c>
      <c r="AU52" s="702">
        <v>1.6829194339209895E-2</v>
      </c>
      <c r="AV52" s="702">
        <v>1.7038555850437679E-2</v>
      </c>
      <c r="AW52" s="702">
        <v>1.6974649582921376E-2</v>
      </c>
      <c r="AX52" s="702">
        <v>1.6915831278254283E-2</v>
      </c>
      <c r="AY52" s="702">
        <v>1.6858453220367362E-2</v>
      </c>
      <c r="AZ52" s="702">
        <v>1.6804954286502832E-2</v>
      </c>
      <c r="BA52" s="702">
        <v>1.6760936250970825E-2</v>
      </c>
      <c r="BB52" s="702">
        <v>1.6712919006103742E-2</v>
      </c>
      <c r="BC52" s="702">
        <v>1.6670690231032691E-2</v>
      </c>
      <c r="BD52" s="702">
        <v>1.6633970657738726E-2</v>
      </c>
      <c r="BE52" s="702">
        <v>1.659703380079219E-2</v>
      </c>
      <c r="BF52" s="702">
        <v>1.6566770686267957E-2</v>
      </c>
      <c r="BG52" s="702">
        <v>1.6549664952572984E-2</v>
      </c>
      <c r="BH52" s="702">
        <v>1.6542118025838798E-2</v>
      </c>
      <c r="BI52" s="702">
        <v>1.6535585892938433E-2</v>
      </c>
      <c r="BJ52" s="702">
        <v>1.6530698600000622E-2</v>
      </c>
      <c r="BK52" s="703">
        <v>1.6522344405409346E-2</v>
      </c>
    </row>
    <row r="53" spans="2:63" s="20" customFormat="1">
      <c r="B53" s="700" t="s">
        <v>6</v>
      </c>
      <c r="C53" s="701">
        <v>0</v>
      </c>
      <c r="D53" s="702">
        <v>0</v>
      </c>
      <c r="E53" s="702">
        <v>0</v>
      </c>
      <c r="F53" s="702">
        <v>0</v>
      </c>
      <c r="G53" s="702">
        <v>0</v>
      </c>
      <c r="H53" s="702">
        <v>0</v>
      </c>
      <c r="I53" s="702">
        <v>5.8600548058540308E-4</v>
      </c>
      <c r="J53" s="702">
        <v>1.1702917396011331E-3</v>
      </c>
      <c r="K53" s="702">
        <v>1.7417413746594783E-3</v>
      </c>
      <c r="L53" s="702">
        <v>2.4427494396529036E-3</v>
      </c>
      <c r="M53" s="702">
        <v>3.0964120645342852E-3</v>
      </c>
      <c r="N53" s="702">
        <v>3.8048656707365116E-3</v>
      </c>
      <c r="O53" s="702">
        <v>4.5345899745380469E-3</v>
      </c>
      <c r="P53" s="702">
        <v>5.3026818093133516E-3</v>
      </c>
      <c r="Q53" s="702">
        <v>6.028603853149293E-3</v>
      </c>
      <c r="R53" s="702">
        <v>6.9514169240533193E-3</v>
      </c>
      <c r="S53" s="702">
        <v>7.5537974904525693E-3</v>
      </c>
      <c r="T53" s="702">
        <v>8.0903399943565973E-3</v>
      </c>
      <c r="U53" s="702">
        <v>8.61494633228496E-3</v>
      </c>
      <c r="V53" s="702">
        <v>9.0859657839226747E-3</v>
      </c>
      <c r="W53" s="702">
        <v>9.5123454033558263E-3</v>
      </c>
      <c r="X53" s="702">
        <v>9.920781236366796E-3</v>
      </c>
      <c r="Y53" s="702">
        <v>1.0309633658134811E-2</v>
      </c>
      <c r="Z53" s="702">
        <v>1.0677926019247214E-2</v>
      </c>
      <c r="AA53" s="702">
        <v>1.1184644565912304E-2</v>
      </c>
      <c r="AB53" s="702">
        <v>1.1554041598613018E-2</v>
      </c>
      <c r="AC53" s="702">
        <v>1.1910456702018355E-2</v>
      </c>
      <c r="AD53" s="702">
        <v>1.2390495464425846E-2</v>
      </c>
      <c r="AE53" s="702">
        <v>1.2722688635017831E-2</v>
      </c>
      <c r="AF53" s="702">
        <v>1.3042023053954528E-2</v>
      </c>
      <c r="AG53" s="702">
        <v>1.3487000735756094E-2</v>
      </c>
      <c r="AH53" s="702">
        <v>1.3788141694986475E-2</v>
      </c>
      <c r="AI53" s="702">
        <v>1.4080433788364122E-2</v>
      </c>
      <c r="AJ53" s="702">
        <v>1.4521041833119414E-2</v>
      </c>
      <c r="AK53" s="702">
        <v>1.4807286684119802E-2</v>
      </c>
      <c r="AL53" s="702">
        <v>1.5086974097242209E-2</v>
      </c>
      <c r="AM53" s="702">
        <v>1.5359137724649636E-2</v>
      </c>
      <c r="AN53" s="702">
        <v>1.5624931006103685E-2</v>
      </c>
      <c r="AO53" s="702">
        <v>1.5881372847665859E-2</v>
      </c>
      <c r="AP53" s="702">
        <v>1.6129666401441471E-2</v>
      </c>
      <c r="AQ53" s="702">
        <v>1.6376923555187745E-2</v>
      </c>
      <c r="AR53" s="702">
        <v>1.6617140586259686E-2</v>
      </c>
      <c r="AS53" s="702">
        <v>1.6852369560038719E-2</v>
      </c>
      <c r="AT53" s="702">
        <v>1.7089342670868559E-2</v>
      </c>
      <c r="AU53" s="702">
        <v>1.7320289938706789E-2</v>
      </c>
      <c r="AV53" s="702">
        <v>1.755181341591848E-2</v>
      </c>
      <c r="AW53" s="702">
        <v>1.7496742967048749E-2</v>
      </c>
      <c r="AX53" s="702">
        <v>1.7449275960269437E-2</v>
      </c>
      <c r="AY53" s="702">
        <v>1.7401042121691038E-2</v>
      </c>
      <c r="AZ53" s="702">
        <v>1.7357366863017004E-2</v>
      </c>
      <c r="BA53" s="702">
        <v>1.7316314539867071E-2</v>
      </c>
      <c r="BB53" s="702">
        <v>1.7274319627151292E-2</v>
      </c>
      <c r="BC53" s="702">
        <v>1.7239914709469201E-2</v>
      </c>
      <c r="BD53" s="702">
        <v>1.7205228618989689E-2</v>
      </c>
      <c r="BE53" s="702">
        <v>1.7174400474738026E-2</v>
      </c>
      <c r="BF53" s="702">
        <v>1.7152175938915337E-2</v>
      </c>
      <c r="BG53" s="702">
        <v>1.7134160615993536E-2</v>
      </c>
      <c r="BH53" s="702">
        <v>1.7132137606452259E-2</v>
      </c>
      <c r="BI53" s="702">
        <v>1.7128920271659936E-2</v>
      </c>
      <c r="BJ53" s="702">
        <v>1.7124519379054758E-2</v>
      </c>
      <c r="BK53" s="703">
        <v>1.7122784376692339E-2</v>
      </c>
    </row>
    <row r="54" spans="2:63" s="20" customFormat="1" ht="15.75" thickBot="1">
      <c r="B54" s="22" t="s">
        <v>7</v>
      </c>
      <c r="C54" s="689">
        <v>0</v>
      </c>
      <c r="D54" s="607">
        <v>0</v>
      </c>
      <c r="E54" s="607">
        <v>0</v>
      </c>
      <c r="F54" s="607">
        <v>0</v>
      </c>
      <c r="G54" s="607">
        <v>0</v>
      </c>
      <c r="H54" s="607">
        <v>0</v>
      </c>
      <c r="I54" s="607">
        <v>6.8572203089480705E-4</v>
      </c>
      <c r="J54" s="607">
        <v>1.3680493715244725E-3</v>
      </c>
      <c r="K54" s="607">
        <v>2.0362710460085061E-3</v>
      </c>
      <c r="L54" s="607">
        <v>2.8562805439240409E-3</v>
      </c>
      <c r="M54" s="607">
        <v>3.6191661280829085E-3</v>
      </c>
      <c r="N54" s="607">
        <v>4.448449173905745E-3</v>
      </c>
      <c r="O54" s="607">
        <v>5.2998020327413419E-3</v>
      </c>
      <c r="P54" s="607">
        <v>6.1994397951761846E-3</v>
      </c>
      <c r="Q54" s="607">
        <v>7.0467738240447744E-3</v>
      </c>
      <c r="R54" s="607">
        <v>8.1272850297096633E-3</v>
      </c>
      <c r="S54" s="607">
        <v>8.8301424447191496E-3</v>
      </c>
      <c r="T54" s="607">
        <v>9.45690708776749E-3</v>
      </c>
      <c r="U54" s="607">
        <v>1.0069723341514694E-2</v>
      </c>
      <c r="V54" s="607">
        <v>1.0624170274932475E-2</v>
      </c>
      <c r="W54" s="607">
        <v>1.1128717747240115E-2</v>
      </c>
      <c r="X54" s="607">
        <v>1.1615350014997278E-2</v>
      </c>
      <c r="Y54" s="607">
        <v>1.2081786822492488E-2</v>
      </c>
      <c r="Z54" s="607">
        <v>1.2525867785624697E-2</v>
      </c>
      <c r="AA54" s="607">
        <v>1.3140030190779899E-2</v>
      </c>
      <c r="AB54" s="607">
        <v>1.3598151470240001E-2</v>
      </c>
      <c r="AC54" s="607">
        <v>1.4040132857232905E-2</v>
      </c>
      <c r="AD54" s="607">
        <v>1.4639040799173985E-2</v>
      </c>
      <c r="AE54" s="607">
        <v>1.5064769617798495E-2</v>
      </c>
      <c r="AF54" s="607">
        <v>1.547856982668625E-2</v>
      </c>
      <c r="AG54" s="607">
        <v>1.6051680995692492E-2</v>
      </c>
      <c r="AH54" s="607">
        <v>1.6446141423323665E-2</v>
      </c>
      <c r="AI54" s="607">
        <v>1.682782108405009E-2</v>
      </c>
      <c r="AJ54" s="607">
        <v>1.7404423946006789E-2</v>
      </c>
      <c r="AK54" s="607">
        <v>1.7778836304023844E-2</v>
      </c>
      <c r="AL54" s="607">
        <v>1.8148529384254413E-2</v>
      </c>
      <c r="AM54" s="607">
        <v>1.8510248307903144E-2</v>
      </c>
      <c r="AN54" s="607">
        <v>1.8866261082783387E-2</v>
      </c>
      <c r="AO54" s="607">
        <v>1.9208070116128035E-2</v>
      </c>
      <c r="AP54" s="607">
        <v>1.9540203888515868E-2</v>
      </c>
      <c r="AQ54" s="607">
        <v>1.9870158863072081E-2</v>
      </c>
      <c r="AR54" s="607">
        <v>2.0192701037169032E-2</v>
      </c>
      <c r="AS54" s="607">
        <v>2.0513065679920416E-2</v>
      </c>
      <c r="AT54" s="607">
        <v>2.0832219385781406E-2</v>
      </c>
      <c r="AU54" s="607">
        <v>2.1145054322875688E-2</v>
      </c>
      <c r="AV54" s="607">
        <v>2.1458616665639797E-2</v>
      </c>
      <c r="AW54" s="607">
        <v>2.1417749571880768E-2</v>
      </c>
      <c r="AX54" s="607">
        <v>2.1375588147788786E-2</v>
      </c>
      <c r="AY54" s="607">
        <v>2.1338929234339488E-2</v>
      </c>
      <c r="AZ54" s="607">
        <v>2.1298986455946252E-2</v>
      </c>
      <c r="BA54" s="607">
        <v>2.1270062809673237E-2</v>
      </c>
      <c r="BB54" s="607">
        <v>2.1236809042498486E-2</v>
      </c>
      <c r="BC54" s="607">
        <v>2.1203986712908272E-2</v>
      </c>
      <c r="BD54" s="607">
        <v>2.1173411787506785E-2</v>
      </c>
      <c r="BE54" s="607">
        <v>2.1152292281005604E-2</v>
      </c>
      <c r="BF54" s="607">
        <v>2.1127711963131207E-2</v>
      </c>
      <c r="BG54" s="607">
        <v>2.1124756889793983E-2</v>
      </c>
      <c r="BH54" s="607">
        <v>2.1127744580224962E-2</v>
      </c>
      <c r="BI54" s="607">
        <v>2.0767152802332222E-2</v>
      </c>
      <c r="BJ54" s="607">
        <v>2.0414229856608797E-2</v>
      </c>
      <c r="BK54" s="608">
        <v>2.0066259688283048E-2</v>
      </c>
    </row>
    <row r="55" spans="2:63" s="17" customFormat="1">
      <c r="B55" s="26"/>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row>
    <row r="56" spans="2:63" ht="15.75" thickBot="1"/>
    <row r="57" spans="2:63" s="20" customFormat="1" ht="26.25" thickBot="1">
      <c r="B57" s="46" t="s">
        <v>79</v>
      </c>
      <c r="C57" s="597">
        <v>1940</v>
      </c>
      <c r="D57" s="598">
        <v>1941</v>
      </c>
      <c r="E57" s="598">
        <v>1942</v>
      </c>
      <c r="F57" s="598">
        <v>1943</v>
      </c>
      <c r="G57" s="598">
        <v>1944</v>
      </c>
      <c r="H57" s="598">
        <v>1945</v>
      </c>
      <c r="I57" s="598">
        <v>1946</v>
      </c>
      <c r="J57" s="598">
        <v>1947</v>
      </c>
      <c r="K57" s="598">
        <v>1948</v>
      </c>
      <c r="L57" s="598">
        <v>1949</v>
      </c>
      <c r="M57" s="598">
        <v>1950</v>
      </c>
      <c r="N57" s="598">
        <v>1951</v>
      </c>
      <c r="O57" s="598">
        <v>1952</v>
      </c>
      <c r="P57" s="598">
        <v>1953</v>
      </c>
      <c r="Q57" s="598">
        <v>1954</v>
      </c>
      <c r="R57" s="598">
        <v>1955</v>
      </c>
      <c r="S57" s="598">
        <v>1956</v>
      </c>
      <c r="T57" s="598">
        <v>1957</v>
      </c>
      <c r="U57" s="598">
        <v>1958</v>
      </c>
      <c r="V57" s="598">
        <v>1959</v>
      </c>
      <c r="W57" s="598">
        <v>1960</v>
      </c>
      <c r="X57" s="598">
        <v>1961</v>
      </c>
      <c r="Y57" s="598">
        <v>1962</v>
      </c>
      <c r="Z57" s="598">
        <v>1963</v>
      </c>
      <c r="AA57" s="598">
        <v>1964</v>
      </c>
      <c r="AB57" s="598">
        <v>1965</v>
      </c>
      <c r="AC57" s="598">
        <v>1966</v>
      </c>
      <c r="AD57" s="598">
        <v>1967</v>
      </c>
      <c r="AE57" s="598">
        <v>1968</v>
      </c>
      <c r="AF57" s="598">
        <v>1969</v>
      </c>
      <c r="AG57" s="598">
        <v>1970</v>
      </c>
      <c r="AH57" s="598">
        <v>1971</v>
      </c>
      <c r="AI57" s="598">
        <v>1972</v>
      </c>
      <c r="AJ57" s="598">
        <v>1973</v>
      </c>
      <c r="AK57" s="598">
        <v>1974</v>
      </c>
      <c r="AL57" s="598">
        <v>1975</v>
      </c>
      <c r="AM57" s="598">
        <v>1976</v>
      </c>
      <c r="AN57" s="598">
        <v>1977</v>
      </c>
      <c r="AO57" s="598">
        <v>1978</v>
      </c>
      <c r="AP57" s="598">
        <v>1979</v>
      </c>
      <c r="AQ57" s="598">
        <v>1980</v>
      </c>
      <c r="AR57" s="598">
        <v>1981</v>
      </c>
      <c r="AS57" s="598">
        <v>1982</v>
      </c>
      <c r="AT57" s="598">
        <v>1983</v>
      </c>
      <c r="AU57" s="598">
        <v>1984</v>
      </c>
      <c r="AV57" s="598">
        <v>1985</v>
      </c>
      <c r="AW57" s="598">
        <v>1986</v>
      </c>
      <c r="AX57" s="598">
        <v>1987</v>
      </c>
      <c r="AY57" s="598">
        <v>1988</v>
      </c>
      <c r="AZ57" s="598">
        <v>1989</v>
      </c>
      <c r="BA57" s="598">
        <v>1990</v>
      </c>
      <c r="BB57" s="598">
        <v>1991</v>
      </c>
      <c r="BC57" s="598">
        <v>1992</v>
      </c>
      <c r="BD57" s="598">
        <v>1993</v>
      </c>
      <c r="BE57" s="598">
        <v>1994</v>
      </c>
      <c r="BF57" s="598">
        <v>1995</v>
      </c>
      <c r="BG57" s="598">
        <v>1996</v>
      </c>
      <c r="BH57" s="598">
        <v>1997</v>
      </c>
      <c r="BI57" s="598">
        <v>1998</v>
      </c>
      <c r="BJ57" s="598">
        <v>1999</v>
      </c>
      <c r="BK57" s="599">
        <v>2000</v>
      </c>
    </row>
    <row r="58" spans="2:63" s="20" customFormat="1">
      <c r="B58" s="706" t="s">
        <v>84</v>
      </c>
      <c r="C58" s="707"/>
      <c r="D58" s="708"/>
      <c r="E58" s="708"/>
      <c r="F58" s="708"/>
      <c r="G58" s="708"/>
      <c r="H58" s="708"/>
      <c r="I58" s="708"/>
      <c r="J58" s="708"/>
      <c r="K58" s="708"/>
      <c r="L58" s="708"/>
      <c r="M58" s="708"/>
      <c r="N58" s="708"/>
      <c r="O58" s="708"/>
      <c r="P58" s="708"/>
      <c r="Q58" s="708"/>
      <c r="R58" s="708"/>
      <c r="S58" s="708"/>
      <c r="T58" s="708"/>
      <c r="U58" s="708"/>
      <c r="V58" s="708"/>
      <c r="W58" s="708"/>
      <c r="X58" s="708"/>
      <c r="Y58" s="708"/>
      <c r="Z58" s="708"/>
      <c r="AA58" s="708"/>
      <c r="AB58" s="708"/>
      <c r="AC58" s="708"/>
      <c r="AD58" s="708"/>
      <c r="AE58" s="708"/>
      <c r="AF58" s="708"/>
      <c r="AG58" s="708"/>
      <c r="AH58" s="708"/>
      <c r="AI58" s="708"/>
      <c r="AJ58" s="708"/>
      <c r="AK58" s="708"/>
      <c r="AL58" s="708"/>
      <c r="AM58" s="708"/>
      <c r="AN58" s="708"/>
      <c r="AO58" s="708"/>
      <c r="AP58" s="708"/>
      <c r="AQ58" s="708"/>
      <c r="AR58" s="708"/>
      <c r="AS58" s="708"/>
      <c r="AT58" s="708"/>
      <c r="AU58" s="708"/>
      <c r="AV58" s="708"/>
      <c r="AW58" s="708"/>
      <c r="AX58" s="708"/>
      <c r="AY58" s="708"/>
      <c r="AZ58" s="708"/>
      <c r="BA58" s="708"/>
      <c r="BB58" s="708"/>
      <c r="BC58" s="708"/>
      <c r="BD58" s="708"/>
      <c r="BE58" s="708"/>
      <c r="BF58" s="708"/>
      <c r="BG58" s="708"/>
      <c r="BH58" s="708"/>
      <c r="BI58" s="708"/>
      <c r="BJ58" s="708"/>
      <c r="BK58" s="709"/>
    </row>
    <row r="59" spans="2:63" s="20" customFormat="1">
      <c r="B59" s="42" t="s">
        <v>4</v>
      </c>
      <c r="C59" s="686">
        <v>0.62169074540809999</v>
      </c>
      <c r="D59" s="601">
        <v>0.62833823950612244</v>
      </c>
      <c r="E59" s="601">
        <v>0.63001126101175053</v>
      </c>
      <c r="F59" s="601">
        <v>0.63402458303806197</v>
      </c>
      <c r="G59" s="601">
        <v>0.62792385579092258</v>
      </c>
      <c r="H59" s="601">
        <v>0.62664586798858557</v>
      </c>
      <c r="I59" s="601">
        <v>0.62911579149878882</v>
      </c>
      <c r="J59" s="601">
        <v>0.63091748609223597</v>
      </c>
      <c r="K59" s="601">
        <v>0.62780771117779111</v>
      </c>
      <c r="L59" s="601">
        <v>0.62126509742447178</v>
      </c>
      <c r="M59" s="601">
        <v>0.61922909792301106</v>
      </c>
      <c r="N59" s="601">
        <v>0.61979692746129411</v>
      </c>
      <c r="O59" s="601">
        <v>0.61834673129377105</v>
      </c>
      <c r="P59" s="601">
        <v>0.61769264938587642</v>
      </c>
      <c r="Q59" s="601">
        <v>0.62246181472747986</v>
      </c>
      <c r="R59" s="601">
        <v>0.62700287675412347</v>
      </c>
      <c r="S59" s="601">
        <v>0.62743904114341553</v>
      </c>
      <c r="T59" s="601">
        <v>0.62681387883584128</v>
      </c>
      <c r="U59" s="601">
        <v>0.63226109655813867</v>
      </c>
      <c r="V59" s="601">
        <v>0.63125516745707932</v>
      </c>
      <c r="W59" s="601">
        <v>0.62840962035525294</v>
      </c>
      <c r="X59" s="601">
        <v>0.62624632278936243</v>
      </c>
      <c r="Y59" s="601">
        <v>0.62279422773961379</v>
      </c>
      <c r="Z59" s="601">
        <v>0.61954410357106859</v>
      </c>
      <c r="AA59" s="601">
        <v>0.62930703662216347</v>
      </c>
      <c r="AB59" s="601">
        <v>0.62589507683929335</v>
      </c>
      <c r="AC59" s="601">
        <v>0.62318296242439108</v>
      </c>
      <c r="AD59" s="601">
        <v>0.61909095638280009</v>
      </c>
      <c r="AE59" s="601">
        <v>0.61661576048959366</v>
      </c>
      <c r="AF59" s="601">
        <v>0.61301748265191691</v>
      </c>
      <c r="AG59" s="601">
        <v>0.5990711921030849</v>
      </c>
      <c r="AH59" s="601">
        <v>0.59654035054480625</v>
      </c>
      <c r="AI59" s="601">
        <v>0.59390507071638443</v>
      </c>
      <c r="AJ59" s="601">
        <v>0.59104661204207964</v>
      </c>
      <c r="AK59" s="601">
        <v>0.5884130796360818</v>
      </c>
      <c r="AL59" s="601">
        <v>0.5857791704098616</v>
      </c>
      <c r="AM59" s="601">
        <v>0.5832399378619324</v>
      </c>
      <c r="AN59" s="601">
        <v>0.5806009336959318</v>
      </c>
      <c r="AO59" s="601">
        <v>0.57805160774527431</v>
      </c>
      <c r="AP59" s="601">
        <v>0.57549540438376834</v>
      </c>
      <c r="AQ59" s="601">
        <v>0.5729317658473535</v>
      </c>
      <c r="AR59" s="601">
        <v>0.57036018651286968</v>
      </c>
      <c r="AS59" s="601">
        <v>0.56778021065447182</v>
      </c>
      <c r="AT59" s="601">
        <v>0.56519143027398722</v>
      </c>
      <c r="AU59" s="601">
        <v>0.56259348300310041</v>
      </c>
      <c r="AV59" s="601">
        <v>0.56006745522867063</v>
      </c>
      <c r="AW59" s="601">
        <v>0.55744878679840737</v>
      </c>
      <c r="AX59" s="601">
        <v>0.55489863123447059</v>
      </c>
      <c r="AY59" s="601">
        <v>0.55233546244443787</v>
      </c>
      <c r="AZ59" s="601">
        <v>0.54975919374093696</v>
      </c>
      <c r="BA59" s="601">
        <v>0.54724407435947442</v>
      </c>
      <c r="BB59" s="601">
        <v>0.54471308948757524</v>
      </c>
      <c r="BC59" s="601">
        <v>0.5420946791032587</v>
      </c>
      <c r="BD59" s="601">
        <v>0.53960386660136472</v>
      </c>
      <c r="BE59" s="601">
        <v>0.53702586426131449</v>
      </c>
      <c r="BF59" s="601">
        <v>0.53450028639759062</v>
      </c>
      <c r="BG59" s="601">
        <v>0.53195703363768776</v>
      </c>
      <c r="BH59" s="601">
        <v>0.52939636915689225</v>
      </c>
      <c r="BI59" s="601">
        <v>0.52681857414822575</v>
      </c>
      <c r="BJ59" s="601">
        <v>0.52428699226359354</v>
      </c>
      <c r="BK59" s="602">
        <v>0.52179851610641814</v>
      </c>
    </row>
    <row r="60" spans="2:63" s="20" customFormat="1">
      <c r="B60" s="700" t="s">
        <v>5</v>
      </c>
      <c r="C60" s="701">
        <v>0.62169074540809999</v>
      </c>
      <c r="D60" s="702">
        <v>0.62833823950612244</v>
      </c>
      <c r="E60" s="702">
        <v>0.63001126101175053</v>
      </c>
      <c r="F60" s="702">
        <v>0.63402458303806197</v>
      </c>
      <c r="G60" s="702">
        <v>0.62792385579092258</v>
      </c>
      <c r="H60" s="702">
        <v>0.62664586798858557</v>
      </c>
      <c r="I60" s="702">
        <v>0.62911579149878882</v>
      </c>
      <c r="J60" s="702">
        <v>0.63091748609223597</v>
      </c>
      <c r="K60" s="702">
        <v>0.62780771117779111</v>
      </c>
      <c r="L60" s="702">
        <v>0.62126509742447178</v>
      </c>
      <c r="M60" s="702">
        <v>0.61922909792301106</v>
      </c>
      <c r="N60" s="702">
        <v>0.61979692746129411</v>
      </c>
      <c r="O60" s="702">
        <v>0.61834673129377105</v>
      </c>
      <c r="P60" s="702">
        <v>0.61769264938587642</v>
      </c>
      <c r="Q60" s="702">
        <v>0.62246181472747986</v>
      </c>
      <c r="R60" s="702">
        <v>0.62700287675412347</v>
      </c>
      <c r="S60" s="702">
        <v>0.62743904114341553</v>
      </c>
      <c r="T60" s="702">
        <v>0.62681387883584128</v>
      </c>
      <c r="U60" s="702">
        <v>0.63226109655813867</v>
      </c>
      <c r="V60" s="702">
        <v>0.63137993377142998</v>
      </c>
      <c r="W60" s="702">
        <v>0.62985382535582424</v>
      </c>
      <c r="X60" s="702">
        <v>0.62636533877797329</v>
      </c>
      <c r="Y60" s="702">
        <v>0.62292000293613214</v>
      </c>
      <c r="Z60" s="702">
        <v>0.62077954174000716</v>
      </c>
      <c r="AA60" s="702">
        <v>0.62857413426140674</v>
      </c>
      <c r="AB60" s="702">
        <v>0.62630061464508702</v>
      </c>
      <c r="AC60" s="702">
        <v>0.62363060941866555</v>
      </c>
      <c r="AD60" s="702">
        <v>0.61958350992514577</v>
      </c>
      <c r="AE60" s="702">
        <v>0.61723127786641285</v>
      </c>
      <c r="AF60" s="702">
        <v>0.61470743318124677</v>
      </c>
      <c r="AG60" s="702">
        <v>0.60105544946755396</v>
      </c>
      <c r="AH60" s="702">
        <v>0.59839001150097693</v>
      </c>
      <c r="AI60" s="702">
        <v>0.5958791933306592</v>
      </c>
      <c r="AJ60" s="702">
        <v>0.59330470653069078</v>
      </c>
      <c r="AK60" s="702">
        <v>0.59077701375742031</v>
      </c>
      <c r="AL60" s="702">
        <v>0.58818930425784621</v>
      </c>
      <c r="AM60" s="702">
        <v>0.58554398644756867</v>
      </c>
      <c r="AN60" s="702">
        <v>0.58294172975471226</v>
      </c>
      <c r="AO60" s="702">
        <v>0.58038034445787312</v>
      </c>
      <c r="AP60" s="702">
        <v>0.57785772013672576</v>
      </c>
      <c r="AQ60" s="702">
        <v>0.5752779158275334</v>
      </c>
      <c r="AR60" s="702">
        <v>0.57264325235696611</v>
      </c>
      <c r="AS60" s="702">
        <v>0.57004706954400997</v>
      </c>
      <c r="AT60" s="702">
        <v>0.56748742441576017</v>
      </c>
      <c r="AU60" s="702">
        <v>0.56496244517960792</v>
      </c>
      <c r="AV60" s="702">
        <v>0.56238334027178427</v>
      </c>
      <c r="AW60" s="702">
        <v>0.55983800567736064</v>
      </c>
      <c r="AX60" s="702">
        <v>0.55724034443847437</v>
      </c>
      <c r="AY60" s="702">
        <v>0.55467561987147618</v>
      </c>
      <c r="AZ60" s="702">
        <v>0.55214217027792889</v>
      </c>
      <c r="BA60" s="702">
        <v>0.5495578156946328</v>
      </c>
      <c r="BB60" s="702">
        <v>0.5470040448128084</v>
      </c>
      <c r="BC60" s="702">
        <v>0.54447932096814589</v>
      </c>
      <c r="BD60" s="702">
        <v>0.5419052011979455</v>
      </c>
      <c r="BE60" s="702">
        <v>0.53935956508755156</v>
      </c>
      <c r="BF60" s="702">
        <v>0.53676634729325712</v>
      </c>
      <c r="BG60" s="702">
        <v>0.53427460276852778</v>
      </c>
      <c r="BH60" s="702">
        <v>0.53173482776767422</v>
      </c>
      <c r="BI60" s="702">
        <v>0.52914905730710415</v>
      </c>
      <c r="BJ60" s="702">
        <v>0.52658948753466006</v>
      </c>
      <c r="BK60" s="703">
        <v>0.52405485408585639</v>
      </c>
    </row>
    <row r="61" spans="2:63" s="20" customFormat="1">
      <c r="B61" s="700" t="s">
        <v>6</v>
      </c>
      <c r="C61" s="701">
        <v>0.62169074540809999</v>
      </c>
      <c r="D61" s="702">
        <v>0.62833823950612244</v>
      </c>
      <c r="E61" s="702">
        <v>0.63001126101175053</v>
      </c>
      <c r="F61" s="702">
        <v>0.63402458303806197</v>
      </c>
      <c r="G61" s="702">
        <v>0.62792385579092258</v>
      </c>
      <c r="H61" s="702">
        <v>0.62664586798858557</v>
      </c>
      <c r="I61" s="702">
        <v>0.62911579149878882</v>
      </c>
      <c r="J61" s="702">
        <v>0.63091748609223597</v>
      </c>
      <c r="K61" s="702">
        <v>0.62780771117779111</v>
      </c>
      <c r="L61" s="702">
        <v>0.62126509742447178</v>
      </c>
      <c r="M61" s="702">
        <v>0.61922909792301106</v>
      </c>
      <c r="N61" s="702">
        <v>0.61979692746129411</v>
      </c>
      <c r="O61" s="702">
        <v>0.61834673129377071</v>
      </c>
      <c r="P61" s="702">
        <v>0.61769264938587642</v>
      </c>
      <c r="Q61" s="702">
        <v>0.62246181472747986</v>
      </c>
      <c r="R61" s="702">
        <v>0.62700287675412347</v>
      </c>
      <c r="S61" s="702">
        <v>0.62743904114341553</v>
      </c>
      <c r="T61" s="702">
        <v>0.62681387883584128</v>
      </c>
      <c r="U61" s="702">
        <v>0.63226109655813867</v>
      </c>
      <c r="V61" s="702">
        <v>0.63150474941515267</v>
      </c>
      <c r="W61" s="702">
        <v>0.62991255276145708</v>
      </c>
      <c r="X61" s="702">
        <v>0.62648573606059155</v>
      </c>
      <c r="Y61" s="702">
        <v>0.62433561535556337</v>
      </c>
      <c r="Z61" s="702">
        <v>0.62091842650076867</v>
      </c>
      <c r="AA61" s="702">
        <v>0.62884623407072193</v>
      </c>
      <c r="AB61" s="702">
        <v>0.62665554033920856</v>
      </c>
      <c r="AC61" s="702">
        <v>0.6240692087424764</v>
      </c>
      <c r="AD61" s="702">
        <v>0.620452754714233</v>
      </c>
      <c r="AE61" s="702">
        <v>0.61784325581795352</v>
      </c>
      <c r="AF61" s="702">
        <v>0.61540788429207105</v>
      </c>
      <c r="AG61" s="702">
        <v>0.60185298114172936</v>
      </c>
      <c r="AH61" s="702">
        <v>0.59935763564075339</v>
      </c>
      <c r="AI61" s="702">
        <v>0.59671478799027833</v>
      </c>
      <c r="AJ61" s="702">
        <v>0.59453461060058632</v>
      </c>
      <c r="AK61" s="702">
        <v>0.59192518291676977</v>
      </c>
      <c r="AL61" s="702">
        <v>0.58928066450799244</v>
      </c>
      <c r="AM61" s="702">
        <v>0.5867049970655055</v>
      </c>
      <c r="AN61" s="702">
        <v>0.58419546339002115</v>
      </c>
      <c r="AO61" s="702">
        <v>0.58154971622548279</v>
      </c>
      <c r="AP61" s="702">
        <v>0.57897019107868708</v>
      </c>
      <c r="AQ61" s="702">
        <v>0.57635706770290229</v>
      </c>
      <c r="AR61" s="702">
        <v>0.57380762837236254</v>
      </c>
      <c r="AS61" s="702">
        <v>0.57122470729946095</v>
      </c>
      <c r="AT61" s="702">
        <v>0.56870305370222096</v>
      </c>
      <c r="AU61" s="702">
        <v>0.56605590865295363</v>
      </c>
      <c r="AV61" s="702">
        <v>0.56356112775754919</v>
      </c>
      <c r="AW61" s="702">
        <v>0.56094347826484825</v>
      </c>
      <c r="AX61" s="702">
        <v>0.5583849668953027</v>
      </c>
      <c r="AY61" s="702">
        <v>0.55579592521744381</v>
      </c>
      <c r="AZ61" s="702">
        <v>0.55326384376715454</v>
      </c>
      <c r="BA61" s="702">
        <v>0.55070143714105158</v>
      </c>
      <c r="BB61" s="702">
        <v>0.54819391677666518</v>
      </c>
      <c r="BC61" s="702">
        <v>0.54557346556768471</v>
      </c>
      <c r="BD61" s="702">
        <v>0.54308987400179054</v>
      </c>
      <c r="BE61" s="702">
        <v>0.54049579934866099</v>
      </c>
      <c r="BF61" s="702">
        <v>0.5379548782879422</v>
      </c>
      <c r="BG61" s="702">
        <v>0.53538655631359711</v>
      </c>
      <c r="BH61" s="702">
        <v>0.53286951412592187</v>
      </c>
      <c r="BI61" s="702">
        <v>0.53032533671485926</v>
      </c>
      <c r="BJ61" s="702">
        <v>0.52775518521005271</v>
      </c>
      <c r="BK61" s="703">
        <v>0.52523466438296229</v>
      </c>
    </row>
    <row r="62" spans="2:63" s="20" customFormat="1" ht="15.75" thickBot="1">
      <c r="B62" s="22" t="s">
        <v>7</v>
      </c>
      <c r="C62" s="689">
        <v>0.62169074540809999</v>
      </c>
      <c r="D62" s="607">
        <v>0.62833823950612244</v>
      </c>
      <c r="E62" s="607">
        <v>0.63001126101175053</v>
      </c>
      <c r="F62" s="607">
        <v>0.63402458303806197</v>
      </c>
      <c r="G62" s="607">
        <v>0.62792385579092258</v>
      </c>
      <c r="H62" s="607">
        <v>0.62664586798858557</v>
      </c>
      <c r="I62" s="607">
        <v>0.62911579149878882</v>
      </c>
      <c r="J62" s="607">
        <v>0.63091748609223597</v>
      </c>
      <c r="K62" s="607">
        <v>0.62780771117779111</v>
      </c>
      <c r="L62" s="607">
        <v>0.62126509742447178</v>
      </c>
      <c r="M62" s="607">
        <v>0.61922909792301106</v>
      </c>
      <c r="N62" s="607">
        <v>0.61979692746129411</v>
      </c>
      <c r="O62" s="607">
        <v>0.61834673129377105</v>
      </c>
      <c r="P62" s="607">
        <v>0.61769264938587642</v>
      </c>
      <c r="Q62" s="607">
        <v>0.62246181472747986</v>
      </c>
      <c r="R62" s="607">
        <v>0.62700287675412347</v>
      </c>
      <c r="S62" s="607">
        <v>0.62743904114341553</v>
      </c>
      <c r="T62" s="607">
        <v>0.62681387883584139</v>
      </c>
      <c r="U62" s="607">
        <v>0.63226109655813867</v>
      </c>
      <c r="V62" s="607">
        <v>0.63169206543732437</v>
      </c>
      <c r="W62" s="607">
        <v>0.63003175306011727</v>
      </c>
      <c r="X62" s="607">
        <v>0.62660316695934026</v>
      </c>
      <c r="Y62" s="607">
        <v>0.62433820102252802</v>
      </c>
      <c r="Z62" s="607">
        <v>0.62227918468567034</v>
      </c>
      <c r="AA62" s="607">
        <v>0.62928634440987075</v>
      </c>
      <c r="AB62" s="607">
        <v>0.62714846024596216</v>
      </c>
      <c r="AC62" s="607">
        <v>0.62456095575895165</v>
      </c>
      <c r="AD62" s="607">
        <v>0.62101182314370662</v>
      </c>
      <c r="AE62" s="607">
        <v>0.61843191647186568</v>
      </c>
      <c r="AF62" s="607">
        <v>0.61586443064514551</v>
      </c>
      <c r="AG62" s="607">
        <v>0.60263510676268306</v>
      </c>
      <c r="AH62" s="607">
        <v>0.6000103089971951</v>
      </c>
      <c r="AI62" s="607">
        <v>0.59748673457343038</v>
      </c>
      <c r="AJ62" s="607">
        <v>0.59566820928029551</v>
      </c>
      <c r="AK62" s="607">
        <v>0.59311938440471135</v>
      </c>
      <c r="AL62" s="607">
        <v>0.59045201577545714</v>
      </c>
      <c r="AM62" s="607">
        <v>0.58788339876637741</v>
      </c>
      <c r="AN62" s="607">
        <v>0.58530504790498528</v>
      </c>
      <c r="AO62" s="607">
        <v>0.58271743800436937</v>
      </c>
      <c r="AP62" s="607">
        <v>0.58012103509095359</v>
      </c>
      <c r="AQ62" s="607">
        <v>0.57751629653575454</v>
      </c>
      <c r="AR62" s="607">
        <v>0.57500501151016725</v>
      </c>
      <c r="AS62" s="607">
        <v>0.57238389453984884</v>
      </c>
      <c r="AT62" s="607">
        <v>0.56985503478080901</v>
      </c>
      <c r="AU62" s="607">
        <v>0.56721931118926783</v>
      </c>
      <c r="AV62" s="607">
        <v>0.56467465820119622</v>
      </c>
      <c r="AW62" s="607">
        <v>0.56212225461666976</v>
      </c>
      <c r="AX62" s="607">
        <v>0.55956253160624825</v>
      </c>
      <c r="AY62" s="607">
        <v>0.55699591224637546</v>
      </c>
      <c r="AZ62" s="607">
        <v>0.55442281164093787</v>
      </c>
      <c r="BA62" s="607">
        <v>0.55184363704117201</v>
      </c>
      <c r="BB62" s="607">
        <v>0.54935014837444518</v>
      </c>
      <c r="BC62" s="607">
        <v>0.54675907454462536</v>
      </c>
      <c r="BD62" s="607">
        <v>0.54425259805867388</v>
      </c>
      <c r="BE62" s="607">
        <v>0.54165120142435585</v>
      </c>
      <c r="BF62" s="607">
        <v>0.53913332211162279</v>
      </c>
      <c r="BG62" s="607">
        <v>0.5365231192341452</v>
      </c>
      <c r="BH62" s="607">
        <v>0.53399536233170297</v>
      </c>
      <c r="BI62" s="607">
        <v>0.53146277777957429</v>
      </c>
      <c r="BJ62" s="607">
        <v>0.52892573443106161</v>
      </c>
      <c r="BK62" s="608">
        <v>0.52638459402408844</v>
      </c>
    </row>
    <row r="63" spans="2:63" s="20" customFormat="1">
      <c r="B63" s="706" t="s">
        <v>83</v>
      </c>
      <c r="C63" s="707"/>
      <c r="D63" s="708"/>
      <c r="E63" s="708"/>
      <c r="F63" s="708"/>
      <c r="G63" s="708"/>
      <c r="H63" s="708"/>
      <c r="I63" s="708"/>
      <c r="J63" s="708"/>
      <c r="K63" s="708"/>
      <c r="L63" s="708"/>
      <c r="M63" s="708"/>
      <c r="N63" s="708"/>
      <c r="O63" s="708"/>
      <c r="P63" s="708"/>
      <c r="Q63" s="708"/>
      <c r="R63" s="708"/>
      <c r="S63" s="708"/>
      <c r="T63" s="708"/>
      <c r="U63" s="708"/>
      <c r="V63" s="708"/>
      <c r="W63" s="708"/>
      <c r="X63" s="708"/>
      <c r="Y63" s="708"/>
      <c r="Z63" s="708"/>
      <c r="AA63" s="708"/>
      <c r="AB63" s="708"/>
      <c r="AC63" s="708"/>
      <c r="AD63" s="708"/>
      <c r="AE63" s="708"/>
      <c r="AF63" s="708"/>
      <c r="AG63" s="708"/>
      <c r="AH63" s="708"/>
      <c r="AI63" s="708"/>
      <c r="AJ63" s="708"/>
      <c r="AK63" s="708"/>
      <c r="AL63" s="708"/>
      <c r="AM63" s="708"/>
      <c r="AN63" s="708"/>
      <c r="AO63" s="708"/>
      <c r="AP63" s="708"/>
      <c r="AQ63" s="708"/>
      <c r="AR63" s="708"/>
      <c r="AS63" s="708"/>
      <c r="AT63" s="708"/>
      <c r="AU63" s="708"/>
      <c r="AV63" s="708"/>
      <c r="AW63" s="708"/>
      <c r="AX63" s="708"/>
      <c r="AY63" s="708"/>
      <c r="AZ63" s="708"/>
      <c r="BA63" s="708"/>
      <c r="BB63" s="708"/>
      <c r="BC63" s="708"/>
      <c r="BD63" s="708"/>
      <c r="BE63" s="708"/>
      <c r="BF63" s="708"/>
      <c r="BG63" s="708"/>
      <c r="BH63" s="708"/>
      <c r="BI63" s="708"/>
      <c r="BJ63" s="708"/>
      <c r="BK63" s="709"/>
    </row>
    <row r="64" spans="2:63" s="20" customFormat="1">
      <c r="B64" s="42" t="s">
        <v>4</v>
      </c>
      <c r="C64" s="686">
        <v>0</v>
      </c>
      <c r="D64" s="601">
        <v>0</v>
      </c>
      <c r="E64" s="601">
        <v>0</v>
      </c>
      <c r="F64" s="601">
        <v>0</v>
      </c>
      <c r="G64" s="601">
        <v>0</v>
      </c>
      <c r="H64" s="601">
        <v>0</v>
      </c>
      <c r="I64" s="601">
        <v>5.8600548058540308E-4</v>
      </c>
      <c r="J64" s="601">
        <v>1.1702917396011331E-3</v>
      </c>
      <c r="K64" s="601">
        <v>1.7417413746594783E-3</v>
      </c>
      <c r="L64" s="601">
        <v>2.4427494396529036E-3</v>
      </c>
      <c r="M64" s="601">
        <v>3.0964120645342852E-3</v>
      </c>
      <c r="N64" s="601">
        <v>3.8048656707365116E-3</v>
      </c>
      <c r="O64" s="601">
        <v>4.5345899745380469E-3</v>
      </c>
      <c r="P64" s="601">
        <v>5.3026818093133516E-3</v>
      </c>
      <c r="Q64" s="601">
        <v>6.028603853149293E-3</v>
      </c>
      <c r="R64" s="601">
        <v>6.9514169240533193E-3</v>
      </c>
      <c r="S64" s="601">
        <v>7.5537974904525693E-3</v>
      </c>
      <c r="T64" s="601">
        <v>8.0903399943565973E-3</v>
      </c>
      <c r="U64" s="601">
        <v>8.6100185337015887E-3</v>
      </c>
      <c r="V64" s="601">
        <v>9.076041818410473E-3</v>
      </c>
      <c r="W64" s="601">
        <v>9.4873605738717646E-3</v>
      </c>
      <c r="X64" s="601">
        <v>9.8717106772673938E-3</v>
      </c>
      <c r="Y64" s="601">
        <v>1.0227987875128691E-2</v>
      </c>
      <c r="Z64" s="601">
        <v>1.0557211221909975E-2</v>
      </c>
      <c r="AA64" s="601">
        <v>1.1008097598946972E-2</v>
      </c>
      <c r="AB64" s="601">
        <v>1.1323150424117179E-2</v>
      </c>
      <c r="AC64" s="601">
        <v>1.1616883662009546E-2</v>
      </c>
      <c r="AD64" s="601">
        <v>1.2011889389215616E-2</v>
      </c>
      <c r="AE64" s="601">
        <v>1.22672580018522E-2</v>
      </c>
      <c r="AF64" s="601">
        <v>1.2500692561156952E-2</v>
      </c>
      <c r="AG64" s="601">
        <v>1.2833107480892541E-2</v>
      </c>
      <c r="AH64" s="601">
        <v>1.3042034991942444E-2</v>
      </c>
      <c r="AI64" s="601">
        <v>1.3240249087981945E-2</v>
      </c>
      <c r="AJ64" s="601">
        <v>1.356062795530049E-2</v>
      </c>
      <c r="AK64" s="601">
        <v>1.374977185457419E-2</v>
      </c>
      <c r="AL64" s="601">
        <v>1.3930604057321936E-2</v>
      </c>
      <c r="AM64" s="601">
        <v>1.4102337891008725E-2</v>
      </c>
      <c r="AN64" s="601">
        <v>1.4269980325500649E-2</v>
      </c>
      <c r="AO64" s="601">
        <v>1.4421319951241305E-2</v>
      </c>
      <c r="AP64" s="601">
        <v>1.4569876003485867E-2</v>
      </c>
      <c r="AQ64" s="601">
        <v>1.4708338518999732E-2</v>
      </c>
      <c r="AR64" s="601">
        <v>1.4843234448942554E-2</v>
      </c>
      <c r="AS64" s="601">
        <v>1.4976277567633403E-2</v>
      </c>
      <c r="AT64" s="601">
        <v>1.5104783003824195E-2</v>
      </c>
      <c r="AU64" s="601">
        <v>1.5229618592505247E-2</v>
      </c>
      <c r="AV64" s="601">
        <v>1.535241823143128E-2</v>
      </c>
      <c r="AW64" s="601">
        <v>1.5220432440742344E-2</v>
      </c>
      <c r="AX64" s="601">
        <v>1.5096946427548849E-2</v>
      </c>
      <c r="AY64" s="601">
        <v>1.4976072497557199E-2</v>
      </c>
      <c r="AZ64" s="601">
        <v>1.4856933476613248E-2</v>
      </c>
      <c r="BA64" s="601">
        <v>1.4743981035390272E-2</v>
      </c>
      <c r="BB64" s="601">
        <v>1.463099479493085E-2</v>
      </c>
      <c r="BC64" s="601">
        <v>1.4522354132560093E-2</v>
      </c>
      <c r="BD64" s="601">
        <v>1.4417846928276572E-2</v>
      </c>
      <c r="BE64" s="601">
        <v>1.4317268980111873E-2</v>
      </c>
      <c r="BF64" s="601">
        <v>1.4221797909916536E-2</v>
      </c>
      <c r="BG64" s="601">
        <v>1.4135892576901629E-2</v>
      </c>
      <c r="BH64" s="601">
        <v>1.405838047574335E-2</v>
      </c>
      <c r="BI64" s="601">
        <v>1.3982952212361639E-2</v>
      </c>
      <c r="BJ64" s="601">
        <v>1.3911403291955279E-2</v>
      </c>
      <c r="BK64" s="602">
        <v>1.3834734139634491E-2</v>
      </c>
    </row>
    <row r="65" spans="2:63" s="20" customFormat="1">
      <c r="B65" s="700" t="s">
        <v>5</v>
      </c>
      <c r="C65" s="701">
        <v>0</v>
      </c>
      <c r="D65" s="702">
        <v>0</v>
      </c>
      <c r="E65" s="702">
        <v>0</v>
      </c>
      <c r="F65" s="702">
        <v>0</v>
      </c>
      <c r="G65" s="702">
        <v>0</v>
      </c>
      <c r="H65" s="702">
        <v>0</v>
      </c>
      <c r="I65" s="702">
        <v>5.8600548058540308E-4</v>
      </c>
      <c r="J65" s="702">
        <v>1.1702917396011331E-3</v>
      </c>
      <c r="K65" s="702">
        <v>1.7417413746594783E-3</v>
      </c>
      <c r="L65" s="702">
        <v>2.4427494396529036E-3</v>
      </c>
      <c r="M65" s="702">
        <v>3.0964120645342852E-3</v>
      </c>
      <c r="N65" s="702">
        <v>3.8048656707365116E-3</v>
      </c>
      <c r="O65" s="702">
        <v>4.5345899745380469E-3</v>
      </c>
      <c r="P65" s="702">
        <v>5.3026818093133516E-3</v>
      </c>
      <c r="Q65" s="702">
        <v>6.028603853149293E-3</v>
      </c>
      <c r="R65" s="702">
        <v>6.9514169240533193E-3</v>
      </c>
      <c r="S65" s="702">
        <v>7.5537974904525693E-3</v>
      </c>
      <c r="T65" s="702">
        <v>8.0903399943565973E-3</v>
      </c>
      <c r="U65" s="702">
        <v>8.6100185337015887E-3</v>
      </c>
      <c r="V65" s="702">
        <v>9.0778356798233411E-3</v>
      </c>
      <c r="W65" s="702">
        <v>9.4939222368107656E-3</v>
      </c>
      <c r="X65" s="702">
        <v>9.8853644006691808E-3</v>
      </c>
      <c r="Y65" s="702">
        <v>1.0250995874739917E-2</v>
      </c>
      <c r="Z65" s="702">
        <v>1.0593539809700172E-2</v>
      </c>
      <c r="AA65" s="702">
        <v>1.1062310201243436E-2</v>
      </c>
      <c r="AB65" s="702">
        <v>1.1397949889454558E-2</v>
      </c>
      <c r="AC65" s="702">
        <v>1.1711998915904602E-2</v>
      </c>
      <c r="AD65" s="702">
        <v>1.2139556123620292E-2</v>
      </c>
      <c r="AE65" s="702">
        <v>1.2425097652916653E-2</v>
      </c>
      <c r="AF65" s="702">
        <v>1.2690777202514625E-2</v>
      </c>
      <c r="AG65" s="702">
        <v>1.3065670966998564E-2</v>
      </c>
      <c r="AH65" s="702">
        <v>1.3307150832226453E-2</v>
      </c>
      <c r="AI65" s="702">
        <v>1.3539355897086545E-2</v>
      </c>
      <c r="AJ65" s="702">
        <v>1.3898669971441157E-2</v>
      </c>
      <c r="AK65" s="702">
        <v>1.4123449022774504E-2</v>
      </c>
      <c r="AL65" s="702">
        <v>1.4335112852719821E-2</v>
      </c>
      <c r="AM65" s="702">
        <v>1.4539112124904547E-2</v>
      </c>
      <c r="AN65" s="702">
        <v>1.4738588465892049E-2</v>
      </c>
      <c r="AO65" s="702">
        <v>1.4919823831116452E-2</v>
      </c>
      <c r="AP65" s="702">
        <v>1.509795096684215E-2</v>
      </c>
      <c r="AQ65" s="702">
        <v>1.5268177869975271E-2</v>
      </c>
      <c r="AR65" s="702">
        <v>1.5432562958163278E-2</v>
      </c>
      <c r="AS65" s="702">
        <v>1.5593047227950182E-2</v>
      </c>
      <c r="AT65" s="702">
        <v>1.5751458643976351E-2</v>
      </c>
      <c r="AU65" s="702">
        <v>1.5905042151629852E-2</v>
      </c>
      <c r="AV65" s="702">
        <v>1.6054734916334409E-2</v>
      </c>
      <c r="AW65" s="702">
        <v>1.5935852193405237E-2</v>
      </c>
      <c r="AX65" s="702">
        <v>1.5818589085359373E-2</v>
      </c>
      <c r="AY65" s="702">
        <v>1.570626470615678E-2</v>
      </c>
      <c r="AZ65" s="702">
        <v>1.5593705858070695E-2</v>
      </c>
      <c r="BA65" s="702">
        <v>1.5488292597926325E-2</v>
      </c>
      <c r="BB65" s="702">
        <v>1.5380075051364239E-2</v>
      </c>
      <c r="BC65" s="702">
        <v>1.5275533169608026E-2</v>
      </c>
      <c r="BD65" s="702">
        <v>1.5176079564204374E-2</v>
      </c>
      <c r="BE65" s="702">
        <v>1.5076893773905441E-2</v>
      </c>
      <c r="BF65" s="702">
        <v>1.4985540930707267E-2</v>
      </c>
      <c r="BG65" s="702">
        <v>1.4898700837645763E-2</v>
      </c>
      <c r="BH65" s="702">
        <v>1.4826445974178083E-2</v>
      </c>
      <c r="BI65" s="702">
        <v>1.4750785165798566E-2</v>
      </c>
      <c r="BJ65" s="702">
        <v>1.4674716651158918E-2</v>
      </c>
      <c r="BK65" s="703">
        <v>1.4603863435832951E-2</v>
      </c>
    </row>
    <row r="66" spans="2:63" s="20" customFormat="1">
      <c r="B66" s="700" t="s">
        <v>6</v>
      </c>
      <c r="C66" s="701">
        <v>0</v>
      </c>
      <c r="D66" s="702">
        <v>0</v>
      </c>
      <c r="E66" s="702">
        <v>0</v>
      </c>
      <c r="F66" s="702">
        <v>0</v>
      </c>
      <c r="G66" s="702">
        <v>0</v>
      </c>
      <c r="H66" s="702">
        <v>0</v>
      </c>
      <c r="I66" s="702">
        <v>5.8600548058540308E-4</v>
      </c>
      <c r="J66" s="702">
        <v>1.1702917396011331E-3</v>
      </c>
      <c r="K66" s="702">
        <v>1.7417413746594783E-3</v>
      </c>
      <c r="L66" s="702">
        <v>2.4427494396529036E-3</v>
      </c>
      <c r="M66" s="702">
        <v>3.0964120645342852E-3</v>
      </c>
      <c r="N66" s="702">
        <v>3.8048656707365116E-3</v>
      </c>
      <c r="O66" s="702">
        <v>4.5345899745380469E-3</v>
      </c>
      <c r="P66" s="702">
        <v>5.3026818093133516E-3</v>
      </c>
      <c r="Q66" s="702">
        <v>6.028603853149293E-3</v>
      </c>
      <c r="R66" s="702">
        <v>6.9514169240533193E-3</v>
      </c>
      <c r="S66" s="702">
        <v>7.5537974904525693E-3</v>
      </c>
      <c r="T66" s="702">
        <v>8.0903399943565973E-3</v>
      </c>
      <c r="U66" s="702">
        <v>8.6100185337015887E-3</v>
      </c>
      <c r="V66" s="702">
        <v>9.0796302504825913E-3</v>
      </c>
      <c r="W66" s="702">
        <v>9.4986137444644739E-3</v>
      </c>
      <c r="X66" s="702">
        <v>9.8951334167628347E-3</v>
      </c>
      <c r="Y66" s="702">
        <v>1.0268218229532482E-2</v>
      </c>
      <c r="Z66" s="702">
        <v>1.0618304365347846E-2</v>
      </c>
      <c r="AA66" s="702">
        <v>1.1101415901547377E-2</v>
      </c>
      <c r="AB66" s="702">
        <v>1.1451348960973294E-2</v>
      </c>
      <c r="AC66" s="702">
        <v>1.1778902014396407E-2</v>
      </c>
      <c r="AD66" s="702">
        <v>1.2229749256322042E-2</v>
      </c>
      <c r="AE66" s="702">
        <v>1.2533764358684229E-2</v>
      </c>
      <c r="AF66" s="702">
        <v>1.2820770781104635E-2</v>
      </c>
      <c r="AG66" s="702">
        <v>1.3225277852811192E-2</v>
      </c>
      <c r="AH66" s="702">
        <v>1.3489594661659242E-2</v>
      </c>
      <c r="AI66" s="702">
        <v>1.3743494809404696E-2</v>
      </c>
      <c r="AJ66" s="702">
        <v>1.4136299303220122E-2</v>
      </c>
      <c r="AK66" s="702">
        <v>1.4380111504600241E-2</v>
      </c>
      <c r="AL66" s="702">
        <v>1.4613933348092268E-2</v>
      </c>
      <c r="AM66" s="702">
        <v>1.4842156582029612E-2</v>
      </c>
      <c r="AN66" s="702">
        <v>1.5061771894537534E-2</v>
      </c>
      <c r="AO66" s="702">
        <v>1.526588634543761E-2</v>
      </c>
      <c r="AP66" s="702">
        <v>1.5465946106331441E-2</v>
      </c>
      <c r="AQ66" s="702">
        <v>1.5655075291661994E-2</v>
      </c>
      <c r="AR66" s="702">
        <v>1.5843286886756569E-2</v>
      </c>
      <c r="AS66" s="702">
        <v>1.6023768735888351E-2</v>
      </c>
      <c r="AT66" s="702">
        <v>1.6203317164451343E-2</v>
      </c>
      <c r="AU66" s="702">
        <v>1.6377168606058354E-2</v>
      </c>
      <c r="AV66" s="702">
        <v>1.6548182228142902E-2</v>
      </c>
      <c r="AW66" s="702">
        <v>1.6435387282391401E-2</v>
      </c>
      <c r="AX66" s="702">
        <v>1.6328063299980662E-2</v>
      </c>
      <c r="AY66" s="702">
        <v>1.6222472614738071E-2</v>
      </c>
      <c r="AZ66" s="702">
        <v>1.6114196768837373E-2</v>
      </c>
      <c r="BA66" s="702">
        <v>1.6011980312962824E-2</v>
      </c>
      <c r="BB66" s="702">
        <v>1.5909647630763954E-2</v>
      </c>
      <c r="BC66" s="702">
        <v>1.5811416428811752E-2</v>
      </c>
      <c r="BD66" s="702">
        <v>1.5711342914993345E-2</v>
      </c>
      <c r="BE66" s="702">
        <v>1.5615235835492226E-2</v>
      </c>
      <c r="BF66" s="702">
        <v>1.5523760017320106E-2</v>
      </c>
      <c r="BG66" s="702">
        <v>1.5444703089975621E-2</v>
      </c>
      <c r="BH66" s="702">
        <v>1.536973147167261E-2</v>
      </c>
      <c r="BI66" s="702">
        <v>1.5294814397164508E-2</v>
      </c>
      <c r="BJ66" s="702">
        <v>1.5224540655000202E-2</v>
      </c>
      <c r="BK66" s="703">
        <v>1.5148921994381852E-2</v>
      </c>
    </row>
    <row r="67" spans="2:63" s="20" customFormat="1" ht="15.75" thickBot="1">
      <c r="B67" s="22" t="s">
        <v>7</v>
      </c>
      <c r="C67" s="689">
        <v>0</v>
      </c>
      <c r="D67" s="607">
        <v>0</v>
      </c>
      <c r="E67" s="607">
        <v>0</v>
      </c>
      <c r="F67" s="607">
        <v>0</v>
      </c>
      <c r="G67" s="607">
        <v>0</v>
      </c>
      <c r="H67" s="607">
        <v>0</v>
      </c>
      <c r="I67" s="607">
        <v>6.8572203089480705E-4</v>
      </c>
      <c r="J67" s="607">
        <v>1.3680493715244725E-3</v>
      </c>
      <c r="K67" s="607">
        <v>2.0362710460085061E-3</v>
      </c>
      <c r="L67" s="607">
        <v>2.8562805439240409E-3</v>
      </c>
      <c r="M67" s="607">
        <v>3.6191661280829085E-3</v>
      </c>
      <c r="N67" s="607">
        <v>4.448449173905745E-3</v>
      </c>
      <c r="O67" s="607">
        <v>5.2998020327413419E-3</v>
      </c>
      <c r="P67" s="607">
        <v>6.1994397951761846E-3</v>
      </c>
      <c r="Q67" s="607">
        <v>7.0467738240447744E-3</v>
      </c>
      <c r="R67" s="607">
        <v>8.1272850297096633E-3</v>
      </c>
      <c r="S67" s="607">
        <v>8.8301424447191496E-3</v>
      </c>
      <c r="T67" s="607">
        <v>9.45690708776749E-3</v>
      </c>
      <c r="U67" s="607">
        <v>1.0064625489987246E-2</v>
      </c>
      <c r="V67" s="607">
        <v>1.0617418755031732E-2</v>
      </c>
      <c r="W67" s="607">
        <v>1.1112670668233994E-2</v>
      </c>
      <c r="X67" s="607">
        <v>1.1584091324481608E-2</v>
      </c>
      <c r="Y67" s="607">
        <v>1.2032685863775592E-2</v>
      </c>
      <c r="Z67" s="607">
        <v>1.245641825963161E-2</v>
      </c>
      <c r="AA67" s="607">
        <v>1.3044576740375683E-2</v>
      </c>
      <c r="AB67" s="607">
        <v>1.3475990747155582E-2</v>
      </c>
      <c r="AC67" s="607">
        <v>1.3885354409122221E-2</v>
      </c>
      <c r="AD67" s="607">
        <v>1.4450940957434578E-2</v>
      </c>
      <c r="AE67" s="607">
        <v>1.4840859331534234E-2</v>
      </c>
      <c r="AF67" s="607">
        <v>1.5217998081919678E-2</v>
      </c>
      <c r="AG67" s="607">
        <v>1.5743290878605706E-2</v>
      </c>
      <c r="AH67" s="607">
        <v>1.6093795331901667E-2</v>
      </c>
      <c r="AI67" s="607">
        <v>1.6428641953357616E-2</v>
      </c>
      <c r="AJ67" s="607">
        <v>1.6941281920974181E-2</v>
      </c>
      <c r="AK67" s="607">
        <v>1.7266599810058236E-2</v>
      </c>
      <c r="AL67" s="607">
        <v>1.7585591202371617E-2</v>
      </c>
      <c r="AM67" s="607">
        <v>1.7894004593362666E-2</v>
      </c>
      <c r="AN67" s="607">
        <v>1.8187766321641711E-2</v>
      </c>
      <c r="AO67" s="607">
        <v>1.84703895356901E-2</v>
      </c>
      <c r="AP67" s="607">
        <v>1.874105759534285E-2</v>
      </c>
      <c r="AQ67" s="607">
        <v>1.9005217245536783E-2</v>
      </c>
      <c r="AR67" s="607">
        <v>1.9262963456287203E-2</v>
      </c>
      <c r="AS67" s="607">
        <v>1.9517438208442123E-2</v>
      </c>
      <c r="AT67" s="607">
        <v>1.9764617537374476E-2</v>
      </c>
      <c r="AU67" s="607">
        <v>2.0010596293034824E-2</v>
      </c>
      <c r="AV67" s="607">
        <v>2.0250386848579788E-2</v>
      </c>
      <c r="AW67" s="607">
        <v>2.0133158999341285E-2</v>
      </c>
      <c r="AX67" s="607">
        <v>2.0025845933785175E-2</v>
      </c>
      <c r="AY67" s="607">
        <v>1.9913834431557878E-2</v>
      </c>
      <c r="AZ67" s="607">
        <v>1.9799171931728768E-2</v>
      </c>
      <c r="BA67" s="607">
        <v>1.9695046897356034E-2</v>
      </c>
      <c r="BB67" s="607">
        <v>1.9581711698030583E-2</v>
      </c>
      <c r="BC67" s="607">
        <v>1.9470454810591741E-2</v>
      </c>
      <c r="BD67" s="607">
        <v>1.9364852746062897E-2</v>
      </c>
      <c r="BE67" s="607">
        <v>1.9258464202353474E-2</v>
      </c>
      <c r="BF67" s="607">
        <v>1.9153989746925216E-2</v>
      </c>
      <c r="BG67" s="607">
        <v>1.9064564830028191E-2</v>
      </c>
      <c r="BH67" s="607">
        <v>1.8985387479159174E-2</v>
      </c>
      <c r="BI67" s="607">
        <v>1.8575285742799583E-2</v>
      </c>
      <c r="BJ67" s="607">
        <v>1.817588552553644E-2</v>
      </c>
      <c r="BK67" s="608">
        <v>1.7783593255366624E-2</v>
      </c>
    </row>
  </sheetData>
  <mergeCells count="2">
    <mergeCell ref="D24:I27"/>
    <mergeCell ref="M24:R27"/>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8"/>
  <sheetViews>
    <sheetView workbookViewId="0">
      <selection activeCell="A2" sqref="A2"/>
    </sheetView>
  </sheetViews>
  <sheetFormatPr baseColWidth="10" defaultRowHeight="15"/>
  <cols>
    <col min="1" max="1" width="11.42578125" style="17"/>
    <col min="2" max="2" width="29.5703125" style="17" customWidth="1"/>
    <col min="3" max="3" width="15.85546875" style="18" customWidth="1"/>
    <col min="4" max="10" width="7.85546875" style="18" customWidth="1"/>
    <col min="11" max="72" width="6.85546875" style="18" customWidth="1"/>
    <col min="73" max="16384" width="11.42578125" style="17"/>
  </cols>
  <sheetData>
    <row r="1" spans="1:72" ht="15.75">
      <c r="A1" s="128" t="s">
        <v>241</v>
      </c>
    </row>
    <row r="2" spans="1:72" ht="15.75">
      <c r="A2" s="129"/>
    </row>
    <row r="3" spans="1:72" ht="15.75" thickBot="1">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row>
    <row r="4" spans="1:72" ht="95.25" customHeight="1" thickBot="1">
      <c r="B4" s="130" t="s">
        <v>56</v>
      </c>
      <c r="C4" s="131" t="s">
        <v>13</v>
      </c>
      <c r="D4" s="132" t="s">
        <v>14</v>
      </c>
      <c r="E4" s="133" t="s">
        <v>71</v>
      </c>
      <c r="F4" s="134" t="s">
        <v>72</v>
      </c>
      <c r="G4" s="134" t="s">
        <v>73</v>
      </c>
      <c r="H4" s="134" t="s">
        <v>74</v>
      </c>
      <c r="I4" s="135" t="s">
        <v>75</v>
      </c>
      <c r="J4" s="136" t="s">
        <v>76</v>
      </c>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row>
    <row r="5" spans="1:72">
      <c r="B5" s="137" t="s">
        <v>15</v>
      </c>
      <c r="C5" s="138" t="s">
        <v>212</v>
      </c>
      <c r="D5" s="139"/>
      <c r="E5" s="140">
        <v>0.56216745453725692</v>
      </c>
      <c r="F5" s="141">
        <v>0.57820419655001976</v>
      </c>
      <c r="G5" s="141">
        <v>0.59041370481894295</v>
      </c>
      <c r="H5" s="141">
        <v>0.60896443176568071</v>
      </c>
      <c r="I5" s="142">
        <v>0.62407002961477021</v>
      </c>
      <c r="J5" s="143">
        <v>0.6400345665777355</v>
      </c>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row>
    <row r="6" spans="1:72">
      <c r="B6" s="144" t="s">
        <v>16</v>
      </c>
      <c r="C6" s="145" t="s">
        <v>213</v>
      </c>
      <c r="D6" s="146">
        <v>0.75254910658553675</v>
      </c>
      <c r="E6" s="147">
        <v>0.7631355091984604</v>
      </c>
      <c r="F6" s="148">
        <v>0.79009782361281722</v>
      </c>
      <c r="G6" s="148">
        <v>0.81448001370538092</v>
      </c>
      <c r="H6" s="148">
        <v>0.84123511546169116</v>
      </c>
      <c r="I6" s="149">
        <v>0.86652210227025595</v>
      </c>
      <c r="J6" s="150">
        <v>0.89306437589082932</v>
      </c>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row>
    <row r="7" spans="1:72" ht="45">
      <c r="B7" s="137" t="s">
        <v>17</v>
      </c>
      <c r="C7" s="138" t="s">
        <v>214</v>
      </c>
      <c r="D7" s="151"/>
      <c r="E7" s="152">
        <v>0.76553630856723909</v>
      </c>
      <c r="F7" s="153">
        <v>0.75929922469486388</v>
      </c>
      <c r="G7" s="153">
        <v>0.74611698923044678</v>
      </c>
      <c r="H7" s="153">
        <v>0.73584661707079713</v>
      </c>
      <c r="I7" s="154">
        <v>0.72471937513704421</v>
      </c>
      <c r="J7" s="155">
        <v>0.71483430605349996</v>
      </c>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row>
    <row r="8" spans="1:72" ht="30.75" thickBot="1">
      <c r="B8" s="156" t="s">
        <v>18</v>
      </c>
      <c r="C8" s="157" t="s">
        <v>215</v>
      </c>
      <c r="D8" s="158"/>
      <c r="E8" s="159">
        <v>0.75588865801607119</v>
      </c>
      <c r="F8" s="160">
        <v>0.78189841798679549</v>
      </c>
      <c r="G8" s="160">
        <v>0.80565185259222549</v>
      </c>
      <c r="H8" s="160">
        <v>0.83178346312060381</v>
      </c>
      <c r="I8" s="161">
        <v>0.85662051699515707</v>
      </c>
      <c r="J8" s="162">
        <v>0.88263702451793202</v>
      </c>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row>
    <row r="9" spans="1:72" ht="43.5">
      <c r="B9" s="163" t="s">
        <v>19</v>
      </c>
      <c r="C9" s="164" t="s">
        <v>216</v>
      </c>
      <c r="D9" s="165"/>
      <c r="E9" s="166">
        <v>0.63395429367817679</v>
      </c>
      <c r="F9" s="167">
        <v>0.66563524170630706</v>
      </c>
      <c r="G9" s="167">
        <v>0.69418411698425397</v>
      </c>
      <c r="H9" s="167">
        <v>0.72664367286627896</v>
      </c>
      <c r="I9" s="168">
        <v>0.75921945912576672</v>
      </c>
      <c r="J9" s="169">
        <v>0.78969465177819387</v>
      </c>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row>
    <row r="10" spans="1:72" ht="30">
      <c r="B10" s="137" t="s">
        <v>20</v>
      </c>
      <c r="C10" s="138" t="s">
        <v>217</v>
      </c>
      <c r="D10" s="151"/>
      <c r="E10" s="152">
        <v>0.76230134671698513</v>
      </c>
      <c r="F10" s="153">
        <v>0.80217801249622966</v>
      </c>
      <c r="G10" s="153">
        <v>0.83613991479547811</v>
      </c>
      <c r="H10" s="153">
        <v>0.87763919376639554</v>
      </c>
      <c r="I10" s="154">
        <v>0.91609901685773198</v>
      </c>
      <c r="J10" s="155">
        <v>0.9543133561071605</v>
      </c>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row>
    <row r="11" spans="1:72" ht="45.75" thickBot="1">
      <c r="B11" s="170" t="s">
        <v>21</v>
      </c>
      <c r="C11" s="171" t="s">
        <v>218</v>
      </c>
      <c r="D11" s="172"/>
      <c r="E11" s="160">
        <v>0.53645927524120895</v>
      </c>
      <c r="F11" s="160">
        <v>0.5614561109410946</v>
      </c>
      <c r="G11" s="160">
        <v>0.58373718115808781</v>
      </c>
      <c r="H11" s="160">
        <v>0.61130393932456051</v>
      </c>
      <c r="I11" s="161">
        <v>0.63697603424160643</v>
      </c>
      <c r="J11" s="162">
        <v>0.6634732617241037</v>
      </c>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row>
    <row r="12" spans="1:72">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row>
    <row r="13" spans="1:72">
      <c r="B13" s="26"/>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row>
    <row r="14" spans="1:72">
      <c r="B14" s="173"/>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row>
    <row r="15" spans="1:72">
      <c r="B15" s="173"/>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row>
    <row r="16" spans="1:72">
      <c r="O16" s="17"/>
      <c r="P16" s="17"/>
      <c r="Q16" s="17"/>
      <c r="R16" s="17"/>
      <c r="S16" s="17"/>
      <c r="T16" s="17"/>
      <c r="U16" s="17"/>
    </row>
    <row r="17" spans="2:21">
      <c r="O17" s="17"/>
      <c r="P17" s="17"/>
      <c r="Q17" s="17"/>
      <c r="R17" s="17"/>
      <c r="S17" s="17"/>
      <c r="T17" s="17"/>
      <c r="U17" s="17"/>
    </row>
    <row r="18" spans="2:21">
      <c r="O18" s="17"/>
      <c r="P18" s="17"/>
      <c r="Q18" s="17"/>
      <c r="R18" s="17"/>
      <c r="S18" s="17"/>
      <c r="T18" s="17"/>
      <c r="U18" s="17"/>
    </row>
    <row r="19" spans="2:21">
      <c r="O19" s="17"/>
      <c r="P19" s="17"/>
      <c r="Q19" s="17"/>
      <c r="R19" s="17"/>
      <c r="S19" s="17"/>
      <c r="T19" s="17"/>
      <c r="U19" s="17"/>
    </row>
    <row r="20" spans="2:21" ht="15.75">
      <c r="B20" s="27" t="s">
        <v>9</v>
      </c>
      <c r="O20" s="17"/>
      <c r="P20" s="17"/>
      <c r="Q20" s="17"/>
      <c r="R20" s="17"/>
      <c r="S20" s="17"/>
      <c r="T20" s="17"/>
      <c r="U20" s="17"/>
    </row>
    <row r="21" spans="2:21" ht="15.75" thickBot="1">
      <c r="O21" s="17"/>
      <c r="P21" s="17"/>
      <c r="Q21" s="17"/>
      <c r="R21" s="17"/>
      <c r="S21" s="17"/>
      <c r="T21" s="17"/>
      <c r="U21" s="17"/>
    </row>
    <row r="22" spans="2:21" ht="15.75" thickBot="1">
      <c r="B22" s="130" t="s">
        <v>56</v>
      </c>
      <c r="C22" s="131" t="s">
        <v>22</v>
      </c>
      <c r="D22" s="132" t="s">
        <v>14</v>
      </c>
      <c r="E22" s="133" t="s">
        <v>71</v>
      </c>
      <c r="F22" s="134" t="s">
        <v>72</v>
      </c>
      <c r="G22" s="134" t="s">
        <v>73</v>
      </c>
      <c r="H22" s="134" t="s">
        <v>74</v>
      </c>
      <c r="I22" s="135" t="s">
        <v>75</v>
      </c>
      <c r="J22" s="136" t="s">
        <v>76</v>
      </c>
      <c r="O22" s="17"/>
      <c r="P22" s="17"/>
      <c r="Q22" s="17"/>
      <c r="R22" s="17"/>
      <c r="S22" s="17"/>
      <c r="T22" s="17"/>
      <c r="U22" s="17"/>
    </row>
    <row r="23" spans="2:21">
      <c r="B23" s="1184" t="s">
        <v>15</v>
      </c>
      <c r="C23" s="138" t="s">
        <v>10</v>
      </c>
      <c r="D23" s="174"/>
      <c r="E23" s="175">
        <v>0.21367429609141442</v>
      </c>
      <c r="F23" s="175">
        <v>0.22332709168110582</v>
      </c>
      <c r="G23" s="175">
        <v>0.23259788851001351</v>
      </c>
      <c r="H23" s="175">
        <v>0.24290505116229175</v>
      </c>
      <c r="I23" s="175">
        <v>0.25211647303448009</v>
      </c>
      <c r="J23" s="176">
        <v>0.26163867278332004</v>
      </c>
      <c r="O23" s="17"/>
      <c r="P23" s="17"/>
      <c r="Q23" s="17"/>
      <c r="R23" s="17"/>
      <c r="S23" s="17"/>
      <c r="T23" s="17"/>
      <c r="U23" s="17"/>
    </row>
    <row r="24" spans="2:21">
      <c r="B24" s="1186"/>
      <c r="C24" s="138" t="s">
        <v>23</v>
      </c>
      <c r="D24" s="177"/>
      <c r="E24" s="178">
        <v>8.8995434041993129E-2</v>
      </c>
      <c r="F24" s="178">
        <v>9.0202152072036274E-2</v>
      </c>
      <c r="G24" s="178">
        <v>9.0561935362420964E-2</v>
      </c>
      <c r="H24" s="178">
        <v>9.2188901225278008E-2</v>
      </c>
      <c r="I24" s="178">
        <v>9.3237714851851172E-2</v>
      </c>
      <c r="J24" s="179">
        <v>9.442231706960505E-2</v>
      </c>
      <c r="O24" s="17"/>
      <c r="P24" s="17"/>
      <c r="Q24" s="17"/>
      <c r="R24" s="17"/>
      <c r="S24" s="17"/>
      <c r="T24" s="17"/>
      <c r="U24" s="17"/>
    </row>
    <row r="25" spans="2:21" ht="15.75" thickBot="1">
      <c r="B25" s="1185"/>
      <c r="C25" s="157" t="s">
        <v>24</v>
      </c>
      <c r="D25" s="180"/>
      <c r="E25" s="181">
        <v>0.25949772440384933</v>
      </c>
      <c r="F25" s="181">
        <v>0.26467495279687758</v>
      </c>
      <c r="G25" s="181">
        <v>0.26725388094650854</v>
      </c>
      <c r="H25" s="181">
        <v>0.27387047937811104</v>
      </c>
      <c r="I25" s="181">
        <v>0.278715841728439</v>
      </c>
      <c r="J25" s="182">
        <v>0.28397357672481033</v>
      </c>
      <c r="O25" s="17"/>
      <c r="P25" s="17"/>
      <c r="Q25" s="17"/>
      <c r="R25" s="17"/>
      <c r="S25" s="17"/>
      <c r="T25" s="17"/>
      <c r="U25" s="17"/>
    </row>
    <row r="26" spans="2:21">
      <c r="B26" s="1187" t="s">
        <v>16</v>
      </c>
      <c r="C26" s="183" t="s">
        <v>10</v>
      </c>
      <c r="D26" s="184">
        <v>0.5357110729272494</v>
      </c>
      <c r="E26" s="185">
        <v>0.53930782706255376</v>
      </c>
      <c r="F26" s="185">
        <v>0.5633228216694679</v>
      </c>
      <c r="G26" s="185">
        <v>0.58686686564986579</v>
      </c>
      <c r="H26" s="185">
        <v>0.61042584690700241</v>
      </c>
      <c r="I26" s="185">
        <v>0.63316162941870335</v>
      </c>
      <c r="J26" s="186">
        <v>0.65681152733694048</v>
      </c>
      <c r="O26" s="17"/>
      <c r="P26" s="17"/>
      <c r="Q26" s="17"/>
      <c r="R26" s="17"/>
      <c r="S26" s="17"/>
      <c r="T26" s="17"/>
      <c r="U26" s="17"/>
    </row>
    <row r="27" spans="2:21" ht="15.75" thickBot="1">
      <c r="B27" s="1188"/>
      <c r="C27" s="187" t="s">
        <v>23</v>
      </c>
      <c r="D27" s="188">
        <v>0.21683803365828747</v>
      </c>
      <c r="E27" s="189">
        <v>0.22382768213590662</v>
      </c>
      <c r="F27" s="189">
        <v>0.22677500194334929</v>
      </c>
      <c r="G27" s="189">
        <v>0.22761314805551514</v>
      </c>
      <c r="H27" s="189">
        <v>0.2308092685546887</v>
      </c>
      <c r="I27" s="189">
        <v>0.23336047285155251</v>
      </c>
      <c r="J27" s="190">
        <v>0.23625284855388878</v>
      </c>
      <c r="O27" s="17"/>
      <c r="P27" s="17"/>
      <c r="Q27" s="17"/>
      <c r="R27" s="17"/>
      <c r="S27" s="17"/>
      <c r="T27" s="17"/>
      <c r="U27" s="17"/>
    </row>
    <row r="28" spans="2:21" ht="30" customHeight="1">
      <c r="B28" s="1184" t="s">
        <v>17</v>
      </c>
      <c r="C28" s="191" t="s">
        <v>10</v>
      </c>
      <c r="D28" s="192"/>
      <c r="E28" s="193">
        <v>0.52029460870877609</v>
      </c>
      <c r="F28" s="193">
        <v>0.51209694914416348</v>
      </c>
      <c r="G28" s="193">
        <v>0.50420789601255966</v>
      </c>
      <c r="H28" s="193">
        <v>0.496760801281458</v>
      </c>
      <c r="I28" s="193">
        <v>0.48887992971600119</v>
      </c>
      <c r="J28" s="194">
        <v>0.48181541788256155</v>
      </c>
      <c r="O28" s="17"/>
      <c r="P28" s="17"/>
      <c r="Q28" s="17"/>
      <c r="R28" s="17"/>
      <c r="S28" s="17"/>
      <c r="T28" s="17"/>
      <c r="U28" s="17"/>
    </row>
    <row r="29" spans="2:21" ht="15.75" thickBot="1">
      <c r="B29" s="1185"/>
      <c r="C29" s="195" t="s">
        <v>23</v>
      </c>
      <c r="D29" s="196"/>
      <c r="E29" s="197">
        <v>0.24524169985846309</v>
      </c>
      <c r="F29" s="197">
        <v>0.24720227555070048</v>
      </c>
      <c r="G29" s="197">
        <v>0.24190909321788714</v>
      </c>
      <c r="H29" s="197">
        <v>0.23908581578933924</v>
      </c>
      <c r="I29" s="197">
        <v>0.23583944542104304</v>
      </c>
      <c r="J29" s="198">
        <v>0.23301888817093847</v>
      </c>
      <c r="O29" s="17"/>
      <c r="P29" s="17"/>
      <c r="Q29" s="17"/>
      <c r="R29" s="17"/>
      <c r="S29" s="17"/>
      <c r="T29" s="17"/>
      <c r="U29" s="17"/>
    </row>
    <row r="30" spans="2:21" ht="30" customHeight="1">
      <c r="B30" s="1184" t="s">
        <v>18</v>
      </c>
      <c r="C30" s="191" t="s">
        <v>10</v>
      </c>
      <c r="D30" s="174"/>
      <c r="E30" s="175">
        <v>0.5449416612448541</v>
      </c>
      <c r="F30" s="175">
        <v>0.56783282622578202</v>
      </c>
      <c r="G30" s="175">
        <v>0.59047560284183243</v>
      </c>
      <c r="H30" s="175">
        <v>0.61327358821898414</v>
      </c>
      <c r="I30" s="175">
        <v>0.63539402281565749</v>
      </c>
      <c r="J30" s="176">
        <v>0.65837223289578384</v>
      </c>
      <c r="O30" s="17"/>
      <c r="P30" s="17"/>
      <c r="Q30" s="17"/>
      <c r="R30" s="17"/>
      <c r="S30" s="17"/>
      <c r="T30" s="17"/>
      <c r="U30" s="17"/>
    </row>
    <row r="31" spans="2:21" ht="15.75" thickBot="1">
      <c r="B31" s="1185"/>
      <c r="C31" s="195" t="s">
        <v>23</v>
      </c>
      <c r="D31" s="180"/>
      <c r="E31" s="199">
        <v>0.21094699677121714</v>
      </c>
      <c r="F31" s="199">
        <v>0.21406559176101347</v>
      </c>
      <c r="G31" s="199">
        <v>0.21517624975039312</v>
      </c>
      <c r="H31" s="199">
        <v>0.21850987490161966</v>
      </c>
      <c r="I31" s="199">
        <v>0.22122649417949969</v>
      </c>
      <c r="J31" s="200">
        <v>0.22426479162214827</v>
      </c>
      <c r="O31" s="17"/>
      <c r="P31" s="17"/>
      <c r="Q31" s="17"/>
      <c r="R31" s="17"/>
      <c r="S31" s="17"/>
      <c r="T31" s="17"/>
      <c r="U31" s="17"/>
    </row>
    <row r="32" spans="2:21">
      <c r="B32" s="1187" t="s">
        <v>19</v>
      </c>
      <c r="C32" s="183" t="s">
        <v>25</v>
      </c>
      <c r="D32" s="184"/>
      <c r="E32" s="185">
        <v>0.62700287675412347</v>
      </c>
      <c r="F32" s="185">
        <v>0.65802704154962199</v>
      </c>
      <c r="G32" s="185">
        <v>0.68598074342995607</v>
      </c>
      <c r="H32" s="185">
        <v>0.71784475753355292</v>
      </c>
      <c r="I32" s="185">
        <v>0.74984677050732762</v>
      </c>
      <c r="J32" s="186">
        <v>0.77977537626416271</v>
      </c>
      <c r="O32" s="17"/>
      <c r="P32" s="17"/>
      <c r="Q32" s="17"/>
      <c r="R32" s="17"/>
      <c r="S32" s="17"/>
      <c r="T32" s="17"/>
      <c r="U32" s="17"/>
    </row>
    <row r="33" spans="2:21" ht="15.75" thickBot="1">
      <c r="B33" s="1188"/>
      <c r="C33" s="187" t="s">
        <v>26</v>
      </c>
      <c r="D33" s="201"/>
      <c r="E33" s="189">
        <v>6.9514169240533193E-3</v>
      </c>
      <c r="F33" s="189">
        <v>7.6082001566849513E-3</v>
      </c>
      <c r="G33" s="189">
        <v>8.2033735542977743E-3</v>
      </c>
      <c r="H33" s="189">
        <v>8.7989153327260525E-3</v>
      </c>
      <c r="I33" s="189">
        <v>9.3726886184391494E-3</v>
      </c>
      <c r="J33" s="190">
        <v>9.9192755140311995E-3</v>
      </c>
      <c r="O33" s="17"/>
      <c r="P33" s="17"/>
      <c r="Q33" s="17"/>
      <c r="R33" s="17"/>
      <c r="S33" s="17"/>
      <c r="T33" s="17"/>
      <c r="U33" s="17"/>
    </row>
    <row r="34" spans="2:21" ht="30" customHeight="1">
      <c r="B34" s="1184" t="s">
        <v>20</v>
      </c>
      <c r="C34" s="191" t="s">
        <v>25</v>
      </c>
      <c r="D34" s="174"/>
      <c r="E34" s="193">
        <v>0.75756851109454137</v>
      </c>
      <c r="F34" s="193">
        <v>0.79714503077243237</v>
      </c>
      <c r="G34" s="193">
        <v>0.83084324234405815</v>
      </c>
      <c r="H34" s="193">
        <v>0.87204021333651249</v>
      </c>
      <c r="I34" s="193">
        <v>0.91020987075787085</v>
      </c>
      <c r="J34" s="194">
        <v>0.94814471889926977</v>
      </c>
      <c r="O34" s="17"/>
      <c r="P34" s="17"/>
      <c r="Q34" s="17"/>
      <c r="R34" s="17"/>
      <c r="S34" s="17"/>
      <c r="T34" s="17"/>
      <c r="U34" s="17"/>
    </row>
    <row r="35" spans="2:21" ht="15.75" thickBot="1">
      <c r="B35" s="1185"/>
      <c r="C35" s="195" t="s">
        <v>26</v>
      </c>
      <c r="D35" s="180"/>
      <c r="E35" s="197">
        <v>4.73283562244363E-3</v>
      </c>
      <c r="F35" s="197">
        <v>5.0329817237972007E-3</v>
      </c>
      <c r="G35" s="197">
        <v>5.2966724514198682E-3</v>
      </c>
      <c r="H35" s="197">
        <v>5.5989804298830353E-3</v>
      </c>
      <c r="I35" s="197">
        <v>5.8891460998612526E-3</v>
      </c>
      <c r="J35" s="198">
        <v>6.1686372078907526E-3</v>
      </c>
      <c r="O35" s="17"/>
      <c r="P35" s="17"/>
      <c r="Q35" s="17"/>
      <c r="R35" s="17"/>
      <c r="S35" s="17"/>
      <c r="T35" s="17"/>
      <c r="U35" s="17"/>
    </row>
    <row r="36" spans="2:21" ht="30" customHeight="1">
      <c r="B36" s="1184" t="s">
        <v>21</v>
      </c>
      <c r="C36" s="191" t="s">
        <v>25</v>
      </c>
      <c r="D36" s="174"/>
      <c r="E36" s="175">
        <v>0.53057861579652021</v>
      </c>
      <c r="F36" s="175">
        <v>0.55515013509189359</v>
      </c>
      <c r="G36" s="175">
        <v>0.57702776623750329</v>
      </c>
      <c r="H36" s="175">
        <v>0.6041397582149225</v>
      </c>
      <c r="I36" s="175">
        <v>0.62937471942341316</v>
      </c>
      <c r="J36" s="176">
        <v>0.6554476047784018</v>
      </c>
      <c r="O36" s="17"/>
      <c r="P36" s="17"/>
      <c r="Q36" s="17"/>
      <c r="R36" s="17"/>
      <c r="S36" s="17"/>
      <c r="T36" s="17"/>
      <c r="U36" s="17"/>
    </row>
    <row r="37" spans="2:21" ht="15.75" thickBot="1">
      <c r="B37" s="1185"/>
      <c r="C37" s="195" t="s">
        <v>26</v>
      </c>
      <c r="D37" s="180"/>
      <c r="E37" s="199">
        <v>5.8806594446888126E-3</v>
      </c>
      <c r="F37" s="199">
        <v>6.3059758492010421E-3</v>
      </c>
      <c r="G37" s="199">
        <v>6.7094149205845994E-3</v>
      </c>
      <c r="H37" s="199">
        <v>7.1641811096380481E-3</v>
      </c>
      <c r="I37" s="199">
        <v>7.6013148181932732E-3</v>
      </c>
      <c r="J37" s="200">
        <v>8.0256569457018787E-3</v>
      </c>
      <c r="O37" s="17"/>
      <c r="P37" s="17"/>
      <c r="Q37" s="17"/>
      <c r="R37" s="17"/>
      <c r="S37" s="17"/>
      <c r="T37" s="17"/>
      <c r="U37" s="17"/>
    </row>
    <row r="38" spans="2:21">
      <c r="O38" s="17"/>
      <c r="P38" s="17"/>
      <c r="Q38" s="17"/>
      <c r="R38" s="17"/>
      <c r="S38" s="17"/>
      <c r="T38" s="17"/>
      <c r="U38" s="17"/>
    </row>
  </sheetData>
  <mergeCells count="7">
    <mergeCell ref="B36:B37"/>
    <mergeCell ref="B23:B25"/>
    <mergeCell ref="B26:B27"/>
    <mergeCell ref="B28:B29"/>
    <mergeCell ref="B30:B31"/>
    <mergeCell ref="B32:B33"/>
    <mergeCell ref="B34:B3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workbookViewId="0">
      <selection activeCell="N15" sqref="N15"/>
    </sheetView>
  </sheetViews>
  <sheetFormatPr baseColWidth="10" defaultRowHeight="15"/>
  <cols>
    <col min="2" max="3" width="24.28515625" customWidth="1"/>
    <col min="4" max="18" width="7.7109375" customWidth="1"/>
  </cols>
  <sheetData>
    <row r="1" spans="1:18" ht="15.75">
      <c r="A1" s="45" t="s">
        <v>251</v>
      </c>
      <c r="B1" s="33"/>
      <c r="C1" s="33"/>
      <c r="D1" s="33"/>
      <c r="E1" s="33"/>
      <c r="F1" s="33"/>
      <c r="G1" s="33"/>
      <c r="H1" s="33"/>
      <c r="I1" s="33"/>
      <c r="J1" s="33"/>
      <c r="K1" s="33"/>
      <c r="L1" s="33"/>
      <c r="M1" s="33"/>
      <c r="N1" s="33"/>
      <c r="O1" s="33"/>
      <c r="P1" s="33"/>
      <c r="Q1" s="33"/>
      <c r="R1" s="33"/>
    </row>
    <row r="2" spans="1:18">
      <c r="A2" s="32"/>
      <c r="B2" s="33"/>
      <c r="C2" s="33"/>
      <c r="D2" s="33"/>
      <c r="E2" s="33"/>
      <c r="F2" s="33"/>
      <c r="G2" s="33"/>
      <c r="H2" s="33"/>
      <c r="I2" s="33"/>
      <c r="J2" s="33"/>
      <c r="K2" s="32"/>
      <c r="L2" s="32"/>
      <c r="M2" s="32"/>
      <c r="N2" s="32"/>
      <c r="O2" s="32"/>
      <c r="P2" s="32"/>
      <c r="Q2" s="32"/>
      <c r="R2" s="32"/>
    </row>
    <row r="3" spans="1:18" ht="15.75" thickBot="1">
      <c r="A3" s="753"/>
      <c r="B3" s="33"/>
      <c r="C3" s="33"/>
      <c r="D3" s="33"/>
      <c r="E3" s="33"/>
      <c r="F3" s="33"/>
      <c r="G3" s="33"/>
      <c r="H3" s="33"/>
      <c r="I3" s="33"/>
      <c r="J3" s="33"/>
      <c r="K3" s="32"/>
      <c r="L3" s="32"/>
      <c r="M3" s="32"/>
      <c r="N3" s="32"/>
      <c r="O3" s="32"/>
      <c r="P3" s="32"/>
      <c r="Q3" s="32"/>
      <c r="R3" s="32"/>
    </row>
    <row r="4" spans="1:18" ht="16.5" thickBot="1">
      <c r="A4" s="32"/>
      <c r="B4" s="754"/>
      <c r="C4" s="755"/>
      <c r="D4" s="1053">
        <v>2002</v>
      </c>
      <c r="E4" s="1054">
        <f>D4+1</f>
        <v>2003</v>
      </c>
      <c r="F4" s="1054">
        <f t="shared" ref="F4:M4" si="0">E4+1</f>
        <v>2004</v>
      </c>
      <c r="G4" s="1054">
        <f t="shared" si="0"/>
        <v>2005</v>
      </c>
      <c r="H4" s="1054">
        <f t="shared" si="0"/>
        <v>2006</v>
      </c>
      <c r="I4" s="1054">
        <f t="shared" si="0"/>
        <v>2007</v>
      </c>
      <c r="J4" s="1054">
        <f t="shared" si="0"/>
        <v>2008</v>
      </c>
      <c r="K4" s="1054">
        <f t="shared" si="0"/>
        <v>2009</v>
      </c>
      <c r="L4" s="1054">
        <f t="shared" si="0"/>
        <v>2010</v>
      </c>
      <c r="M4" s="1054">
        <f t="shared" si="0"/>
        <v>2011</v>
      </c>
      <c r="N4" s="1054">
        <f>M4+1</f>
        <v>2012</v>
      </c>
      <c r="O4" s="1054">
        <v>2013</v>
      </c>
      <c r="P4" s="1054">
        <v>2014</v>
      </c>
      <c r="Q4" s="1054">
        <v>2015</v>
      </c>
      <c r="R4" s="1054" t="s">
        <v>252</v>
      </c>
    </row>
    <row r="5" spans="1:18">
      <c r="A5" s="32"/>
      <c r="B5" s="1074" t="s">
        <v>253</v>
      </c>
      <c r="C5" s="756" t="s">
        <v>54</v>
      </c>
      <c r="D5" s="1055">
        <v>3.2434050230158444E-3</v>
      </c>
      <c r="E5" s="1056">
        <v>4.8540417342394764E-3</v>
      </c>
      <c r="F5" s="1056">
        <v>4.1327943085573337E-3</v>
      </c>
      <c r="G5" s="1056">
        <v>2.1900287860012716E-3</v>
      </c>
      <c r="H5" s="1056">
        <v>2.6036394185910338E-3</v>
      </c>
      <c r="I5" s="1056">
        <v>1.2513536924120222E-3</v>
      </c>
      <c r="J5" s="1056">
        <v>1.0568697520933179E-4</v>
      </c>
      <c r="K5" s="1056">
        <v>-4.1852353424163078E-3</v>
      </c>
      <c r="L5" s="1056">
        <v>-6.7944657965705408E-3</v>
      </c>
      <c r="M5" s="1056">
        <v>-6.3483418172871229E-3</v>
      </c>
      <c r="N5" s="1056">
        <v>-5.3020649612652042E-3</v>
      </c>
      <c r="O5" s="1056">
        <v>-3.6657993828721311E-3</v>
      </c>
      <c r="P5" s="1056">
        <v>-3.4678901312466433E-3</v>
      </c>
      <c r="Q5" s="1056">
        <v>-2.7103298879910141E-3</v>
      </c>
      <c r="R5" s="1057">
        <v>-2.5425271263811878E-3</v>
      </c>
    </row>
    <row r="6" spans="1:18">
      <c r="A6" s="32"/>
      <c r="B6" s="1075"/>
      <c r="C6" s="757" t="s">
        <v>254</v>
      </c>
      <c r="D6" s="1058">
        <v>9.8547518021609463E-4</v>
      </c>
      <c r="E6" s="1059">
        <v>5.629084724927746E-4</v>
      </c>
      <c r="F6" s="1059">
        <v>1.0642589934883118E-3</v>
      </c>
      <c r="G6" s="1059">
        <v>-1.0085052602707705E-3</v>
      </c>
      <c r="H6" s="1059">
        <v>-8.5947352587245531E-4</v>
      </c>
      <c r="I6" s="1059">
        <v>-2.0916067987147096E-3</v>
      </c>
      <c r="J6" s="1059">
        <v>-2.4890586890887845E-3</v>
      </c>
      <c r="K6" s="1059">
        <v>-3.6939585535454007E-3</v>
      </c>
      <c r="L6" s="1059">
        <v>-4.3818743291379738E-3</v>
      </c>
      <c r="M6" s="1059">
        <v>-2.8694232100502028E-3</v>
      </c>
      <c r="N6" s="1059">
        <v>-2.2971750684417256E-3</v>
      </c>
      <c r="O6" s="1059">
        <v>-1.4598694998245135E-3</v>
      </c>
      <c r="P6" s="1059">
        <v>-5.3479006468587444E-4</v>
      </c>
      <c r="Q6" s="1059">
        <v>-1.4397154280040614E-4</v>
      </c>
      <c r="R6" s="1060">
        <v>3.8689778118447342E-4</v>
      </c>
    </row>
    <row r="7" spans="1:18">
      <c r="A7" s="32"/>
      <c r="B7" s="1075"/>
      <c r="C7" s="757" t="s">
        <v>255</v>
      </c>
      <c r="D7" s="1058">
        <v>2.5104269416680856E-3</v>
      </c>
      <c r="E7" s="1059">
        <v>3.9535352215060212E-3</v>
      </c>
      <c r="F7" s="1059">
        <v>3.4221757899557553E-3</v>
      </c>
      <c r="G7" s="1059">
        <v>2.6527368374749853E-3</v>
      </c>
      <c r="H7" s="1059">
        <v>3.0000000000000001E-3</v>
      </c>
      <c r="I7" s="1059">
        <v>1.7118730785464407E-3</v>
      </c>
      <c r="J7" s="1059">
        <v>1.2469439160329547E-3</v>
      </c>
      <c r="K7" s="1059">
        <v>5.9226158705143806E-5</v>
      </c>
      <c r="L7" s="1059">
        <v>-8.3466751673970645E-4</v>
      </c>
      <c r="M7" s="1059">
        <v>-2.1293011644754672E-3</v>
      </c>
      <c r="N7" s="1059">
        <v>-2.1965320556724122E-3</v>
      </c>
      <c r="O7" s="1059">
        <v>-1.880649788973664E-3</v>
      </c>
      <c r="P7" s="1059">
        <v>-2.4556314277993886E-3</v>
      </c>
      <c r="Q7" s="1059">
        <v>-2.1537929504236472E-3</v>
      </c>
      <c r="R7" s="1060">
        <v>-1.683880297899981E-3</v>
      </c>
    </row>
    <row r="8" spans="1:18">
      <c r="A8" s="32"/>
      <c r="B8" s="1075"/>
      <c r="C8" s="757" t="s">
        <v>256</v>
      </c>
      <c r="D8" s="1058">
        <v>-3.9893331904232911E-5</v>
      </c>
      <c r="E8" s="1059">
        <v>2.0927832891257388E-4</v>
      </c>
      <c r="F8" s="1059">
        <v>1.279487169551587E-4</v>
      </c>
      <c r="G8" s="1059">
        <v>2.5808114510928246E-4</v>
      </c>
      <c r="H8" s="1059">
        <v>1.9260427217636877E-4</v>
      </c>
      <c r="I8" s="1059">
        <v>2.2535563663278983E-4</v>
      </c>
      <c r="J8" s="1059">
        <v>1.4011346681202922E-4</v>
      </c>
      <c r="K8" s="1059">
        <v>8.0912678486028717E-6</v>
      </c>
      <c r="L8" s="1059">
        <v>-2.490402476230763E-4</v>
      </c>
      <c r="M8" s="1059">
        <v>-1.8497496551714212E-4</v>
      </c>
      <c r="N8" s="1059">
        <v>-6.8100659917089168E-6</v>
      </c>
      <c r="O8" s="1059">
        <v>1.3941648323186274E-4</v>
      </c>
      <c r="P8" s="1059">
        <v>3.7836411123254245E-4</v>
      </c>
      <c r="Q8" s="1059">
        <v>3.1048469176030846E-4</v>
      </c>
      <c r="R8" s="1060">
        <v>7.5823189499152991E-5</v>
      </c>
    </row>
    <row r="9" spans="1:18">
      <c r="A9" s="32"/>
      <c r="B9" s="1075"/>
      <c r="C9" s="757" t="s">
        <v>257</v>
      </c>
      <c r="D9" s="1058">
        <v>2.4584116904770694E-4</v>
      </c>
      <c r="E9" s="1059">
        <v>2.3751274920402889E-4</v>
      </c>
      <c r="F9" s="1059">
        <v>-1.1137821305486333E-4</v>
      </c>
      <c r="G9" s="1059">
        <v>1E-3</v>
      </c>
      <c r="H9" s="1059">
        <v>9.6258550779575007E-4</v>
      </c>
      <c r="I9" s="1059">
        <v>7.6116405266912096E-4</v>
      </c>
      <c r="J9" s="1059">
        <v>2.9670455150049996E-4</v>
      </c>
      <c r="K9" s="1059">
        <v>6.7799704063966596E-4</v>
      </c>
      <c r="L9" s="1059">
        <v>1.5000358246588456E-4</v>
      </c>
      <c r="M9" s="1059">
        <v>-8.5760252437255607E-5</v>
      </c>
      <c r="N9" s="1059">
        <v>4.7465259547030761E-4</v>
      </c>
      <c r="O9" s="1059">
        <v>5.6647685388781723E-4</v>
      </c>
      <c r="P9" s="1059">
        <v>5.2407085029909726E-4</v>
      </c>
      <c r="Q9" s="1059">
        <v>6.2953710191624118E-4</v>
      </c>
      <c r="R9" s="1060">
        <v>4.6297610291304168E-4</v>
      </c>
    </row>
    <row r="10" spans="1:18">
      <c r="A10" s="32"/>
      <c r="B10" s="1075"/>
      <c r="C10" s="758" t="s">
        <v>258</v>
      </c>
      <c r="D10" s="1058">
        <v>-1.2440000380481038E-4</v>
      </c>
      <c r="E10" s="1059">
        <v>-1.2010606541314526E-4</v>
      </c>
      <c r="F10" s="1059">
        <v>-1.2647921846645194E-4</v>
      </c>
      <c r="G10" s="1059">
        <v>-1.4226306479326838E-4</v>
      </c>
      <c r="H10" s="1059">
        <v>-4.2790484196054726E-5</v>
      </c>
      <c r="I10" s="1059">
        <v>-1.1464558057282088E-4</v>
      </c>
      <c r="J10" s="1059">
        <v>-7.6645806557812396E-5</v>
      </c>
      <c r="K10" s="1059">
        <v>-1.9590857383405802E-4</v>
      </c>
      <c r="L10" s="1059">
        <v>-7.5058034912516277E-5</v>
      </c>
      <c r="M10" s="1059">
        <v>-1.3094304011960586E-4</v>
      </c>
      <c r="N10" s="1059">
        <v>-2.5023916285604659E-5</v>
      </c>
      <c r="O10" s="1059">
        <v>-1.7179590693530042E-5</v>
      </c>
      <c r="P10" s="1059">
        <v>-3.9041601590421739E-5</v>
      </c>
      <c r="Q10" s="1059">
        <v>7.6267290632797354E-6</v>
      </c>
      <c r="R10" s="1060">
        <v>-1.4134703651621518E-4</v>
      </c>
    </row>
    <row r="11" spans="1:18" ht="15.75" thickBot="1">
      <c r="A11" s="32"/>
      <c r="B11" s="1076"/>
      <c r="C11" s="759" t="s">
        <v>259</v>
      </c>
      <c r="D11" s="1061">
        <v>-8.5830592044759148E-4</v>
      </c>
      <c r="E11" s="1062">
        <v>-5.7577595374949469E-4</v>
      </c>
      <c r="F11" s="1062">
        <v>-3.7703939364478042E-4</v>
      </c>
      <c r="G11" s="1062">
        <v>-1.1339686592640602E-3</v>
      </c>
      <c r="H11" s="1062">
        <v>-6.8367423361769908E-4</v>
      </c>
      <c r="I11" s="1062">
        <v>7.2950150388375863E-5</v>
      </c>
      <c r="J11" s="1062">
        <v>4.0236940127222966E-4</v>
      </c>
      <c r="K11" s="1062">
        <v>-1.630873399057357E-3</v>
      </c>
      <c r="L11" s="1062">
        <v>-2.0364818078030282E-3</v>
      </c>
      <c r="M11" s="1062">
        <v>-1.6848137027384278E-3</v>
      </c>
      <c r="N11" s="1062">
        <v>-1.9853216591456044E-3</v>
      </c>
      <c r="O11" s="1062">
        <v>-1.3514287753887294E-3</v>
      </c>
      <c r="P11" s="1062">
        <v>-1.6198797982407405E-3</v>
      </c>
      <c r="Q11" s="1062">
        <v>-1.780026007119434E-3</v>
      </c>
      <c r="R11" s="1063">
        <v>-1.633617247668108E-3</v>
      </c>
    </row>
  </sheetData>
  <mergeCells count="1">
    <mergeCell ref="B5:B11"/>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79"/>
  <sheetViews>
    <sheetView workbookViewId="0">
      <selection sqref="A1:XFD1048576"/>
    </sheetView>
  </sheetViews>
  <sheetFormatPr baseColWidth="10" defaultRowHeight="15"/>
  <cols>
    <col min="1" max="1" width="11.42578125" style="29"/>
    <col min="2" max="2" width="40.140625" style="29" customWidth="1"/>
    <col min="3" max="53" width="6.85546875" style="30" customWidth="1"/>
    <col min="54" max="63" width="6.7109375" style="29" customWidth="1"/>
    <col min="64" max="16384" width="11.42578125" style="29"/>
  </cols>
  <sheetData>
    <row r="1" spans="1:63" s="17" customFormat="1" ht="15.75">
      <c r="A1" s="16" t="s">
        <v>240</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row>
    <row r="2" spans="1:63" s="17" customFormat="1" ht="15.75">
      <c r="B2" s="19"/>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row>
    <row r="3" spans="1:63" s="17" customFormat="1" ht="15.75" thickBot="1">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row>
    <row r="4" spans="1:63" s="20" customFormat="1" ht="27" thickBot="1">
      <c r="B4" s="694" t="s">
        <v>28</v>
      </c>
      <c r="C4" s="656">
        <v>1940</v>
      </c>
      <c r="D4" s="657">
        <v>1941</v>
      </c>
      <c r="E4" s="657">
        <v>1942</v>
      </c>
      <c r="F4" s="657">
        <v>1943</v>
      </c>
      <c r="G4" s="657">
        <v>1944</v>
      </c>
      <c r="H4" s="657">
        <v>1945</v>
      </c>
      <c r="I4" s="657">
        <v>1946</v>
      </c>
      <c r="J4" s="657">
        <v>1947</v>
      </c>
      <c r="K4" s="657">
        <v>1948</v>
      </c>
      <c r="L4" s="657">
        <v>1949</v>
      </c>
      <c r="M4" s="657">
        <v>1950</v>
      </c>
      <c r="N4" s="657">
        <v>1951</v>
      </c>
      <c r="O4" s="657">
        <v>1952</v>
      </c>
      <c r="P4" s="657">
        <v>1953</v>
      </c>
      <c r="Q4" s="657">
        <v>1954</v>
      </c>
      <c r="R4" s="657">
        <v>1955</v>
      </c>
      <c r="S4" s="657">
        <v>1956</v>
      </c>
      <c r="T4" s="657">
        <v>1957</v>
      </c>
      <c r="U4" s="657">
        <v>1958</v>
      </c>
      <c r="V4" s="657">
        <v>1959</v>
      </c>
      <c r="W4" s="657">
        <v>1960</v>
      </c>
      <c r="X4" s="657">
        <v>1961</v>
      </c>
      <c r="Y4" s="657">
        <v>1962</v>
      </c>
      <c r="Z4" s="657">
        <v>1963</v>
      </c>
      <c r="AA4" s="657">
        <v>1964</v>
      </c>
      <c r="AB4" s="657">
        <v>1965</v>
      </c>
      <c r="AC4" s="657">
        <v>1966</v>
      </c>
      <c r="AD4" s="657">
        <v>1967</v>
      </c>
      <c r="AE4" s="657">
        <v>1968</v>
      </c>
      <c r="AF4" s="657">
        <v>1969</v>
      </c>
      <c r="AG4" s="657">
        <v>1970</v>
      </c>
      <c r="AH4" s="657">
        <v>1971</v>
      </c>
      <c r="AI4" s="657">
        <v>1972</v>
      </c>
      <c r="AJ4" s="657">
        <v>1973</v>
      </c>
      <c r="AK4" s="657">
        <v>1974</v>
      </c>
      <c r="AL4" s="657">
        <v>1975</v>
      </c>
      <c r="AM4" s="657">
        <v>1976</v>
      </c>
      <c r="AN4" s="657">
        <v>1977</v>
      </c>
      <c r="AO4" s="657">
        <v>1978</v>
      </c>
      <c r="AP4" s="657">
        <v>1979</v>
      </c>
      <c r="AQ4" s="657">
        <v>1980</v>
      </c>
      <c r="AR4" s="657">
        <v>1981</v>
      </c>
      <c r="AS4" s="657">
        <v>1982</v>
      </c>
      <c r="AT4" s="657">
        <v>1983</v>
      </c>
      <c r="AU4" s="657">
        <v>1984</v>
      </c>
      <c r="AV4" s="657">
        <v>1985</v>
      </c>
      <c r="AW4" s="657">
        <v>1986</v>
      </c>
      <c r="AX4" s="657">
        <v>1987</v>
      </c>
      <c r="AY4" s="657">
        <v>1988</v>
      </c>
      <c r="AZ4" s="657">
        <v>1989</v>
      </c>
      <c r="BA4" s="657">
        <v>1990</v>
      </c>
      <c r="BB4" s="657">
        <v>1991</v>
      </c>
      <c r="BC4" s="657">
        <v>1992</v>
      </c>
      <c r="BD4" s="657">
        <v>1993</v>
      </c>
      <c r="BE4" s="657">
        <v>1994</v>
      </c>
      <c r="BF4" s="657">
        <v>1995</v>
      </c>
      <c r="BG4" s="657">
        <v>1996</v>
      </c>
      <c r="BH4" s="657">
        <v>1997</v>
      </c>
      <c r="BI4" s="657">
        <v>1998</v>
      </c>
      <c r="BJ4" s="657">
        <v>1999</v>
      </c>
      <c r="BK4" s="599">
        <v>2000</v>
      </c>
    </row>
    <row r="5" spans="1:63" s="20" customFormat="1">
      <c r="B5" s="685" t="s">
        <v>4</v>
      </c>
      <c r="C5" s="686">
        <v>0.75435505831511918</v>
      </c>
      <c r="D5" s="601">
        <v>0.7544484336195556</v>
      </c>
      <c r="E5" s="601">
        <v>0.75113818303919588</v>
      </c>
      <c r="F5" s="601">
        <v>0.75130839271707905</v>
      </c>
      <c r="G5" s="601">
        <v>0.75028353903432476</v>
      </c>
      <c r="H5" s="601">
        <v>0.74610643059367376</v>
      </c>
      <c r="I5" s="601">
        <v>0.74300660647434413</v>
      </c>
      <c r="J5" s="601">
        <v>0.73554350792786438</v>
      </c>
      <c r="K5" s="601">
        <v>0.72978822205454408</v>
      </c>
      <c r="L5" s="601">
        <v>0.72556323632149844</v>
      </c>
      <c r="M5" s="601">
        <v>0.72387301945341043</v>
      </c>
      <c r="N5" s="601">
        <v>0.72219426426295918</v>
      </c>
      <c r="O5" s="601">
        <v>0.71922164676697575</v>
      </c>
      <c r="P5" s="601">
        <v>0.71583236577246245</v>
      </c>
      <c r="Q5" s="601">
        <v>0.71112676454374035</v>
      </c>
      <c r="R5" s="601">
        <v>0.70644817155439044</v>
      </c>
      <c r="S5" s="601">
        <v>0.70435689323920025</v>
      </c>
      <c r="T5" s="601">
        <v>0.69803772946756026</v>
      </c>
      <c r="U5" s="601">
        <v>0.68723563289785838</v>
      </c>
      <c r="V5" s="601">
        <v>0.6775792167862783</v>
      </c>
      <c r="W5" s="601">
        <v>0.67014182474896833</v>
      </c>
      <c r="X5" s="601">
        <v>0.66204887503928889</v>
      </c>
      <c r="Y5" s="601">
        <v>0.65415660888375637</v>
      </c>
      <c r="Z5" s="601">
        <v>0.64639729585152539</v>
      </c>
      <c r="AA5" s="601">
        <v>0.64457707595505198</v>
      </c>
      <c r="AB5" s="601">
        <v>0.6376165473739045</v>
      </c>
      <c r="AC5" s="601">
        <v>0.63048687503916334</v>
      </c>
      <c r="AD5" s="601">
        <v>0.62308580186146967</v>
      </c>
      <c r="AE5" s="601">
        <v>0.62230766789836878</v>
      </c>
      <c r="AF5" s="601">
        <v>0.61633798629576753</v>
      </c>
      <c r="AG5" s="601">
        <v>0.60914823530143691</v>
      </c>
      <c r="AH5" s="601">
        <v>0.6021571413197796</v>
      </c>
      <c r="AI5" s="601">
        <v>0.59607769855497383</v>
      </c>
      <c r="AJ5" s="601">
        <v>0.59597057544850562</v>
      </c>
      <c r="AK5" s="601">
        <v>0.59021519614048601</v>
      </c>
      <c r="AL5" s="601">
        <v>0.58550791734683982</v>
      </c>
      <c r="AM5" s="601">
        <v>0.58187942875275867</v>
      </c>
      <c r="AN5" s="601">
        <v>0.57899564031626094</v>
      </c>
      <c r="AO5" s="601">
        <v>0.57551604847830462</v>
      </c>
      <c r="AP5" s="601">
        <v>0.57318869181294185</v>
      </c>
      <c r="AQ5" s="601">
        <v>0.57102032455450802</v>
      </c>
      <c r="AR5" s="601">
        <v>0.56928814508696812</v>
      </c>
      <c r="AS5" s="601">
        <v>0.56722479582558116</v>
      </c>
      <c r="AT5" s="601">
        <v>0.56578086678794381</v>
      </c>
      <c r="AU5" s="601">
        <v>0.56387619975403747</v>
      </c>
      <c r="AV5" s="601">
        <v>0.56210937328077382</v>
      </c>
      <c r="AW5" s="601">
        <v>0.56086382660400191</v>
      </c>
      <c r="AX5" s="601">
        <v>0.55940320846519087</v>
      </c>
      <c r="AY5" s="601">
        <v>0.55837250601586641</v>
      </c>
      <c r="AZ5" s="601">
        <v>0.55706820784514166</v>
      </c>
      <c r="BA5" s="601">
        <v>0.55624189777109967</v>
      </c>
      <c r="BB5" s="601">
        <v>0.55512252332763501</v>
      </c>
      <c r="BC5" s="601">
        <v>0.55446410654818623</v>
      </c>
      <c r="BD5" s="601">
        <v>0.55341390873582519</v>
      </c>
      <c r="BE5" s="601">
        <v>0.55332346214061212</v>
      </c>
      <c r="BF5" s="601">
        <v>0.55241392269481693</v>
      </c>
      <c r="BG5" s="601">
        <v>0.55179283393343459</v>
      </c>
      <c r="BH5" s="601">
        <v>0.55132264842316858</v>
      </c>
      <c r="BI5" s="601">
        <v>0.55046448886237875</v>
      </c>
      <c r="BJ5" s="601">
        <v>0.55003113218580468</v>
      </c>
      <c r="BK5" s="602">
        <v>0.54955277015988979</v>
      </c>
    </row>
    <row r="6" spans="1:63" s="20" customFormat="1">
      <c r="B6" s="685" t="s">
        <v>5</v>
      </c>
      <c r="C6" s="687">
        <v>0.75455716714158017</v>
      </c>
      <c r="D6" s="688">
        <v>0.75479932750769063</v>
      </c>
      <c r="E6" s="688">
        <v>0.75167886497219005</v>
      </c>
      <c r="F6" s="688">
        <v>0.75207933297017826</v>
      </c>
      <c r="G6" s="688">
        <v>0.7513661006848491</v>
      </c>
      <c r="H6" s="688">
        <v>0.74756593577163477</v>
      </c>
      <c r="I6" s="688">
        <v>0.74492035978866322</v>
      </c>
      <c r="J6" s="688">
        <v>0.73797457071565831</v>
      </c>
      <c r="K6" s="688">
        <v>0.73281319707711667</v>
      </c>
      <c r="L6" s="688">
        <v>0.72921641763363099</v>
      </c>
      <c r="M6" s="688">
        <v>0.72828318387244295</v>
      </c>
      <c r="N6" s="688">
        <v>0.72738654749319587</v>
      </c>
      <c r="O6" s="688">
        <v>0.72531057759970285</v>
      </c>
      <c r="P6" s="688">
        <v>0.72289208201725275</v>
      </c>
      <c r="Q6" s="688">
        <v>0.719276442301365</v>
      </c>
      <c r="R6" s="688">
        <v>0.71570858499308543</v>
      </c>
      <c r="S6" s="688">
        <v>0.71489902494951152</v>
      </c>
      <c r="T6" s="688">
        <v>0.70987078173680573</v>
      </c>
      <c r="U6" s="688">
        <v>0.70033784581061986</v>
      </c>
      <c r="V6" s="688">
        <v>0.69207117210189562</v>
      </c>
      <c r="W6" s="688">
        <v>0.68607160179466409</v>
      </c>
      <c r="X6" s="688">
        <v>0.67964438950908901</v>
      </c>
      <c r="Y6" s="688">
        <v>0.67349296936725189</v>
      </c>
      <c r="Z6" s="688">
        <v>0.66753486773705084</v>
      </c>
      <c r="AA6" s="688">
        <v>0.66784850587643108</v>
      </c>
      <c r="AB6" s="688">
        <v>0.66256028496241903</v>
      </c>
      <c r="AC6" s="688">
        <v>0.6569459531373818</v>
      </c>
      <c r="AD6" s="688">
        <v>0.65155431638732086</v>
      </c>
      <c r="AE6" s="688">
        <v>0.65271793602248485</v>
      </c>
      <c r="AF6" s="688">
        <v>0.64801342474306711</v>
      </c>
      <c r="AG6" s="688">
        <v>0.64261994028017322</v>
      </c>
      <c r="AH6" s="688">
        <v>0.63700666984324805</v>
      </c>
      <c r="AI6" s="688">
        <v>0.63193652856694094</v>
      </c>
      <c r="AJ6" s="688">
        <v>0.63275472741223493</v>
      </c>
      <c r="AK6" s="688">
        <v>0.62775010074627713</v>
      </c>
      <c r="AL6" s="688">
        <v>0.62419065214692915</v>
      </c>
      <c r="AM6" s="688">
        <v>0.62130220382817325</v>
      </c>
      <c r="AN6" s="688">
        <v>0.61902451124134605</v>
      </c>
      <c r="AO6" s="688">
        <v>0.61651416167240325</v>
      </c>
      <c r="AP6" s="688">
        <v>0.61478984899293521</v>
      </c>
      <c r="AQ6" s="688">
        <v>0.61325085694112313</v>
      </c>
      <c r="AR6" s="688">
        <v>0.61201426626646405</v>
      </c>
      <c r="AS6" s="688">
        <v>0.6104998155349789</v>
      </c>
      <c r="AT6" s="688">
        <v>0.60927735223284363</v>
      </c>
      <c r="AU6" s="688">
        <v>0.60775240512801887</v>
      </c>
      <c r="AV6" s="688">
        <v>0.60639892468089762</v>
      </c>
      <c r="AW6" s="688">
        <v>0.60535972932351545</v>
      </c>
      <c r="AX6" s="688">
        <v>0.60418303999473733</v>
      </c>
      <c r="AY6" s="688">
        <v>0.60323951542571863</v>
      </c>
      <c r="AZ6" s="688">
        <v>0.6021001322134113</v>
      </c>
      <c r="BA6" s="688">
        <v>0.60135498417264133</v>
      </c>
      <c r="BB6" s="688">
        <v>0.60039405000611867</v>
      </c>
      <c r="BC6" s="688">
        <v>0.59981540573679015</v>
      </c>
      <c r="BD6" s="688">
        <v>0.5989115315214486</v>
      </c>
      <c r="BE6" s="688">
        <v>0.59873952856592594</v>
      </c>
      <c r="BF6" s="688">
        <v>0.5978909952884347</v>
      </c>
      <c r="BG6" s="688">
        <v>0.5974281088297988</v>
      </c>
      <c r="BH6" s="688">
        <v>0.59691156644589283</v>
      </c>
      <c r="BI6" s="688">
        <v>0.59617187449792597</v>
      </c>
      <c r="BJ6" s="688">
        <v>0.59579148329977127</v>
      </c>
      <c r="BK6" s="605">
        <v>0.59540446072464592</v>
      </c>
    </row>
    <row r="7" spans="1:63" s="20" customFormat="1">
      <c r="B7" s="685" t="s">
        <v>6</v>
      </c>
      <c r="C7" s="687">
        <v>0.75470372507489614</v>
      </c>
      <c r="D7" s="688">
        <v>0.75505160485599698</v>
      </c>
      <c r="E7" s="688">
        <v>0.75206602603961403</v>
      </c>
      <c r="F7" s="688">
        <v>0.75262972706086906</v>
      </c>
      <c r="G7" s="688">
        <v>0.75213495745682735</v>
      </c>
      <c r="H7" s="688">
        <v>0.74859785604725304</v>
      </c>
      <c r="I7" s="688">
        <v>0.74626720011585146</v>
      </c>
      <c r="J7" s="688">
        <v>0.7396796624705444</v>
      </c>
      <c r="K7" s="688">
        <v>0.73492972511945542</v>
      </c>
      <c r="L7" s="688">
        <v>0.7317685483556946</v>
      </c>
      <c r="M7" s="688">
        <v>0.73136077313275449</v>
      </c>
      <c r="N7" s="688">
        <v>0.7310077899680909</v>
      </c>
      <c r="O7" s="688">
        <v>0.7295559491968312</v>
      </c>
      <c r="P7" s="688">
        <v>0.72781434302629577</v>
      </c>
      <c r="Q7" s="688">
        <v>0.72496013331709241</v>
      </c>
      <c r="R7" s="688">
        <v>0.72216988714601082</v>
      </c>
      <c r="S7" s="688">
        <v>0.72225953477483218</v>
      </c>
      <c r="T7" s="688">
        <v>0.71813924991058931</v>
      </c>
      <c r="U7" s="688">
        <v>0.70950152299662972</v>
      </c>
      <c r="V7" s="688">
        <v>0.70221697459159937</v>
      </c>
      <c r="W7" s="688">
        <v>0.69723609664281982</v>
      </c>
      <c r="X7" s="688">
        <v>0.6919902159231871</v>
      </c>
      <c r="Y7" s="688">
        <v>0.68707604401084821</v>
      </c>
      <c r="Z7" s="688">
        <v>0.68239956369147592</v>
      </c>
      <c r="AA7" s="688">
        <v>0.68418071352280629</v>
      </c>
      <c r="AB7" s="688">
        <v>0.68009153370323838</v>
      </c>
      <c r="AC7" s="688">
        <v>0.67567274383254006</v>
      </c>
      <c r="AD7" s="688">
        <v>0.67167009804042843</v>
      </c>
      <c r="AE7" s="688">
        <v>0.67398426331465189</v>
      </c>
      <c r="AF7" s="688">
        <v>0.67035186716243367</v>
      </c>
      <c r="AG7" s="688">
        <v>0.66617465702291823</v>
      </c>
      <c r="AH7" s="688">
        <v>0.66157848972534961</v>
      </c>
      <c r="AI7" s="688">
        <v>0.65735407892078024</v>
      </c>
      <c r="AJ7" s="688">
        <v>0.65884726118156833</v>
      </c>
      <c r="AK7" s="688">
        <v>0.65453841058127959</v>
      </c>
      <c r="AL7" s="688">
        <v>0.65174406503698001</v>
      </c>
      <c r="AM7" s="688">
        <v>0.64949651970421018</v>
      </c>
      <c r="AN7" s="688">
        <v>0.64770921049401575</v>
      </c>
      <c r="AO7" s="688">
        <v>0.64575008771114517</v>
      </c>
      <c r="AP7" s="688">
        <v>0.64459682007857155</v>
      </c>
      <c r="AQ7" s="688">
        <v>0.64352145282808626</v>
      </c>
      <c r="AR7" s="688">
        <v>0.64272382140136775</v>
      </c>
      <c r="AS7" s="688">
        <v>0.64156775990730452</v>
      </c>
      <c r="AT7" s="688">
        <v>0.64067997588574044</v>
      </c>
      <c r="AU7" s="688">
        <v>0.63941466788902934</v>
      </c>
      <c r="AV7" s="688">
        <v>0.63822885635683435</v>
      </c>
      <c r="AW7" s="688">
        <v>0.63734412489921843</v>
      </c>
      <c r="AX7" s="688">
        <v>0.6363799078624226</v>
      </c>
      <c r="AY7" s="688">
        <v>0.63563076087454229</v>
      </c>
      <c r="AZ7" s="688">
        <v>0.63463306116776141</v>
      </c>
      <c r="BA7" s="688">
        <v>0.63402246879986868</v>
      </c>
      <c r="BB7" s="688">
        <v>0.63314778766131397</v>
      </c>
      <c r="BC7" s="688">
        <v>0.63265326611899997</v>
      </c>
      <c r="BD7" s="688">
        <v>0.63188203612494087</v>
      </c>
      <c r="BE7" s="688">
        <v>0.63152199341656923</v>
      </c>
      <c r="BF7" s="688">
        <v>0.63085508020701686</v>
      </c>
      <c r="BG7" s="688">
        <v>0.63037861167095122</v>
      </c>
      <c r="BH7" s="688">
        <v>0.62996830938470083</v>
      </c>
      <c r="BI7" s="688">
        <v>0.62929903318945135</v>
      </c>
      <c r="BJ7" s="688">
        <v>0.62889349783972048</v>
      </c>
      <c r="BK7" s="605">
        <v>0.62860375520582101</v>
      </c>
    </row>
    <row r="8" spans="1:63" s="20" customFormat="1" ht="15.75" thickBot="1">
      <c r="B8" s="22" t="s">
        <v>7</v>
      </c>
      <c r="C8" s="689">
        <v>0.75492703458393307</v>
      </c>
      <c r="D8" s="690">
        <v>0.75543124000284323</v>
      </c>
      <c r="E8" s="690">
        <v>0.75264365958942792</v>
      </c>
      <c r="F8" s="690">
        <v>0.75344668704295303</v>
      </c>
      <c r="G8" s="690">
        <v>0.75327349496770279</v>
      </c>
      <c r="H8" s="690">
        <v>0.75012570073871654</v>
      </c>
      <c r="I8" s="690">
        <v>0.74826444304570872</v>
      </c>
      <c r="J8" s="690">
        <v>0.742214323810648</v>
      </c>
      <c r="K8" s="690">
        <v>0.73808477986351351</v>
      </c>
      <c r="L8" s="690">
        <v>0.73558316328126194</v>
      </c>
      <c r="M8" s="690">
        <v>0.73597412129299211</v>
      </c>
      <c r="N8" s="690">
        <v>0.7364504073236583</v>
      </c>
      <c r="O8" s="690">
        <v>0.73595431045023263</v>
      </c>
      <c r="P8" s="690">
        <v>0.73525282827772009</v>
      </c>
      <c r="Q8" s="690">
        <v>0.73357324276013447</v>
      </c>
      <c r="R8" s="690">
        <v>0.73198639979584967</v>
      </c>
      <c r="S8" s="690">
        <v>0.73347205596980847</v>
      </c>
      <c r="T8" s="690">
        <v>0.7307673881239749</v>
      </c>
      <c r="U8" s="690">
        <v>0.72353187429764099</v>
      </c>
      <c r="V8" s="690">
        <v>0.71778880285907432</v>
      </c>
      <c r="W8" s="690">
        <v>0.71441206960815029</v>
      </c>
      <c r="X8" s="690">
        <v>0.71102638421331632</v>
      </c>
      <c r="Y8" s="690">
        <v>0.70806744600429994</v>
      </c>
      <c r="Z8" s="690">
        <v>0.70525745474133739</v>
      </c>
      <c r="AA8" s="690">
        <v>0.7097749131715918</v>
      </c>
      <c r="AB8" s="690">
        <v>0.70728925329553272</v>
      </c>
      <c r="AC8" s="690">
        <v>0.7048001789434758</v>
      </c>
      <c r="AD8" s="690">
        <v>0.70312573940718326</v>
      </c>
      <c r="AE8" s="690">
        <v>0.70754205612515297</v>
      </c>
      <c r="AF8" s="690">
        <v>0.70559278519613078</v>
      </c>
      <c r="AG8" s="690">
        <v>0.70356788761829647</v>
      </c>
      <c r="AH8" s="690">
        <v>0.70050995645425307</v>
      </c>
      <c r="AI8" s="690">
        <v>0.69770132871970914</v>
      </c>
      <c r="AJ8" s="690">
        <v>0.70030206788223803</v>
      </c>
      <c r="AK8" s="690">
        <v>0.69709798790709254</v>
      </c>
      <c r="AL8" s="690">
        <v>0.69558874508302981</v>
      </c>
      <c r="AM8" s="690">
        <v>0.69441903890980794</v>
      </c>
      <c r="AN8" s="690">
        <v>0.69366276970660401</v>
      </c>
      <c r="AO8" s="690">
        <v>0.69289621268749901</v>
      </c>
      <c r="AP8" s="690">
        <v>0.69262770186412548</v>
      </c>
      <c r="AQ8" s="690">
        <v>0.69218365762114475</v>
      </c>
      <c r="AR8" s="690">
        <v>0.69210760092945545</v>
      </c>
      <c r="AS8" s="690">
        <v>0.69159988200714062</v>
      </c>
      <c r="AT8" s="690">
        <v>0.69131250649751996</v>
      </c>
      <c r="AU8" s="690">
        <v>0.69057487851146948</v>
      </c>
      <c r="AV8" s="690">
        <v>0.68981034219594939</v>
      </c>
      <c r="AW8" s="690">
        <v>0.68931012389527391</v>
      </c>
      <c r="AX8" s="690">
        <v>0.68869900275783436</v>
      </c>
      <c r="AY8" s="690">
        <v>0.68814170834791033</v>
      </c>
      <c r="AZ8" s="690">
        <v>0.68741632637630357</v>
      </c>
      <c r="BA8" s="690">
        <v>0.68705845910678331</v>
      </c>
      <c r="BB8" s="690">
        <v>0.68639379328511463</v>
      </c>
      <c r="BC8" s="690">
        <v>0.68597622402474434</v>
      </c>
      <c r="BD8" s="690">
        <v>0.68536233935351298</v>
      </c>
      <c r="BE8" s="690">
        <v>0.68503859329694683</v>
      </c>
      <c r="BF8" s="690">
        <v>0.68448201509220685</v>
      </c>
      <c r="BG8" s="690">
        <v>0.68408774470977074</v>
      </c>
      <c r="BH8" s="690">
        <v>0.6837982255237921</v>
      </c>
      <c r="BI8" s="690">
        <v>0.68322662654033017</v>
      </c>
      <c r="BJ8" s="690">
        <v>0.68300357206539708</v>
      </c>
      <c r="BK8" s="608">
        <v>0.68272618583557942</v>
      </c>
    </row>
    <row r="9" spans="1:63" s="20" customFormat="1">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K9" s="695"/>
    </row>
    <row r="10" spans="1:63" s="17" customFormat="1">
      <c r="B10" s="26"/>
    </row>
    <row r="11" spans="1:63" s="17" customFormat="1">
      <c r="B11" s="26"/>
    </row>
    <row r="12" spans="1:63" s="17" customFormat="1">
      <c r="B12" s="26"/>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row>
    <row r="13" spans="1:63" s="17" customFormat="1">
      <c r="B13" s="26"/>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row>
    <row r="14" spans="1:63" s="696" customFormat="1" ht="55.5" customHeight="1">
      <c r="C14" s="1183" t="s">
        <v>27</v>
      </c>
      <c r="D14" s="1183"/>
      <c r="E14" s="1183"/>
      <c r="F14" s="1183"/>
      <c r="G14" s="1183"/>
      <c r="H14" s="1183"/>
      <c r="I14" s="697"/>
      <c r="J14" s="1183" t="s">
        <v>28</v>
      </c>
      <c r="K14" s="1183"/>
      <c r="L14" s="1183"/>
      <c r="M14" s="1183"/>
      <c r="N14" s="1183"/>
      <c r="O14" s="1183"/>
      <c r="P14" s="697"/>
      <c r="Q14" s="697"/>
      <c r="R14" s="697"/>
      <c r="S14" s="697"/>
      <c r="T14" s="697"/>
      <c r="U14" s="697"/>
      <c r="V14" s="697"/>
      <c r="W14" s="697"/>
      <c r="X14" s="697"/>
      <c r="Y14" s="697"/>
      <c r="Z14" s="697"/>
      <c r="AA14" s="697"/>
      <c r="AB14" s="697"/>
      <c r="AC14" s="697"/>
      <c r="AD14" s="697"/>
      <c r="AE14" s="697"/>
      <c r="AF14" s="697"/>
      <c r="AG14" s="697"/>
      <c r="AH14" s="697"/>
      <c r="AI14" s="697"/>
      <c r="AJ14" s="697"/>
      <c r="AK14" s="697"/>
      <c r="AL14" s="697"/>
      <c r="AM14" s="697"/>
      <c r="AN14" s="697"/>
      <c r="AO14" s="697"/>
      <c r="AP14" s="697"/>
      <c r="AQ14" s="697"/>
      <c r="AR14" s="697"/>
      <c r="AS14" s="697"/>
      <c r="AT14" s="697"/>
      <c r="AU14" s="697"/>
      <c r="AV14" s="697"/>
      <c r="AW14" s="697"/>
      <c r="AX14" s="697"/>
      <c r="AY14" s="697"/>
      <c r="AZ14" s="697"/>
      <c r="BA14" s="697"/>
    </row>
    <row r="15" spans="1:63" s="17" customFormat="1">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row>
    <row r="16" spans="1:63" s="17" customFormat="1">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row>
    <row r="17" spans="2:63" s="17" customFormat="1">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row>
    <row r="18" spans="2:63" s="17" customFormat="1">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row>
    <row r="19" spans="2:63" s="17" customFormat="1">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row>
    <row r="20" spans="2:63" s="17" customFormat="1">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row>
    <row r="21" spans="2:63" s="17" customFormat="1">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row>
    <row r="22" spans="2:63" s="17" customFormat="1">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row>
    <row r="23" spans="2:63" s="17" customFormat="1">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row>
    <row r="24" spans="2:63" s="17" customFormat="1">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row>
    <row r="25" spans="2:63" s="17" customFormat="1">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row>
    <row r="26" spans="2:63" s="17" customFormat="1">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row>
    <row r="27" spans="2:63" s="17" customFormat="1">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row>
    <row r="28" spans="2:63" s="17" customFormat="1">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row>
    <row r="29" spans="2:63" s="17" customFormat="1" ht="15.75">
      <c r="B29" s="27" t="s">
        <v>66</v>
      </c>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row>
    <row r="30" spans="2:63" s="17" customFormat="1" ht="15.75" thickBot="1">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row>
    <row r="31" spans="2:63" s="17" customFormat="1" ht="15.75" thickBot="1">
      <c r="B31" s="655" t="s">
        <v>10</v>
      </c>
      <c r="C31" s="656">
        <v>1940</v>
      </c>
      <c r="D31" s="657">
        <v>1941</v>
      </c>
      <c r="E31" s="657">
        <v>1942</v>
      </c>
      <c r="F31" s="657">
        <v>1943</v>
      </c>
      <c r="G31" s="657">
        <v>1944</v>
      </c>
      <c r="H31" s="657">
        <v>1945</v>
      </c>
      <c r="I31" s="657">
        <v>1946</v>
      </c>
      <c r="J31" s="657">
        <v>1947</v>
      </c>
      <c r="K31" s="657">
        <v>1948</v>
      </c>
      <c r="L31" s="657">
        <v>1949</v>
      </c>
      <c r="M31" s="657">
        <v>1950</v>
      </c>
      <c r="N31" s="657">
        <v>1951</v>
      </c>
      <c r="O31" s="657">
        <v>1952</v>
      </c>
      <c r="P31" s="657">
        <v>1953</v>
      </c>
      <c r="Q31" s="657">
        <v>1954</v>
      </c>
      <c r="R31" s="657">
        <v>1955</v>
      </c>
      <c r="S31" s="657">
        <v>1956</v>
      </c>
      <c r="T31" s="657">
        <v>1957</v>
      </c>
      <c r="U31" s="657">
        <v>1958</v>
      </c>
      <c r="V31" s="657">
        <v>1959</v>
      </c>
      <c r="W31" s="657">
        <v>1960</v>
      </c>
      <c r="X31" s="657">
        <v>1961</v>
      </c>
      <c r="Y31" s="657">
        <v>1962</v>
      </c>
      <c r="Z31" s="657">
        <v>1963</v>
      </c>
      <c r="AA31" s="657">
        <v>1964</v>
      </c>
      <c r="AB31" s="657">
        <v>1965</v>
      </c>
      <c r="AC31" s="657">
        <v>1966</v>
      </c>
      <c r="AD31" s="657">
        <v>1967</v>
      </c>
      <c r="AE31" s="657">
        <v>1968</v>
      </c>
      <c r="AF31" s="657">
        <v>1969</v>
      </c>
      <c r="AG31" s="657">
        <v>1970</v>
      </c>
      <c r="AH31" s="657">
        <v>1971</v>
      </c>
      <c r="AI31" s="657">
        <v>1972</v>
      </c>
      <c r="AJ31" s="657">
        <v>1973</v>
      </c>
      <c r="AK31" s="657">
        <v>1974</v>
      </c>
      <c r="AL31" s="657">
        <v>1975</v>
      </c>
      <c r="AM31" s="657">
        <v>1976</v>
      </c>
      <c r="AN31" s="657">
        <v>1977</v>
      </c>
      <c r="AO31" s="657">
        <v>1978</v>
      </c>
      <c r="AP31" s="657">
        <v>1979</v>
      </c>
      <c r="AQ31" s="657">
        <v>1980</v>
      </c>
      <c r="AR31" s="657">
        <v>1981</v>
      </c>
      <c r="AS31" s="657">
        <v>1982</v>
      </c>
      <c r="AT31" s="657">
        <v>1983</v>
      </c>
      <c r="AU31" s="657">
        <v>1984</v>
      </c>
      <c r="AV31" s="657">
        <v>1985</v>
      </c>
      <c r="AW31" s="657">
        <v>1986</v>
      </c>
      <c r="AX31" s="657">
        <v>1987</v>
      </c>
      <c r="AY31" s="657">
        <v>1988</v>
      </c>
      <c r="AZ31" s="657">
        <v>1989</v>
      </c>
      <c r="BA31" s="657">
        <v>1990</v>
      </c>
      <c r="BB31" s="657">
        <v>1991</v>
      </c>
      <c r="BC31" s="657">
        <v>1992</v>
      </c>
      <c r="BD31" s="657">
        <v>1993</v>
      </c>
      <c r="BE31" s="657">
        <v>1994</v>
      </c>
      <c r="BF31" s="657">
        <v>1995</v>
      </c>
      <c r="BG31" s="657">
        <v>1996</v>
      </c>
      <c r="BH31" s="657">
        <v>1997</v>
      </c>
      <c r="BI31" s="657">
        <v>1998</v>
      </c>
      <c r="BJ31" s="657">
        <v>1999</v>
      </c>
      <c r="BK31" s="599">
        <v>2000</v>
      </c>
    </row>
    <row r="32" spans="2:63" s="17" customFormat="1">
      <c r="B32" s="685" t="s">
        <v>4</v>
      </c>
      <c r="C32" s="686">
        <v>0.5334940898265127</v>
      </c>
      <c r="D32" s="601">
        <v>0.5324961716181511</v>
      </c>
      <c r="E32" s="601">
        <v>0.52826963587737197</v>
      </c>
      <c r="F32" s="601">
        <v>0.5278372580644225</v>
      </c>
      <c r="G32" s="601">
        <v>0.52688208081336851</v>
      </c>
      <c r="H32" s="601">
        <v>0.52382404645187974</v>
      </c>
      <c r="I32" s="601">
        <v>0.5218942321751413</v>
      </c>
      <c r="J32" s="601">
        <v>0.51587681041381062</v>
      </c>
      <c r="K32" s="601">
        <v>0.51177952800218907</v>
      </c>
      <c r="L32" s="601">
        <v>0.509208405241386</v>
      </c>
      <c r="M32" s="601">
        <v>0.50950526530440843</v>
      </c>
      <c r="N32" s="601">
        <v>0.50989270911492468</v>
      </c>
      <c r="O32" s="601">
        <v>0.50933600351137553</v>
      </c>
      <c r="P32" s="601">
        <v>0.50865235498986183</v>
      </c>
      <c r="Q32" s="601">
        <v>0.50686386335063494</v>
      </c>
      <c r="R32" s="601">
        <v>0.50496011761186588</v>
      </c>
      <c r="S32" s="601">
        <v>0.50566198211966518</v>
      </c>
      <c r="T32" s="601">
        <v>0.50227663201381079</v>
      </c>
      <c r="U32" s="601">
        <v>0.49461305036420472</v>
      </c>
      <c r="V32" s="601">
        <v>0.49062241865385414</v>
      </c>
      <c r="W32" s="601">
        <v>0.48621108655638168</v>
      </c>
      <c r="X32" s="601">
        <v>0.4803505109901271</v>
      </c>
      <c r="Y32" s="601">
        <v>0.47468412196855969</v>
      </c>
      <c r="Z32" s="601">
        <v>0.46953802319233778</v>
      </c>
      <c r="AA32" s="601">
        <v>0.46951633163824774</v>
      </c>
      <c r="AB32" s="601">
        <v>0.46576039186232848</v>
      </c>
      <c r="AC32" s="601">
        <v>0.46177374224485818</v>
      </c>
      <c r="AD32" s="601">
        <v>0.45554632490646174</v>
      </c>
      <c r="AE32" s="601">
        <v>0.45665496547101969</v>
      </c>
      <c r="AF32" s="601">
        <v>0.45316917981439875</v>
      </c>
      <c r="AG32" s="601">
        <v>0.44685865180093443</v>
      </c>
      <c r="AH32" s="601">
        <v>0.44167508152277629</v>
      </c>
      <c r="AI32" s="601">
        <v>0.43802705601152297</v>
      </c>
      <c r="AJ32" s="601">
        <v>0.43944522431761074</v>
      </c>
      <c r="AK32" s="601">
        <v>0.43596482437361972</v>
      </c>
      <c r="AL32" s="601">
        <v>0.4322081304869777</v>
      </c>
      <c r="AM32" s="601">
        <v>0.43022657891833604</v>
      </c>
      <c r="AN32" s="601">
        <v>0.42880108682191803</v>
      </c>
      <c r="AO32" s="601">
        <v>0.42598875922285134</v>
      </c>
      <c r="AP32" s="601">
        <v>0.42490196942998226</v>
      </c>
      <c r="AQ32" s="601">
        <v>0.42389153630857712</v>
      </c>
      <c r="AR32" s="601">
        <v>0.42316018128198157</v>
      </c>
      <c r="AS32" s="601">
        <v>0.42214191275943774</v>
      </c>
      <c r="AT32" s="601">
        <v>0.42159888015625024</v>
      </c>
      <c r="AU32" s="601">
        <v>0.42063525087785597</v>
      </c>
      <c r="AV32" s="601">
        <v>0.41974883003559788</v>
      </c>
      <c r="AW32" s="601">
        <v>0.41923075212624128</v>
      </c>
      <c r="AX32" s="601">
        <v>0.41851093809913675</v>
      </c>
      <c r="AY32" s="601">
        <v>0.41808473723963085</v>
      </c>
      <c r="AZ32" s="601">
        <v>0.41741910391685638</v>
      </c>
      <c r="BA32" s="601">
        <v>0.41709541753391632</v>
      </c>
      <c r="BB32" s="601">
        <v>0.41652538668753353</v>
      </c>
      <c r="BC32" s="601">
        <v>0.41627732380275206</v>
      </c>
      <c r="BD32" s="601">
        <v>0.41569001524326371</v>
      </c>
      <c r="BE32" s="601">
        <v>0.41674846543477173</v>
      </c>
      <c r="BF32" s="601">
        <v>0.41623871359113296</v>
      </c>
      <c r="BG32" s="601">
        <v>0.41590517148572509</v>
      </c>
      <c r="BH32" s="601">
        <v>0.41567160717191498</v>
      </c>
      <c r="BI32" s="601">
        <v>0.41509366619518667</v>
      </c>
      <c r="BJ32" s="601">
        <v>0.41482422540244895</v>
      </c>
      <c r="BK32" s="602">
        <v>0.41449788142633365</v>
      </c>
    </row>
    <row r="33" spans="2:63" s="17" customFormat="1">
      <c r="B33" s="685" t="s">
        <v>5</v>
      </c>
      <c r="C33" s="687">
        <v>0.53363764495424637</v>
      </c>
      <c r="D33" s="688">
        <v>0.53274481519634465</v>
      </c>
      <c r="E33" s="688">
        <v>0.52865129427782487</v>
      </c>
      <c r="F33" s="688">
        <v>0.52838077152304708</v>
      </c>
      <c r="G33" s="688">
        <v>0.52764476104895208</v>
      </c>
      <c r="H33" s="688">
        <v>0.52485179082686861</v>
      </c>
      <c r="I33" s="688">
        <v>0.5232421565291091</v>
      </c>
      <c r="J33" s="688">
        <v>0.51758614576009665</v>
      </c>
      <c r="K33" s="688">
        <v>0.51390574176070181</v>
      </c>
      <c r="L33" s="688">
        <v>0.5117775603529372</v>
      </c>
      <c r="M33" s="688">
        <v>0.51261502818309579</v>
      </c>
      <c r="N33" s="688">
        <v>0.51356438907731405</v>
      </c>
      <c r="O33" s="688">
        <v>0.51365376064436041</v>
      </c>
      <c r="P33" s="688">
        <v>0.51367431970717137</v>
      </c>
      <c r="Q33" s="688">
        <v>0.5126776591605966</v>
      </c>
      <c r="R33" s="688">
        <v>0.51158365455244637</v>
      </c>
      <c r="S33" s="688">
        <v>0.5132335542444717</v>
      </c>
      <c r="T33" s="688">
        <v>0.51079319820585334</v>
      </c>
      <c r="U33" s="688">
        <v>0.50404350534264686</v>
      </c>
      <c r="V33" s="688">
        <v>0.50107772480520052</v>
      </c>
      <c r="W33" s="688">
        <v>0.49772777467547535</v>
      </c>
      <c r="X33" s="688">
        <v>0.49307241283667558</v>
      </c>
      <c r="Y33" s="688">
        <v>0.48866991960114659</v>
      </c>
      <c r="Z33" s="688">
        <v>0.48484837446859602</v>
      </c>
      <c r="AA33" s="688">
        <v>0.4863930964159307</v>
      </c>
      <c r="AB33" s="688">
        <v>0.48392125975335126</v>
      </c>
      <c r="AC33" s="688">
        <v>0.48107402772173413</v>
      </c>
      <c r="AD33" s="688">
        <v>0.47628475116744362</v>
      </c>
      <c r="AE33" s="688">
        <v>0.47886969179967798</v>
      </c>
      <c r="AF33" s="688">
        <v>0.47630025703953099</v>
      </c>
      <c r="AG33" s="688">
        <v>0.47127936314530905</v>
      </c>
      <c r="AH33" s="688">
        <v>0.46709653855308908</v>
      </c>
      <c r="AI33" s="688">
        <v>0.46419520378806517</v>
      </c>
      <c r="AJ33" s="688">
        <v>0.46621916978172145</v>
      </c>
      <c r="AK33" s="688">
        <v>0.46327022025594466</v>
      </c>
      <c r="AL33" s="688">
        <v>0.46034934585765314</v>
      </c>
      <c r="AM33" s="688">
        <v>0.45889501262887111</v>
      </c>
      <c r="AN33" s="688">
        <v>0.45788650494858285</v>
      </c>
      <c r="AO33" s="688">
        <v>0.45577714728799545</v>
      </c>
      <c r="AP33" s="688">
        <v>0.45511155508478573</v>
      </c>
      <c r="AQ33" s="688">
        <v>0.45455908313929411</v>
      </c>
      <c r="AR33" s="688">
        <v>0.45417333126886822</v>
      </c>
      <c r="AS33" s="688">
        <v>0.45355828075065613</v>
      </c>
      <c r="AT33" s="688">
        <v>0.45311101393063802</v>
      </c>
      <c r="AU33" s="688">
        <v>0.45240440290543732</v>
      </c>
      <c r="AV33" s="688">
        <v>0.45181852846431808</v>
      </c>
      <c r="AW33" s="688">
        <v>0.45141119078684572</v>
      </c>
      <c r="AX33" s="688">
        <v>0.45087749466106269</v>
      </c>
      <c r="AY33" s="688">
        <v>0.45045472432074368</v>
      </c>
      <c r="AZ33" s="688">
        <v>0.4498706445231509</v>
      </c>
      <c r="BA33" s="688">
        <v>0.44955748312034666</v>
      </c>
      <c r="BB33" s="688">
        <v>0.44907617460547622</v>
      </c>
      <c r="BC33" s="688">
        <v>0.44884944360502144</v>
      </c>
      <c r="BD33" s="688">
        <v>0.44834969152599752</v>
      </c>
      <c r="BE33" s="688">
        <v>0.44935359123385676</v>
      </c>
      <c r="BF33" s="688">
        <v>0.4488572061725456</v>
      </c>
      <c r="BG33" s="688">
        <v>0.44864488928806706</v>
      </c>
      <c r="BH33" s="688">
        <v>0.44832950197906862</v>
      </c>
      <c r="BI33" s="688">
        <v>0.44782793386586189</v>
      </c>
      <c r="BJ33" s="688">
        <v>0.4475794121143441</v>
      </c>
      <c r="BK33" s="605">
        <v>0.44731771695344691</v>
      </c>
    </row>
    <row r="34" spans="2:63" s="17" customFormat="1">
      <c r="B34" s="685" t="s">
        <v>6</v>
      </c>
      <c r="C34" s="687">
        <v>0.53374174304139876</v>
      </c>
      <c r="D34" s="688">
        <v>0.53292357907356624</v>
      </c>
      <c r="E34" s="688">
        <v>0.52892458490176486</v>
      </c>
      <c r="F34" s="688">
        <v>0.52876879994099657</v>
      </c>
      <c r="G34" s="688">
        <v>0.52818643193923231</v>
      </c>
      <c r="H34" s="688">
        <v>0.52557844192280079</v>
      </c>
      <c r="I34" s="688">
        <v>0.52419078458821489</v>
      </c>
      <c r="J34" s="688">
        <v>0.5187850351244585</v>
      </c>
      <c r="K34" s="688">
        <v>0.51539342122162168</v>
      </c>
      <c r="L34" s="688">
        <v>0.51357238554549656</v>
      </c>
      <c r="M34" s="688">
        <v>0.51478514569615408</v>
      </c>
      <c r="N34" s="688">
        <v>0.5161251209366704</v>
      </c>
      <c r="O34" s="688">
        <v>0.51666422091357544</v>
      </c>
      <c r="P34" s="688">
        <v>0.51717579486600096</v>
      </c>
      <c r="Q34" s="688">
        <v>0.51673227578024206</v>
      </c>
      <c r="R34" s="688">
        <v>0.51620511912259615</v>
      </c>
      <c r="S34" s="688">
        <v>0.518520020861437</v>
      </c>
      <c r="T34" s="688">
        <v>0.5167442365963717</v>
      </c>
      <c r="U34" s="688">
        <v>0.51063915683449435</v>
      </c>
      <c r="V34" s="688">
        <v>0.50839750643671056</v>
      </c>
      <c r="W34" s="688">
        <v>0.50579936600184372</v>
      </c>
      <c r="X34" s="688">
        <v>0.50199873256303906</v>
      </c>
      <c r="Y34" s="688">
        <v>0.49849407857269423</v>
      </c>
      <c r="Z34" s="688">
        <v>0.49561637081828713</v>
      </c>
      <c r="AA34" s="688">
        <v>0.49822447582360208</v>
      </c>
      <c r="AB34" s="688">
        <v>0.49667342533582659</v>
      </c>
      <c r="AC34" s="688">
        <v>0.49474954461381093</v>
      </c>
      <c r="AD34" s="688">
        <v>0.49094202256272496</v>
      </c>
      <c r="AE34" s="688">
        <v>0.49434324816194258</v>
      </c>
      <c r="AF34" s="688">
        <v>0.49259028092308638</v>
      </c>
      <c r="AG34" s="688">
        <v>0.48841690364037538</v>
      </c>
      <c r="AH34" s="688">
        <v>0.48497354834920464</v>
      </c>
      <c r="AI34" s="688">
        <v>0.48272039687595897</v>
      </c>
      <c r="AJ34" s="688">
        <v>0.48518167414296504</v>
      </c>
      <c r="AK34" s="688">
        <v>0.48276181149520259</v>
      </c>
      <c r="AL34" s="688">
        <v>0.48037124883588489</v>
      </c>
      <c r="AM34" s="688">
        <v>0.47939190873984677</v>
      </c>
      <c r="AN34" s="688">
        <v>0.47872737320502023</v>
      </c>
      <c r="AO34" s="688">
        <v>0.47696621677694984</v>
      </c>
      <c r="AP34" s="688">
        <v>0.47672814140335157</v>
      </c>
      <c r="AQ34" s="688">
        <v>0.47650360917434748</v>
      </c>
      <c r="AR34" s="688">
        <v>0.47643723516137698</v>
      </c>
      <c r="AS34" s="688">
        <v>0.47606356628147473</v>
      </c>
      <c r="AT34" s="688">
        <v>0.47585053504452512</v>
      </c>
      <c r="AU34" s="688">
        <v>0.47530311148222171</v>
      </c>
      <c r="AV34" s="688">
        <v>0.47479277242005202</v>
      </c>
      <c r="AW34" s="688">
        <v>0.47446057855741319</v>
      </c>
      <c r="AX34" s="688">
        <v>0.47405706789664653</v>
      </c>
      <c r="AY34" s="688">
        <v>0.47375993473600991</v>
      </c>
      <c r="AZ34" s="688">
        <v>0.47324592765073842</v>
      </c>
      <c r="BA34" s="688">
        <v>0.47300962363452581</v>
      </c>
      <c r="BB34" s="688">
        <v>0.47255404342163598</v>
      </c>
      <c r="BC34" s="688">
        <v>0.47236159398309568</v>
      </c>
      <c r="BD34" s="688">
        <v>0.47194324665594567</v>
      </c>
      <c r="BE34" s="688">
        <v>0.47277282570893781</v>
      </c>
      <c r="BF34" s="688">
        <v>0.47241653975282</v>
      </c>
      <c r="BG34" s="688">
        <v>0.47215934286051148</v>
      </c>
      <c r="BH34" s="688">
        <v>0.47191852079273361</v>
      </c>
      <c r="BI34" s="688">
        <v>0.47145094441699392</v>
      </c>
      <c r="BJ34" s="688">
        <v>0.4711507807515245</v>
      </c>
      <c r="BK34" s="605">
        <v>0.47096219613368612</v>
      </c>
    </row>
    <row r="35" spans="2:63" s="17" customFormat="1" ht="15.75" thickBot="1">
      <c r="B35" s="22" t="s">
        <v>7</v>
      </c>
      <c r="C35" s="689">
        <v>0.5339003566160293</v>
      </c>
      <c r="D35" s="690">
        <v>0.53319258884766918</v>
      </c>
      <c r="E35" s="690">
        <v>0.5293323271147774</v>
      </c>
      <c r="F35" s="690">
        <v>0.52934475772533207</v>
      </c>
      <c r="G35" s="690">
        <v>0.52898854841504639</v>
      </c>
      <c r="H35" s="690">
        <v>0.5266543097716464</v>
      </c>
      <c r="I35" s="690">
        <v>0.52559751405945732</v>
      </c>
      <c r="J35" s="690">
        <v>0.52056721304534215</v>
      </c>
      <c r="K35" s="690">
        <v>0.51761106585734673</v>
      </c>
      <c r="L35" s="690">
        <v>0.51625507041391572</v>
      </c>
      <c r="M35" s="690">
        <v>0.51803817907480065</v>
      </c>
      <c r="N35" s="690">
        <v>0.51997382051355823</v>
      </c>
      <c r="O35" s="690">
        <v>0.52120139716221714</v>
      </c>
      <c r="P35" s="690">
        <v>0.52246720005779468</v>
      </c>
      <c r="Q35" s="690">
        <v>0.5228766737195889</v>
      </c>
      <c r="R35" s="690">
        <v>0.52322640745020599</v>
      </c>
      <c r="S35" s="690">
        <v>0.52657307855614244</v>
      </c>
      <c r="T35" s="690">
        <v>0.52583304406456532</v>
      </c>
      <c r="U35" s="690">
        <v>0.52073764356685437</v>
      </c>
      <c r="V35" s="690">
        <v>0.51963193440325284</v>
      </c>
      <c r="W35" s="690">
        <v>0.51821708950603429</v>
      </c>
      <c r="X35" s="690">
        <v>0.51576357672157924</v>
      </c>
      <c r="Y35" s="690">
        <v>0.51367821364326727</v>
      </c>
      <c r="Z35" s="690">
        <v>0.51212933335893707</v>
      </c>
      <c r="AA35" s="690">
        <v>0.51683262249401152</v>
      </c>
      <c r="AB35" s="690">
        <v>0.51643226510041895</v>
      </c>
      <c r="AC35" s="690">
        <v>0.51599826702387408</v>
      </c>
      <c r="AD35" s="690">
        <v>0.51385855903940714</v>
      </c>
      <c r="AE35" s="690">
        <v>0.51881171665871961</v>
      </c>
      <c r="AF35" s="690">
        <v>0.5183183543169857</v>
      </c>
      <c r="AG35" s="690">
        <v>0.51568779695079603</v>
      </c>
      <c r="AH35" s="690">
        <v>0.51331514146037738</v>
      </c>
      <c r="AI35" s="690">
        <v>0.51213997472928019</v>
      </c>
      <c r="AJ35" s="690">
        <v>0.51530406561467157</v>
      </c>
      <c r="AK35" s="690">
        <v>0.51369527444187502</v>
      </c>
      <c r="AL35" s="690">
        <v>0.51218626608286266</v>
      </c>
      <c r="AM35" s="690">
        <v>0.51199602050689297</v>
      </c>
      <c r="AN35" s="690">
        <v>0.51210266560915374</v>
      </c>
      <c r="AO35" s="690">
        <v>0.51117894236141281</v>
      </c>
      <c r="AP35" s="690">
        <v>0.51156927110438999</v>
      </c>
      <c r="AQ35" s="690">
        <v>0.51173295901089799</v>
      </c>
      <c r="AR35" s="690">
        <v>0.51217222913347116</v>
      </c>
      <c r="AS35" s="690">
        <v>0.51223158376098998</v>
      </c>
      <c r="AT35" s="690">
        <v>0.51243300318710938</v>
      </c>
      <c r="AU35" s="690">
        <v>0.51222718206588758</v>
      </c>
      <c r="AV35" s="690">
        <v>0.51196379935636971</v>
      </c>
      <c r="AW35" s="690">
        <v>0.51186687435630995</v>
      </c>
      <c r="AX35" s="690">
        <v>0.5116609950522174</v>
      </c>
      <c r="AY35" s="690">
        <v>0.51142340223142813</v>
      </c>
      <c r="AZ35" s="690">
        <v>0.51104597795935247</v>
      </c>
      <c r="BA35" s="690">
        <v>0.51094826347576461</v>
      </c>
      <c r="BB35" s="690">
        <v>0.51058669284039171</v>
      </c>
      <c r="BC35" s="690">
        <v>0.5103733982618307</v>
      </c>
      <c r="BD35" s="690">
        <v>0.51001220391467272</v>
      </c>
      <c r="BE35" s="690">
        <v>0.51088831174451055</v>
      </c>
      <c r="BF35" s="690">
        <v>0.51055933039123369</v>
      </c>
      <c r="BG35" s="690">
        <v>0.51031895228924973</v>
      </c>
      <c r="BH35" s="690">
        <v>0.5101373872217535</v>
      </c>
      <c r="BI35" s="690">
        <v>0.50969587919273063</v>
      </c>
      <c r="BJ35" s="690">
        <v>0.50952406346413137</v>
      </c>
      <c r="BK35" s="608">
        <v>0.50930131078386176</v>
      </c>
    </row>
    <row r="36" spans="2:63" ht="15.75" thickBot="1">
      <c r="B36" s="28"/>
      <c r="C36" s="654"/>
      <c r="D36" s="654"/>
      <c r="E36" s="654"/>
      <c r="F36" s="654"/>
      <c r="G36" s="654"/>
      <c r="H36" s="654"/>
      <c r="I36" s="654"/>
      <c r="J36" s="654"/>
      <c r="K36" s="654"/>
      <c r="L36" s="654"/>
      <c r="M36" s="654"/>
      <c r="N36" s="654"/>
      <c r="O36" s="654"/>
      <c r="P36" s="654"/>
      <c r="Q36" s="654"/>
      <c r="R36" s="654"/>
      <c r="S36" s="654"/>
      <c r="T36" s="654"/>
      <c r="U36" s="654"/>
      <c r="V36" s="654"/>
      <c r="W36" s="654"/>
      <c r="X36" s="654"/>
      <c r="Y36" s="654"/>
      <c r="Z36" s="654"/>
      <c r="AA36" s="654"/>
      <c r="AB36" s="654"/>
      <c r="AC36" s="654"/>
      <c r="AD36" s="654"/>
      <c r="AE36" s="654"/>
      <c r="AF36" s="654"/>
      <c r="AG36" s="654"/>
      <c r="AH36" s="654"/>
      <c r="AI36" s="654"/>
      <c r="AJ36" s="654"/>
      <c r="AK36" s="654"/>
      <c r="AL36" s="654"/>
      <c r="AM36" s="654"/>
      <c r="AN36" s="654"/>
      <c r="AO36" s="654"/>
      <c r="AP36" s="654"/>
      <c r="AQ36" s="654"/>
      <c r="AR36" s="654"/>
      <c r="AS36" s="654"/>
      <c r="AT36" s="654"/>
      <c r="AU36" s="654"/>
      <c r="AV36" s="654"/>
      <c r="AW36" s="654"/>
      <c r="AX36" s="654"/>
      <c r="AY36" s="654"/>
      <c r="AZ36" s="654"/>
      <c r="BA36" s="654"/>
      <c r="BB36" s="654"/>
      <c r="BC36" s="654"/>
      <c r="BD36" s="654"/>
      <c r="BE36" s="654"/>
      <c r="BF36" s="654"/>
      <c r="BG36" s="654"/>
      <c r="BH36" s="654"/>
      <c r="BI36" s="654"/>
      <c r="BJ36" s="654"/>
      <c r="BK36" s="654"/>
    </row>
    <row r="37" spans="2:63" s="17" customFormat="1" ht="15.75" thickBot="1">
      <c r="B37" s="655" t="s">
        <v>23</v>
      </c>
      <c r="C37" s="656">
        <v>1940</v>
      </c>
      <c r="D37" s="657">
        <v>1941</v>
      </c>
      <c r="E37" s="657">
        <v>1942</v>
      </c>
      <c r="F37" s="657">
        <v>1943</v>
      </c>
      <c r="G37" s="657">
        <v>1944</v>
      </c>
      <c r="H37" s="657">
        <v>1945</v>
      </c>
      <c r="I37" s="657">
        <v>1946</v>
      </c>
      <c r="J37" s="657">
        <v>1947</v>
      </c>
      <c r="K37" s="657">
        <v>1948</v>
      </c>
      <c r="L37" s="657">
        <v>1949</v>
      </c>
      <c r="M37" s="657">
        <v>1950</v>
      </c>
      <c r="N37" s="657">
        <v>1951</v>
      </c>
      <c r="O37" s="657">
        <v>1952</v>
      </c>
      <c r="P37" s="657">
        <v>1953</v>
      </c>
      <c r="Q37" s="657">
        <v>1954</v>
      </c>
      <c r="R37" s="657">
        <v>1955</v>
      </c>
      <c r="S37" s="657">
        <v>1956</v>
      </c>
      <c r="T37" s="657">
        <v>1957</v>
      </c>
      <c r="U37" s="657">
        <v>1958</v>
      </c>
      <c r="V37" s="657">
        <v>1959</v>
      </c>
      <c r="W37" s="657">
        <v>1960</v>
      </c>
      <c r="X37" s="657">
        <v>1961</v>
      </c>
      <c r="Y37" s="657">
        <v>1962</v>
      </c>
      <c r="Z37" s="657">
        <v>1963</v>
      </c>
      <c r="AA37" s="657">
        <v>1964</v>
      </c>
      <c r="AB37" s="657">
        <v>1965</v>
      </c>
      <c r="AC37" s="657">
        <v>1966</v>
      </c>
      <c r="AD37" s="657">
        <v>1967</v>
      </c>
      <c r="AE37" s="657">
        <v>1968</v>
      </c>
      <c r="AF37" s="657">
        <v>1969</v>
      </c>
      <c r="AG37" s="657">
        <v>1970</v>
      </c>
      <c r="AH37" s="657">
        <v>1971</v>
      </c>
      <c r="AI37" s="657">
        <v>1972</v>
      </c>
      <c r="AJ37" s="657">
        <v>1973</v>
      </c>
      <c r="AK37" s="657">
        <v>1974</v>
      </c>
      <c r="AL37" s="657">
        <v>1975</v>
      </c>
      <c r="AM37" s="657">
        <v>1976</v>
      </c>
      <c r="AN37" s="657">
        <v>1977</v>
      </c>
      <c r="AO37" s="657">
        <v>1978</v>
      </c>
      <c r="AP37" s="657">
        <v>1979</v>
      </c>
      <c r="AQ37" s="657">
        <v>1980</v>
      </c>
      <c r="AR37" s="657">
        <v>1981</v>
      </c>
      <c r="AS37" s="657">
        <v>1982</v>
      </c>
      <c r="AT37" s="657">
        <v>1983</v>
      </c>
      <c r="AU37" s="657">
        <v>1984</v>
      </c>
      <c r="AV37" s="657">
        <v>1985</v>
      </c>
      <c r="AW37" s="657">
        <v>1986</v>
      </c>
      <c r="AX37" s="657">
        <v>1987</v>
      </c>
      <c r="AY37" s="657">
        <v>1988</v>
      </c>
      <c r="AZ37" s="657">
        <v>1989</v>
      </c>
      <c r="BA37" s="657">
        <v>1990</v>
      </c>
      <c r="BB37" s="657">
        <v>1991</v>
      </c>
      <c r="BC37" s="657">
        <v>1992</v>
      </c>
      <c r="BD37" s="657">
        <v>1993</v>
      </c>
      <c r="BE37" s="657">
        <v>1994</v>
      </c>
      <c r="BF37" s="657">
        <v>1995</v>
      </c>
      <c r="BG37" s="657">
        <v>1996</v>
      </c>
      <c r="BH37" s="657">
        <v>1997</v>
      </c>
      <c r="BI37" s="657">
        <v>1998</v>
      </c>
      <c r="BJ37" s="657">
        <v>1999</v>
      </c>
      <c r="BK37" s="599">
        <v>2000</v>
      </c>
    </row>
    <row r="38" spans="2:63" s="17" customFormat="1">
      <c r="B38" s="685" t="s">
        <v>4</v>
      </c>
      <c r="C38" s="686">
        <v>0.22086096848860659</v>
      </c>
      <c r="D38" s="601">
        <v>0.2219522620014045</v>
      </c>
      <c r="E38" s="601">
        <v>0.22286854716182389</v>
      </c>
      <c r="F38" s="601">
        <v>0.22347113465265661</v>
      </c>
      <c r="G38" s="601">
        <v>0.22340145822095628</v>
      </c>
      <c r="H38" s="601">
        <v>0.22228238414179402</v>
      </c>
      <c r="I38" s="601">
        <v>0.22111237429920286</v>
      </c>
      <c r="J38" s="601">
        <v>0.21966669751405368</v>
      </c>
      <c r="K38" s="601">
        <v>0.21800869405235498</v>
      </c>
      <c r="L38" s="601">
        <v>0.21635483108011247</v>
      </c>
      <c r="M38" s="601">
        <v>0.214367754149002</v>
      </c>
      <c r="N38" s="601">
        <v>0.21230155514803442</v>
      </c>
      <c r="O38" s="601">
        <v>0.20988564325560027</v>
      </c>
      <c r="P38" s="601">
        <v>0.20718001078260062</v>
      </c>
      <c r="Q38" s="601">
        <v>0.20426290119310531</v>
      </c>
      <c r="R38" s="601">
        <v>0.2014880539425245</v>
      </c>
      <c r="S38" s="601">
        <v>0.19869491111953494</v>
      </c>
      <c r="T38" s="601">
        <v>0.19576109745374942</v>
      </c>
      <c r="U38" s="601">
        <v>0.19262258253365375</v>
      </c>
      <c r="V38" s="601">
        <v>0.18695679813242413</v>
      </c>
      <c r="W38" s="601">
        <v>0.18393073819258662</v>
      </c>
      <c r="X38" s="601">
        <v>0.18169836404916179</v>
      </c>
      <c r="Y38" s="601">
        <v>0.17947248691519668</v>
      </c>
      <c r="Z38" s="601">
        <v>0.17685927265918752</v>
      </c>
      <c r="AA38" s="601">
        <v>0.17506074431680421</v>
      </c>
      <c r="AB38" s="601">
        <v>0.17185615551157593</v>
      </c>
      <c r="AC38" s="601">
        <v>0.16871313279430525</v>
      </c>
      <c r="AD38" s="601">
        <v>0.16753947695500798</v>
      </c>
      <c r="AE38" s="601">
        <v>0.165652702427349</v>
      </c>
      <c r="AF38" s="601">
        <v>0.16316880648136878</v>
      </c>
      <c r="AG38" s="601">
        <v>0.16228958350050257</v>
      </c>
      <c r="AH38" s="601">
        <v>0.16048205979700331</v>
      </c>
      <c r="AI38" s="601">
        <v>0.1580506425434508</v>
      </c>
      <c r="AJ38" s="601">
        <v>0.15652535113089489</v>
      </c>
      <c r="AK38" s="601">
        <v>0.15425037176686632</v>
      </c>
      <c r="AL38" s="601">
        <v>0.15329978685986223</v>
      </c>
      <c r="AM38" s="601">
        <v>0.15165284983442259</v>
      </c>
      <c r="AN38" s="601">
        <v>0.15019455349434294</v>
      </c>
      <c r="AO38" s="601">
        <v>0.14952728925545322</v>
      </c>
      <c r="AP38" s="601">
        <v>0.14828672238295962</v>
      </c>
      <c r="AQ38" s="601">
        <v>0.14712878824593095</v>
      </c>
      <c r="AR38" s="601">
        <v>0.14612796380498647</v>
      </c>
      <c r="AS38" s="601">
        <v>0.14508288306614342</v>
      </c>
      <c r="AT38" s="601">
        <v>0.14418198663169357</v>
      </c>
      <c r="AU38" s="601">
        <v>0.14324094887618144</v>
      </c>
      <c r="AV38" s="601">
        <v>0.14236054324517591</v>
      </c>
      <c r="AW38" s="601">
        <v>0.14163307447776066</v>
      </c>
      <c r="AX38" s="601">
        <v>0.14089227036605412</v>
      </c>
      <c r="AY38" s="601">
        <v>0.14028776877623556</v>
      </c>
      <c r="AZ38" s="601">
        <v>0.13964910392828528</v>
      </c>
      <c r="BA38" s="601">
        <v>0.1391464802371834</v>
      </c>
      <c r="BB38" s="601">
        <v>0.13859713664010148</v>
      </c>
      <c r="BC38" s="601">
        <v>0.13818678274543414</v>
      </c>
      <c r="BD38" s="601">
        <v>0.13772389349256153</v>
      </c>
      <c r="BE38" s="601">
        <v>0.13657499670584045</v>
      </c>
      <c r="BF38" s="601">
        <v>0.13617520910368403</v>
      </c>
      <c r="BG38" s="601">
        <v>0.1358876624477095</v>
      </c>
      <c r="BH38" s="601">
        <v>0.13565104125125363</v>
      </c>
      <c r="BI38" s="601">
        <v>0.13537082266719211</v>
      </c>
      <c r="BJ38" s="601">
        <v>0.13520690678335565</v>
      </c>
      <c r="BK38" s="602">
        <v>0.13505488873355617</v>
      </c>
    </row>
    <row r="39" spans="2:63" s="17" customFormat="1">
      <c r="B39" s="685" t="s">
        <v>5</v>
      </c>
      <c r="C39" s="687">
        <v>0.22091952218733377</v>
      </c>
      <c r="D39" s="688">
        <v>0.22205451231134604</v>
      </c>
      <c r="E39" s="688">
        <v>0.2230275706943651</v>
      </c>
      <c r="F39" s="688">
        <v>0.22369856144713129</v>
      </c>
      <c r="G39" s="688">
        <v>0.22372133963589702</v>
      </c>
      <c r="H39" s="688">
        <v>0.2227141449447661</v>
      </c>
      <c r="I39" s="688">
        <v>0.22167820325955412</v>
      </c>
      <c r="J39" s="688">
        <v>0.22038842495556168</v>
      </c>
      <c r="K39" s="688">
        <v>0.2189074553164149</v>
      </c>
      <c r="L39" s="688">
        <v>0.21743885728069376</v>
      </c>
      <c r="M39" s="688">
        <v>0.21566815568934719</v>
      </c>
      <c r="N39" s="688">
        <v>0.21382215841588187</v>
      </c>
      <c r="O39" s="688">
        <v>0.2116568169553425</v>
      </c>
      <c r="P39" s="688">
        <v>0.20921776231008138</v>
      </c>
      <c r="Q39" s="688">
        <v>0.20659878314076846</v>
      </c>
      <c r="R39" s="688">
        <v>0.20412493044063912</v>
      </c>
      <c r="S39" s="688">
        <v>0.20166547070503976</v>
      </c>
      <c r="T39" s="688">
        <v>0.19907758353095242</v>
      </c>
      <c r="U39" s="688">
        <v>0.19629434046797292</v>
      </c>
      <c r="V39" s="688">
        <v>0.19099344729669504</v>
      </c>
      <c r="W39" s="688">
        <v>0.18834382711918879</v>
      </c>
      <c r="X39" s="688">
        <v>0.18657197667241346</v>
      </c>
      <c r="Y39" s="688">
        <v>0.18482304976610534</v>
      </c>
      <c r="Z39" s="688">
        <v>0.18268649326845482</v>
      </c>
      <c r="AA39" s="688">
        <v>0.1814554094605004</v>
      </c>
      <c r="AB39" s="688">
        <v>0.1786390252090678</v>
      </c>
      <c r="AC39" s="688">
        <v>0.17587192541564764</v>
      </c>
      <c r="AD39" s="688">
        <v>0.17526956521987713</v>
      </c>
      <c r="AE39" s="688">
        <v>0.17384824422280687</v>
      </c>
      <c r="AF39" s="688">
        <v>0.17171316770353612</v>
      </c>
      <c r="AG39" s="688">
        <v>0.17134057713486409</v>
      </c>
      <c r="AH39" s="688">
        <v>0.16991013129015903</v>
      </c>
      <c r="AI39" s="688">
        <v>0.16774132477887577</v>
      </c>
      <c r="AJ39" s="688">
        <v>0.16653555763051356</v>
      </c>
      <c r="AK39" s="688">
        <v>0.16447988049033252</v>
      </c>
      <c r="AL39" s="688">
        <v>0.16384130628927601</v>
      </c>
      <c r="AM39" s="688">
        <v>0.16240719119930216</v>
      </c>
      <c r="AN39" s="688">
        <v>0.16113800629276323</v>
      </c>
      <c r="AO39" s="688">
        <v>0.16073701438440771</v>
      </c>
      <c r="AP39" s="688">
        <v>0.1596782939081495</v>
      </c>
      <c r="AQ39" s="688">
        <v>0.158691773801829</v>
      </c>
      <c r="AR39" s="688">
        <v>0.15784093499759577</v>
      </c>
      <c r="AS39" s="688">
        <v>0.15694153478432271</v>
      </c>
      <c r="AT39" s="688">
        <v>0.15616633830220558</v>
      </c>
      <c r="AU39" s="688">
        <v>0.1553480022225816</v>
      </c>
      <c r="AV39" s="688">
        <v>0.15458039621657946</v>
      </c>
      <c r="AW39" s="688">
        <v>0.15394853853666973</v>
      </c>
      <c r="AX39" s="688">
        <v>0.15330554533367466</v>
      </c>
      <c r="AY39" s="688">
        <v>0.15278479110497492</v>
      </c>
      <c r="AZ39" s="688">
        <v>0.1522294876902604</v>
      </c>
      <c r="BA39" s="688">
        <v>0.1517975010522947</v>
      </c>
      <c r="BB39" s="688">
        <v>0.15131787540064245</v>
      </c>
      <c r="BC39" s="688">
        <v>0.15096596213176877</v>
      </c>
      <c r="BD39" s="688">
        <v>0.15056183999545109</v>
      </c>
      <c r="BE39" s="688">
        <v>0.14938593733206917</v>
      </c>
      <c r="BF39" s="688">
        <v>0.14903378911588913</v>
      </c>
      <c r="BG39" s="688">
        <v>0.14878321954173171</v>
      </c>
      <c r="BH39" s="688">
        <v>0.14858206446682423</v>
      </c>
      <c r="BI39" s="688">
        <v>0.14834394063206416</v>
      </c>
      <c r="BJ39" s="688">
        <v>0.14821207118542712</v>
      </c>
      <c r="BK39" s="605">
        <v>0.14808674377119904</v>
      </c>
    </row>
    <row r="40" spans="2:63" s="17" customFormat="1">
      <c r="B40" s="685" t="s">
        <v>6</v>
      </c>
      <c r="C40" s="687">
        <v>0.22096198203349748</v>
      </c>
      <c r="D40" s="688">
        <v>0.22212802578243071</v>
      </c>
      <c r="E40" s="688">
        <v>0.22314144113784923</v>
      </c>
      <c r="F40" s="688">
        <v>0.22386092711987257</v>
      </c>
      <c r="G40" s="688">
        <v>0.223948525517595</v>
      </c>
      <c r="H40" s="688">
        <v>0.22301941412445236</v>
      </c>
      <c r="I40" s="688">
        <v>0.22207641552763652</v>
      </c>
      <c r="J40" s="688">
        <v>0.22089462734608589</v>
      </c>
      <c r="K40" s="688">
        <v>0.21953630389783374</v>
      </c>
      <c r="L40" s="688">
        <v>0.21819616281019805</v>
      </c>
      <c r="M40" s="688">
        <v>0.21657562743660044</v>
      </c>
      <c r="N40" s="688">
        <v>0.21488266903142053</v>
      </c>
      <c r="O40" s="688">
        <v>0.21289172828325573</v>
      </c>
      <c r="P40" s="688">
        <v>0.21063854816029487</v>
      </c>
      <c r="Q40" s="688">
        <v>0.20822785753685025</v>
      </c>
      <c r="R40" s="688">
        <v>0.2059647680234146</v>
      </c>
      <c r="S40" s="688">
        <v>0.2037395139133952</v>
      </c>
      <c r="T40" s="688">
        <v>0.20139501331421758</v>
      </c>
      <c r="U40" s="688">
        <v>0.1988623661621354</v>
      </c>
      <c r="V40" s="688">
        <v>0.19381946815488885</v>
      </c>
      <c r="W40" s="688">
        <v>0.19143673064097605</v>
      </c>
      <c r="X40" s="688">
        <v>0.18999148336014809</v>
      </c>
      <c r="Y40" s="688">
        <v>0.18858196543815395</v>
      </c>
      <c r="Z40" s="688">
        <v>0.18678319287318884</v>
      </c>
      <c r="AA40" s="688">
        <v>0.18595623769920419</v>
      </c>
      <c r="AB40" s="688">
        <v>0.18341810836741182</v>
      </c>
      <c r="AC40" s="688">
        <v>0.18092319921872901</v>
      </c>
      <c r="AD40" s="688">
        <v>0.18072807547770345</v>
      </c>
      <c r="AE40" s="688">
        <v>0.17964101515270933</v>
      </c>
      <c r="AF40" s="688">
        <v>0.17776158623934718</v>
      </c>
      <c r="AG40" s="688">
        <v>0.17775775338254282</v>
      </c>
      <c r="AH40" s="688">
        <v>0.17660494137614494</v>
      </c>
      <c r="AI40" s="688">
        <v>0.1746336820448213</v>
      </c>
      <c r="AJ40" s="688">
        <v>0.17366558703860338</v>
      </c>
      <c r="AK40" s="688">
        <v>0.17177659908607698</v>
      </c>
      <c r="AL40" s="688">
        <v>0.17137281620109518</v>
      </c>
      <c r="AM40" s="688">
        <v>0.17010461096436338</v>
      </c>
      <c r="AN40" s="688">
        <v>0.16898183728899555</v>
      </c>
      <c r="AO40" s="688">
        <v>0.16878387093419536</v>
      </c>
      <c r="AP40" s="688">
        <v>0.16786867867521998</v>
      </c>
      <c r="AQ40" s="688">
        <v>0.16701784365373876</v>
      </c>
      <c r="AR40" s="688">
        <v>0.16628658623999076</v>
      </c>
      <c r="AS40" s="688">
        <v>0.16550419362582977</v>
      </c>
      <c r="AT40" s="688">
        <v>0.16482944084121537</v>
      </c>
      <c r="AU40" s="688">
        <v>0.16411155640680763</v>
      </c>
      <c r="AV40" s="688">
        <v>0.1634360839367823</v>
      </c>
      <c r="AW40" s="688">
        <v>0.16288354634180527</v>
      </c>
      <c r="AX40" s="688">
        <v>0.16232283996577601</v>
      </c>
      <c r="AY40" s="688">
        <v>0.16187082613853246</v>
      </c>
      <c r="AZ40" s="688">
        <v>0.16138713351702305</v>
      </c>
      <c r="BA40" s="688">
        <v>0.16101284516534287</v>
      </c>
      <c r="BB40" s="688">
        <v>0.16059374423967801</v>
      </c>
      <c r="BC40" s="688">
        <v>0.16029167213590426</v>
      </c>
      <c r="BD40" s="688">
        <v>0.15993878946899517</v>
      </c>
      <c r="BE40" s="688">
        <v>0.15874916770763134</v>
      </c>
      <c r="BF40" s="688">
        <v>0.15843854045419689</v>
      </c>
      <c r="BG40" s="688">
        <v>0.15821926881043963</v>
      </c>
      <c r="BH40" s="688">
        <v>0.15804978859196722</v>
      </c>
      <c r="BI40" s="688">
        <v>0.15784808877245746</v>
      </c>
      <c r="BJ40" s="688">
        <v>0.15774271708819601</v>
      </c>
      <c r="BK40" s="605">
        <v>0.15764155907213492</v>
      </c>
    </row>
    <row r="41" spans="2:63" s="17" customFormat="1" ht="15.75" thickBot="1">
      <c r="B41" s="22" t="s">
        <v>7</v>
      </c>
      <c r="C41" s="689">
        <v>0.22102667796790373</v>
      </c>
      <c r="D41" s="690">
        <v>0.22223865115517402</v>
      </c>
      <c r="E41" s="690">
        <v>0.22331133247465051</v>
      </c>
      <c r="F41" s="690">
        <v>0.22410192931762102</v>
      </c>
      <c r="G41" s="690">
        <v>0.22428494655265638</v>
      </c>
      <c r="H41" s="690">
        <v>0.22347139096707005</v>
      </c>
      <c r="I41" s="690">
        <v>0.22266692898625134</v>
      </c>
      <c r="J41" s="690">
        <v>0.22164711076530588</v>
      </c>
      <c r="K41" s="690">
        <v>0.22047371400616686</v>
      </c>
      <c r="L41" s="690">
        <v>0.21932809286734628</v>
      </c>
      <c r="M41" s="690">
        <v>0.2179359422181914</v>
      </c>
      <c r="N41" s="690">
        <v>0.2164765868101001</v>
      </c>
      <c r="O41" s="690">
        <v>0.21475291328801555</v>
      </c>
      <c r="P41" s="690">
        <v>0.21278562821992547</v>
      </c>
      <c r="Q41" s="690">
        <v>0.21069656904054562</v>
      </c>
      <c r="R41" s="690">
        <v>0.20875999234564369</v>
      </c>
      <c r="S41" s="690">
        <v>0.206898977413666</v>
      </c>
      <c r="T41" s="690">
        <v>0.20493434405940952</v>
      </c>
      <c r="U41" s="690">
        <v>0.20279423073078659</v>
      </c>
      <c r="V41" s="690">
        <v>0.19815686845582145</v>
      </c>
      <c r="W41" s="690">
        <v>0.19619498010211608</v>
      </c>
      <c r="X41" s="690">
        <v>0.19526280749173708</v>
      </c>
      <c r="Y41" s="690">
        <v>0.19438923236103262</v>
      </c>
      <c r="Z41" s="690">
        <v>0.19312812138240043</v>
      </c>
      <c r="AA41" s="690">
        <v>0.19294229067758029</v>
      </c>
      <c r="AB41" s="690">
        <v>0.19085698819511382</v>
      </c>
      <c r="AC41" s="690">
        <v>0.18880191191960183</v>
      </c>
      <c r="AD41" s="690">
        <v>0.18926718036777612</v>
      </c>
      <c r="AE41" s="690">
        <v>0.18873033946643339</v>
      </c>
      <c r="AF41" s="690">
        <v>0.18727443087914514</v>
      </c>
      <c r="AG41" s="690">
        <v>0.18788009066750047</v>
      </c>
      <c r="AH41" s="690">
        <v>0.18719481499387566</v>
      </c>
      <c r="AI41" s="690">
        <v>0.185561353990429</v>
      </c>
      <c r="AJ41" s="690">
        <v>0.18499800226756649</v>
      </c>
      <c r="AK41" s="690">
        <v>0.18340271346521758</v>
      </c>
      <c r="AL41" s="690">
        <v>0.18340247900016723</v>
      </c>
      <c r="AM41" s="690">
        <v>0.18242301840291492</v>
      </c>
      <c r="AN41" s="690">
        <v>0.18156010409745024</v>
      </c>
      <c r="AO41" s="690">
        <v>0.18171727032608617</v>
      </c>
      <c r="AP41" s="690">
        <v>0.18105843075973552</v>
      </c>
      <c r="AQ41" s="690">
        <v>0.18045069861024676</v>
      </c>
      <c r="AR41" s="690">
        <v>0.17993537179598429</v>
      </c>
      <c r="AS41" s="690">
        <v>0.17936829824615058</v>
      </c>
      <c r="AT41" s="690">
        <v>0.17887950331041061</v>
      </c>
      <c r="AU41" s="690">
        <v>0.17834769644558185</v>
      </c>
      <c r="AV41" s="690">
        <v>0.17784654283957971</v>
      </c>
      <c r="AW41" s="690">
        <v>0.17744324953896395</v>
      </c>
      <c r="AX41" s="690">
        <v>0.17703800770561698</v>
      </c>
      <c r="AY41" s="690">
        <v>0.1767183061164822</v>
      </c>
      <c r="AZ41" s="690">
        <v>0.17637034841695107</v>
      </c>
      <c r="BA41" s="690">
        <v>0.17611019563101868</v>
      </c>
      <c r="BB41" s="690">
        <v>0.17580710044472295</v>
      </c>
      <c r="BC41" s="690">
        <v>0.17560282576291375</v>
      </c>
      <c r="BD41" s="690">
        <v>0.17535013543884023</v>
      </c>
      <c r="BE41" s="690">
        <v>0.17415028155243631</v>
      </c>
      <c r="BF41" s="690">
        <v>0.17392268470097322</v>
      </c>
      <c r="BG41" s="690">
        <v>0.17376879242052107</v>
      </c>
      <c r="BH41" s="690">
        <v>0.1736608383020386</v>
      </c>
      <c r="BI41" s="690">
        <v>0.17353074734759955</v>
      </c>
      <c r="BJ41" s="690">
        <v>0.17347950860126576</v>
      </c>
      <c r="BK41" s="608">
        <v>0.17342487505171766</v>
      </c>
    </row>
    <row r="42" spans="2:63">
      <c r="BB42" s="30"/>
      <c r="BC42" s="30"/>
      <c r="BD42" s="30"/>
      <c r="BE42" s="30"/>
      <c r="BF42" s="30"/>
      <c r="BG42" s="30"/>
      <c r="BH42" s="30"/>
      <c r="BI42" s="30"/>
      <c r="BJ42" s="30"/>
      <c r="BK42" s="30"/>
    </row>
    <row r="43" spans="2:63">
      <c r="BB43" s="30"/>
      <c r="BC43" s="30"/>
      <c r="BD43" s="30"/>
      <c r="BE43" s="30"/>
      <c r="BF43" s="30"/>
      <c r="BG43" s="30"/>
      <c r="BH43" s="30"/>
      <c r="BI43" s="30"/>
      <c r="BJ43" s="30"/>
      <c r="BK43" s="30"/>
    </row>
    <row r="44" spans="2:63">
      <c r="C44" s="698"/>
      <c r="D44" s="698"/>
      <c r="E44" s="698"/>
      <c r="F44" s="698"/>
      <c r="G44" s="698"/>
      <c r="H44" s="698"/>
      <c r="I44" s="698"/>
      <c r="J44" s="698"/>
      <c r="K44" s="698"/>
      <c r="L44" s="698"/>
      <c r="M44" s="698"/>
      <c r="N44" s="698"/>
      <c r="O44" s="698"/>
      <c r="P44" s="698"/>
      <c r="Q44" s="698"/>
      <c r="R44" s="698"/>
      <c r="S44" s="698"/>
      <c r="T44" s="698"/>
      <c r="U44" s="698"/>
      <c r="V44" s="698"/>
      <c r="W44" s="698"/>
      <c r="X44" s="698"/>
      <c r="Y44" s="698"/>
      <c r="Z44" s="698"/>
      <c r="AA44" s="698"/>
      <c r="AB44" s="698"/>
      <c r="AC44" s="698"/>
      <c r="AD44" s="698"/>
      <c r="AE44" s="698"/>
      <c r="AF44" s="698"/>
      <c r="AG44" s="698"/>
      <c r="AH44" s="698"/>
      <c r="AI44" s="698"/>
      <c r="AJ44" s="698"/>
      <c r="AK44" s="698"/>
      <c r="AL44" s="698"/>
      <c r="AM44" s="698"/>
      <c r="AN44" s="698"/>
      <c r="AO44" s="698"/>
      <c r="AP44" s="698"/>
      <c r="AQ44" s="698"/>
      <c r="AR44" s="698"/>
      <c r="AS44" s="698"/>
      <c r="AT44" s="29"/>
      <c r="AU44" s="29"/>
      <c r="AV44" s="29"/>
      <c r="AW44" s="29"/>
      <c r="AX44" s="29"/>
      <c r="AY44" s="29"/>
      <c r="AZ44" s="29"/>
      <c r="BA44" s="29"/>
    </row>
    <row r="45" spans="2:63" ht="15.75">
      <c r="B45" s="27" t="s">
        <v>62</v>
      </c>
      <c r="C45" s="698"/>
      <c r="D45" s="698"/>
      <c r="E45" s="698"/>
      <c r="F45" s="698"/>
      <c r="G45" s="698"/>
      <c r="H45" s="698"/>
      <c r="I45" s="698"/>
      <c r="J45" s="698"/>
      <c r="K45" s="698"/>
      <c r="L45" s="698"/>
      <c r="M45" s="698"/>
      <c r="N45" s="698"/>
      <c r="O45" s="698"/>
      <c r="P45" s="698"/>
      <c r="Q45" s="698"/>
      <c r="R45" s="698"/>
      <c r="S45" s="698"/>
      <c r="T45" s="698"/>
      <c r="U45" s="698"/>
      <c r="V45" s="698"/>
      <c r="W45" s="698"/>
      <c r="X45" s="698"/>
      <c r="Y45" s="698"/>
      <c r="Z45" s="698"/>
      <c r="AA45" s="698"/>
      <c r="AB45" s="698"/>
      <c r="AC45" s="698"/>
      <c r="AD45" s="698"/>
      <c r="AE45" s="698"/>
      <c r="AF45" s="698"/>
      <c r="AG45" s="698"/>
      <c r="AH45" s="698"/>
      <c r="AI45" s="698"/>
      <c r="AJ45" s="698"/>
      <c r="AK45" s="698"/>
      <c r="AL45" s="698"/>
      <c r="AM45" s="698"/>
      <c r="AN45" s="698"/>
      <c r="AO45" s="698"/>
      <c r="AP45" s="698"/>
      <c r="AQ45" s="698"/>
      <c r="AR45" s="698"/>
      <c r="AS45" s="698"/>
      <c r="AT45" s="29"/>
      <c r="AU45" s="29"/>
      <c r="AV45" s="29"/>
      <c r="AW45" s="29"/>
      <c r="AX45" s="29"/>
      <c r="AY45" s="29"/>
      <c r="AZ45" s="29"/>
      <c r="BA45" s="29"/>
    </row>
    <row r="46" spans="2:63" ht="15.75" thickBot="1">
      <c r="C46" s="698"/>
      <c r="D46" s="698"/>
      <c r="E46" s="698"/>
      <c r="F46" s="698"/>
      <c r="G46" s="698"/>
      <c r="H46" s="698"/>
      <c r="I46" s="698"/>
      <c r="J46" s="698"/>
      <c r="K46" s="698"/>
      <c r="L46" s="698"/>
      <c r="M46" s="698"/>
      <c r="N46" s="698"/>
      <c r="O46" s="698"/>
      <c r="P46" s="698"/>
      <c r="Q46" s="698"/>
      <c r="R46" s="698"/>
      <c r="S46" s="698"/>
      <c r="T46" s="698"/>
      <c r="U46" s="698"/>
      <c r="V46" s="698"/>
      <c r="W46" s="698"/>
      <c r="X46" s="698"/>
      <c r="Y46" s="698"/>
      <c r="Z46" s="698"/>
      <c r="AA46" s="698"/>
      <c r="AB46" s="698"/>
      <c r="AC46" s="698"/>
      <c r="AD46" s="698"/>
      <c r="AE46" s="698"/>
      <c r="AF46" s="698"/>
      <c r="AG46" s="698"/>
      <c r="AH46" s="698"/>
      <c r="AI46" s="698"/>
      <c r="AJ46" s="698"/>
      <c r="AK46" s="698"/>
      <c r="AL46" s="698"/>
      <c r="AM46" s="698"/>
      <c r="AN46" s="698"/>
      <c r="AO46" s="698"/>
      <c r="AP46" s="698"/>
      <c r="AQ46" s="698"/>
      <c r="AR46" s="698"/>
      <c r="AS46" s="698"/>
      <c r="AT46" s="698"/>
      <c r="AU46" s="698"/>
      <c r="AV46" s="698"/>
      <c r="AW46" s="698"/>
      <c r="AX46" s="698"/>
      <c r="AY46" s="698"/>
      <c r="AZ46" s="698"/>
      <c r="BA46" s="698"/>
      <c r="BB46" s="698"/>
      <c r="BC46" s="698"/>
      <c r="BD46" s="698"/>
      <c r="BE46" s="698"/>
      <c r="BF46" s="698"/>
      <c r="BG46" s="698"/>
      <c r="BH46" s="698"/>
      <c r="BI46" s="698"/>
      <c r="BJ46" s="698"/>
      <c r="BK46" s="698"/>
    </row>
    <row r="47" spans="2:63" s="20" customFormat="1" ht="39.75" thickBot="1">
      <c r="B47" s="699" t="s">
        <v>27</v>
      </c>
      <c r="C47" s="656">
        <v>1940</v>
      </c>
      <c r="D47" s="657">
        <v>1941</v>
      </c>
      <c r="E47" s="657">
        <v>1942</v>
      </c>
      <c r="F47" s="657">
        <v>1943</v>
      </c>
      <c r="G47" s="657">
        <v>1944</v>
      </c>
      <c r="H47" s="657">
        <v>1945</v>
      </c>
      <c r="I47" s="657">
        <v>1946</v>
      </c>
      <c r="J47" s="657">
        <v>1947</v>
      </c>
      <c r="K47" s="657">
        <v>1948</v>
      </c>
      <c r="L47" s="657">
        <v>1949</v>
      </c>
      <c r="M47" s="657">
        <v>1950</v>
      </c>
      <c r="N47" s="657">
        <v>1951</v>
      </c>
      <c r="O47" s="657">
        <v>1952</v>
      </c>
      <c r="P47" s="657">
        <v>1953</v>
      </c>
      <c r="Q47" s="657">
        <v>1954</v>
      </c>
      <c r="R47" s="657">
        <v>1955</v>
      </c>
      <c r="S47" s="657">
        <v>1956</v>
      </c>
      <c r="T47" s="657">
        <v>1957</v>
      </c>
      <c r="U47" s="657">
        <v>1958</v>
      </c>
      <c r="V47" s="657">
        <v>1959</v>
      </c>
      <c r="W47" s="657">
        <v>1960</v>
      </c>
      <c r="X47" s="657">
        <v>1961</v>
      </c>
      <c r="Y47" s="657">
        <v>1962</v>
      </c>
      <c r="Z47" s="657">
        <v>1963</v>
      </c>
      <c r="AA47" s="657">
        <v>1964</v>
      </c>
      <c r="AB47" s="657">
        <v>1965</v>
      </c>
      <c r="AC47" s="657">
        <v>1966</v>
      </c>
      <c r="AD47" s="657">
        <v>1967</v>
      </c>
      <c r="AE47" s="657">
        <v>1968</v>
      </c>
      <c r="AF47" s="657">
        <v>1969</v>
      </c>
      <c r="AG47" s="657">
        <v>1970</v>
      </c>
      <c r="AH47" s="657">
        <v>1971</v>
      </c>
      <c r="AI47" s="657">
        <v>1972</v>
      </c>
      <c r="AJ47" s="657">
        <v>1973</v>
      </c>
      <c r="AK47" s="657">
        <v>1974</v>
      </c>
      <c r="AL47" s="657">
        <v>1975</v>
      </c>
      <c r="AM47" s="657">
        <v>1976</v>
      </c>
      <c r="AN47" s="657">
        <v>1977</v>
      </c>
      <c r="AO47" s="657">
        <v>1978</v>
      </c>
      <c r="AP47" s="657">
        <v>1979</v>
      </c>
      <c r="AQ47" s="657">
        <v>1980</v>
      </c>
      <c r="AR47" s="657">
        <v>1981</v>
      </c>
      <c r="AS47" s="657">
        <v>1982</v>
      </c>
      <c r="AT47" s="657">
        <v>1983</v>
      </c>
      <c r="AU47" s="657">
        <v>1984</v>
      </c>
      <c r="AV47" s="657">
        <v>1985</v>
      </c>
      <c r="AW47" s="657">
        <v>1986</v>
      </c>
      <c r="AX47" s="657">
        <v>1987</v>
      </c>
      <c r="AY47" s="657">
        <v>1988</v>
      </c>
      <c r="AZ47" s="657">
        <v>1989</v>
      </c>
      <c r="BA47" s="657">
        <v>1990</v>
      </c>
      <c r="BB47" s="657">
        <v>1991</v>
      </c>
      <c r="BC47" s="657">
        <v>1992</v>
      </c>
      <c r="BD47" s="657">
        <v>1993</v>
      </c>
      <c r="BE47" s="657">
        <v>1994</v>
      </c>
      <c r="BF47" s="657">
        <v>1995</v>
      </c>
      <c r="BG47" s="657">
        <v>1996</v>
      </c>
      <c r="BH47" s="657">
        <v>1997</v>
      </c>
      <c r="BI47" s="657">
        <v>1998</v>
      </c>
      <c r="BJ47" s="657">
        <v>1999</v>
      </c>
      <c r="BK47" s="599">
        <v>2000</v>
      </c>
    </row>
    <row r="48" spans="2:63" s="20" customFormat="1">
      <c r="B48" s="685" t="s">
        <v>4</v>
      </c>
      <c r="C48" s="686">
        <v>0.87919317102815564</v>
      </c>
      <c r="D48" s="601">
        <v>0.87833536479483543</v>
      </c>
      <c r="E48" s="601">
        <v>0.88280535307533514</v>
      </c>
      <c r="F48" s="601">
        <v>0.88240022724631517</v>
      </c>
      <c r="G48" s="601">
        <v>0.88883360475129081</v>
      </c>
      <c r="H48" s="601">
        <v>0.88857007753668327</v>
      </c>
      <c r="I48" s="601">
        <v>0.89182030906691423</v>
      </c>
      <c r="J48" s="601">
        <v>0.8887609807921818</v>
      </c>
      <c r="K48" s="601">
        <v>0.88946281728419063</v>
      </c>
      <c r="L48" s="601">
        <v>0.87999169859608051</v>
      </c>
      <c r="M48" s="601">
        <v>0.88725458893614462</v>
      </c>
      <c r="N48" s="601">
        <v>0.87714758213818811</v>
      </c>
      <c r="O48" s="601">
        <v>0.86303265498831483</v>
      </c>
      <c r="P48" s="601">
        <v>0.84983788060792587</v>
      </c>
      <c r="Q48" s="601">
        <v>0.8387865493642922</v>
      </c>
      <c r="R48" s="601">
        <v>0.83711954400491506</v>
      </c>
      <c r="S48" s="601">
        <v>0.83367695587402602</v>
      </c>
      <c r="T48" s="601">
        <v>0.82908792559489741</v>
      </c>
      <c r="U48" s="601">
        <v>0.82230306780342</v>
      </c>
      <c r="V48" s="601">
        <v>0.81844202284805256</v>
      </c>
      <c r="W48" s="601">
        <v>0.81447130327759998</v>
      </c>
      <c r="X48" s="601">
        <v>0.81362582921573845</v>
      </c>
      <c r="Y48" s="601">
        <v>0.81070938137453918</v>
      </c>
      <c r="Z48" s="601">
        <v>0.80848532001086348</v>
      </c>
      <c r="AA48" s="601">
        <v>0.807755270398267</v>
      </c>
      <c r="AB48" s="601">
        <v>0.80351142864892711</v>
      </c>
      <c r="AC48" s="601">
        <v>0.79983842284953799</v>
      </c>
      <c r="AD48" s="601">
        <v>0.79911647120090656</v>
      </c>
      <c r="AE48" s="601">
        <v>0.7966262803048666</v>
      </c>
      <c r="AF48" s="601">
        <v>0.79494592046506674</v>
      </c>
      <c r="AG48" s="601">
        <v>0.79847834800446715</v>
      </c>
      <c r="AH48" s="601">
        <v>0.79901344265819441</v>
      </c>
      <c r="AI48" s="601">
        <v>0.79801762847331359</v>
      </c>
      <c r="AJ48" s="601">
        <v>0.79773721362146366</v>
      </c>
      <c r="AK48" s="601">
        <v>0.79663403722195081</v>
      </c>
      <c r="AL48" s="601">
        <v>0.79847226896751156</v>
      </c>
      <c r="AM48" s="601">
        <v>0.79738286705751515</v>
      </c>
      <c r="AN48" s="601">
        <v>0.79685138799702893</v>
      </c>
      <c r="AO48" s="601">
        <v>0.79746895279853225</v>
      </c>
      <c r="AP48" s="601">
        <v>0.79647082062282515</v>
      </c>
      <c r="AQ48" s="601">
        <v>0.7954277610687267</v>
      </c>
      <c r="AR48" s="601">
        <v>0.79488084923359381</v>
      </c>
      <c r="AS48" s="601">
        <v>0.79378610074423728</v>
      </c>
      <c r="AT48" s="601">
        <v>0.79324622114104248</v>
      </c>
      <c r="AU48" s="601">
        <v>0.7921700814931909</v>
      </c>
      <c r="AV48" s="601">
        <v>0.7911079202365342</v>
      </c>
      <c r="AW48" s="601">
        <v>0.79061047817850993</v>
      </c>
      <c r="AX48" s="601">
        <v>0.78962871824131287</v>
      </c>
      <c r="AY48" s="601">
        <v>0.78908372378491975</v>
      </c>
      <c r="AZ48" s="601">
        <v>0.78799479348482082</v>
      </c>
      <c r="BA48" s="601">
        <v>0.7874558663028477</v>
      </c>
      <c r="BB48" s="601">
        <v>0.78638162234476228</v>
      </c>
      <c r="BC48" s="601">
        <v>0.7858494579281875</v>
      </c>
      <c r="BD48" s="601">
        <v>0.78479278487070503</v>
      </c>
      <c r="BE48" s="601">
        <v>0.78264779658072803</v>
      </c>
      <c r="BF48" s="601">
        <v>0.78167087775133159</v>
      </c>
      <c r="BG48" s="601">
        <v>0.7811266582196873</v>
      </c>
      <c r="BH48" s="601">
        <v>0.78058675405912548</v>
      </c>
      <c r="BI48" s="601">
        <v>0.77951430961856272</v>
      </c>
      <c r="BJ48" s="601">
        <v>0.77898656101007879</v>
      </c>
      <c r="BK48" s="602">
        <v>0.77846174958989744</v>
      </c>
    </row>
    <row r="49" spans="2:63" s="20" customFormat="1">
      <c r="B49" s="685" t="s">
        <v>5</v>
      </c>
      <c r="C49" s="687">
        <v>0.87942934312119492</v>
      </c>
      <c r="D49" s="688">
        <v>0.87874481754781308</v>
      </c>
      <c r="E49" s="688">
        <v>0.88344207371255679</v>
      </c>
      <c r="F49" s="688">
        <v>0.88330720515168348</v>
      </c>
      <c r="G49" s="688">
        <v>0.89011782526674932</v>
      </c>
      <c r="H49" s="688">
        <v>0.89031008889829366</v>
      </c>
      <c r="I49" s="688">
        <v>0.89411947391375857</v>
      </c>
      <c r="J49" s="688">
        <v>0.89170077006783122</v>
      </c>
      <c r="K49" s="688">
        <v>0.89315208011821756</v>
      </c>
      <c r="L49" s="688">
        <v>0.88442477490689297</v>
      </c>
      <c r="M49" s="688">
        <v>0.89266230264510138</v>
      </c>
      <c r="N49" s="688">
        <v>0.88345559730877832</v>
      </c>
      <c r="O49" s="688">
        <v>0.87034004419525968</v>
      </c>
      <c r="P49" s="688">
        <v>0.85821912032910452</v>
      </c>
      <c r="Q49" s="688">
        <v>0.84839917155302969</v>
      </c>
      <c r="R49" s="688">
        <v>0.84809279524302295</v>
      </c>
      <c r="S49" s="688">
        <v>0.84615458198676818</v>
      </c>
      <c r="T49" s="688">
        <v>0.84314249913326444</v>
      </c>
      <c r="U49" s="688">
        <v>0.83798034640225261</v>
      </c>
      <c r="V49" s="688">
        <v>0.83594726281925169</v>
      </c>
      <c r="W49" s="688">
        <v>0.83383252053955348</v>
      </c>
      <c r="X49" s="688">
        <v>0.83498012157488499</v>
      </c>
      <c r="Y49" s="688">
        <v>0.83380874681823458</v>
      </c>
      <c r="Z49" s="688">
        <v>0.83316139300492742</v>
      </c>
      <c r="AA49" s="688">
        <v>0.83386437892388432</v>
      </c>
      <c r="AB49" s="688">
        <v>0.83064872028660097</v>
      </c>
      <c r="AC49" s="688">
        <v>0.82788613435456149</v>
      </c>
      <c r="AD49" s="688">
        <v>0.82771290376451934</v>
      </c>
      <c r="AE49" s="688">
        <v>0.82557872796621401</v>
      </c>
      <c r="AF49" s="688">
        <v>0.82416267613729</v>
      </c>
      <c r="AG49" s="688">
        <v>0.82743743817250248</v>
      </c>
      <c r="AH49" s="688">
        <v>0.82791079492015329</v>
      </c>
      <c r="AI49" s="688">
        <v>0.8270510120633866</v>
      </c>
      <c r="AJ49" s="688">
        <v>0.82661375528446412</v>
      </c>
      <c r="AK49" s="688">
        <v>0.82564606552710496</v>
      </c>
      <c r="AL49" s="688">
        <v>0.82743625559642286</v>
      </c>
      <c r="AM49" s="688">
        <v>0.8264793955297105</v>
      </c>
      <c r="AN49" s="688">
        <v>0.82601288049556021</v>
      </c>
      <c r="AO49" s="688">
        <v>0.82655380293479497</v>
      </c>
      <c r="AP49" s="688">
        <v>0.82568975305251724</v>
      </c>
      <c r="AQ49" s="688">
        <v>0.82478026505331314</v>
      </c>
      <c r="AR49" s="688">
        <v>0.8242998972236244</v>
      </c>
      <c r="AS49" s="688">
        <v>0.82333683289527682</v>
      </c>
      <c r="AT49" s="688">
        <v>0.82286140400656194</v>
      </c>
      <c r="AU49" s="688">
        <v>0.82191434646324457</v>
      </c>
      <c r="AV49" s="688">
        <v>0.82098016530461226</v>
      </c>
      <c r="AW49" s="688">
        <v>0.82054747693166596</v>
      </c>
      <c r="AX49" s="688">
        <v>0.81969698314653072</v>
      </c>
      <c r="AY49" s="688">
        <v>0.81921599009860591</v>
      </c>
      <c r="AZ49" s="688">
        <v>0.81825651758830265</v>
      </c>
      <c r="BA49" s="688">
        <v>0.81778147965806514</v>
      </c>
      <c r="BB49" s="688">
        <v>0.81683413898687207</v>
      </c>
      <c r="BC49" s="688">
        <v>0.81636453003101739</v>
      </c>
      <c r="BD49" s="688">
        <v>0.81543327478625049</v>
      </c>
      <c r="BE49" s="688">
        <v>0.813548832653885</v>
      </c>
      <c r="BF49" s="688">
        <v>0.81269955227350932</v>
      </c>
      <c r="BG49" s="688">
        <v>0.81221852496799718</v>
      </c>
      <c r="BH49" s="688">
        <v>0.81174111093256385</v>
      </c>
      <c r="BI49" s="688">
        <v>0.81079378408026748</v>
      </c>
      <c r="BJ49" s="688">
        <v>0.81032863999721483</v>
      </c>
      <c r="BK49" s="605">
        <v>0.80986533735422972</v>
      </c>
    </row>
    <row r="50" spans="2:63" s="20" customFormat="1">
      <c r="B50" s="685" t="s">
        <v>6</v>
      </c>
      <c r="C50" s="687">
        <v>0.87960060181620814</v>
      </c>
      <c r="D50" s="688">
        <v>0.87903919615669879</v>
      </c>
      <c r="E50" s="688">
        <v>0.88389800431821319</v>
      </c>
      <c r="F50" s="688">
        <v>0.88395472002177833</v>
      </c>
      <c r="G50" s="688">
        <v>0.89102990416411543</v>
      </c>
      <c r="H50" s="688">
        <v>0.8915403366704967</v>
      </c>
      <c r="I50" s="688">
        <v>0.89573755493567275</v>
      </c>
      <c r="J50" s="688">
        <v>0.89376267091937722</v>
      </c>
      <c r="K50" s="688">
        <v>0.8957334000155881</v>
      </c>
      <c r="L50" s="688">
        <v>0.88752174416479046</v>
      </c>
      <c r="M50" s="688">
        <v>0.89643602172288295</v>
      </c>
      <c r="N50" s="688">
        <v>0.88785498221011461</v>
      </c>
      <c r="O50" s="688">
        <v>0.87543495879183086</v>
      </c>
      <c r="P50" s="688">
        <v>0.86406278996925023</v>
      </c>
      <c r="Q50" s="688">
        <v>0.85510313899791968</v>
      </c>
      <c r="R50" s="688">
        <v>0.85574920198234128</v>
      </c>
      <c r="S50" s="688">
        <v>0.85486645280860685</v>
      </c>
      <c r="T50" s="688">
        <v>0.85296327837588737</v>
      </c>
      <c r="U50" s="688">
        <v>0.84894502247523818</v>
      </c>
      <c r="V50" s="688">
        <v>0.84820266222690111</v>
      </c>
      <c r="W50" s="688">
        <v>0.84740196347573249</v>
      </c>
      <c r="X50" s="688">
        <v>0.84991572318761288</v>
      </c>
      <c r="Y50" s="688">
        <v>0.84999451678456872</v>
      </c>
      <c r="Z50" s="688">
        <v>0.85043910959908153</v>
      </c>
      <c r="AA50" s="688">
        <v>0.85207609358128489</v>
      </c>
      <c r="AB50" s="688">
        <v>0.84958507237529035</v>
      </c>
      <c r="AC50" s="688">
        <v>0.84742071360688365</v>
      </c>
      <c r="AD50" s="688">
        <v>0.84761289222604708</v>
      </c>
      <c r="AE50" s="688">
        <v>0.84570936590028356</v>
      </c>
      <c r="AF50" s="688">
        <v>0.84453817719693769</v>
      </c>
      <c r="AG50" s="688">
        <v>0.84762481949174862</v>
      </c>
      <c r="AH50" s="688">
        <v>0.84805153383616338</v>
      </c>
      <c r="AI50" s="688">
        <v>0.84729153087500886</v>
      </c>
      <c r="AJ50" s="688">
        <v>0.84673986294519032</v>
      </c>
      <c r="AK50" s="688">
        <v>0.84587098073889788</v>
      </c>
      <c r="AL50" s="688">
        <v>0.84762672871917777</v>
      </c>
      <c r="AM50" s="688">
        <v>0.84676720799085081</v>
      </c>
      <c r="AN50" s="688">
        <v>0.8463492474007529</v>
      </c>
      <c r="AO50" s="688">
        <v>0.846833478047746</v>
      </c>
      <c r="AP50" s="688">
        <v>0.84606783397981422</v>
      </c>
      <c r="AQ50" s="688">
        <v>0.8452575179544991</v>
      </c>
      <c r="AR50" s="688">
        <v>0.84482511802649829</v>
      </c>
      <c r="AS50" s="688">
        <v>0.84395935048725135</v>
      </c>
      <c r="AT50" s="688">
        <v>0.84353189052528388</v>
      </c>
      <c r="AU50" s="688">
        <v>0.84268080224720299</v>
      </c>
      <c r="AV50" s="688">
        <v>0.84184025129066198</v>
      </c>
      <c r="AW50" s="688">
        <v>0.84145579383414115</v>
      </c>
      <c r="AX50" s="688">
        <v>0.84070151294568618</v>
      </c>
      <c r="AY50" s="688">
        <v>0.84026880875189747</v>
      </c>
      <c r="AZ50" s="688">
        <v>0.83940530681297454</v>
      </c>
      <c r="BA50" s="688">
        <v>0.83897719323453868</v>
      </c>
      <c r="BB50" s="688">
        <v>0.83812401491480237</v>
      </c>
      <c r="BC50" s="688">
        <v>0.83770086030975521</v>
      </c>
      <c r="BD50" s="688">
        <v>0.8368621723785088</v>
      </c>
      <c r="BE50" s="688">
        <v>0.83517102828839185</v>
      </c>
      <c r="BF50" s="688">
        <v>0.83441601685170796</v>
      </c>
      <c r="BG50" s="688">
        <v>0.83398175538906838</v>
      </c>
      <c r="BH50" s="688">
        <v>0.8335514642300309</v>
      </c>
      <c r="BI50" s="688">
        <v>0.83269748990027603</v>
      </c>
      <c r="BJ50" s="688">
        <v>0.83227844639840998</v>
      </c>
      <c r="BK50" s="605">
        <v>0.83186114210733952</v>
      </c>
    </row>
    <row r="51" spans="2:63" s="20" customFormat="1" ht="15.75" thickBot="1">
      <c r="B51" s="22" t="s">
        <v>7</v>
      </c>
      <c r="C51" s="689">
        <v>0.87986154773997927</v>
      </c>
      <c r="D51" s="690">
        <v>0.879482186646661</v>
      </c>
      <c r="E51" s="690">
        <v>0.88457824010473074</v>
      </c>
      <c r="F51" s="690">
        <v>0.884915838145513</v>
      </c>
      <c r="G51" s="690">
        <v>0.89238052768026888</v>
      </c>
      <c r="H51" s="690">
        <v>0.89336182189043367</v>
      </c>
      <c r="I51" s="690">
        <v>0.89813702339901735</v>
      </c>
      <c r="J51" s="690">
        <v>0.89682773787681458</v>
      </c>
      <c r="K51" s="690">
        <v>0.89958130822488303</v>
      </c>
      <c r="L51" s="690">
        <v>0.89215071756069686</v>
      </c>
      <c r="M51" s="690">
        <v>0.90209287797815874</v>
      </c>
      <c r="N51" s="690">
        <v>0.89446712401061834</v>
      </c>
      <c r="O51" s="690">
        <v>0.8831136987017395</v>
      </c>
      <c r="P51" s="690">
        <v>0.87289370126637822</v>
      </c>
      <c r="Q51" s="690">
        <v>0.86526238324788962</v>
      </c>
      <c r="R51" s="690">
        <v>0.8673814104490456</v>
      </c>
      <c r="S51" s="690">
        <v>0.86813754933167542</v>
      </c>
      <c r="T51" s="690">
        <v>0.867962206265393</v>
      </c>
      <c r="U51" s="690">
        <v>0.86573285278980472</v>
      </c>
      <c r="V51" s="690">
        <v>0.86701231049822536</v>
      </c>
      <c r="W51" s="690">
        <v>0.86827781908192481</v>
      </c>
      <c r="X51" s="690">
        <v>0.87292994257414946</v>
      </c>
      <c r="Y51" s="690">
        <v>0.87492709216688835</v>
      </c>
      <c r="Z51" s="690">
        <v>0.877106638862996</v>
      </c>
      <c r="AA51" s="690">
        <v>0.88034957887431831</v>
      </c>
      <c r="AB51" s="690">
        <v>0.87903791853658308</v>
      </c>
      <c r="AC51" s="690">
        <v>0.87791905489919819</v>
      </c>
      <c r="AD51" s="690">
        <v>0.8787824523877088</v>
      </c>
      <c r="AE51" s="690">
        <v>0.87730005080574802</v>
      </c>
      <c r="AF51" s="690">
        <v>0.87652789193053526</v>
      </c>
      <c r="AG51" s="690">
        <v>0.87930362761736158</v>
      </c>
      <c r="AH51" s="690">
        <v>0.8796539278953236</v>
      </c>
      <c r="AI51" s="690">
        <v>0.87905772509082747</v>
      </c>
      <c r="AJ51" s="690">
        <v>0.87831515432029783</v>
      </c>
      <c r="AK51" s="690">
        <v>0.87761201438351832</v>
      </c>
      <c r="AL51" s="690">
        <v>0.87931023542062514</v>
      </c>
      <c r="AM51" s="690">
        <v>0.87861252161213432</v>
      </c>
      <c r="AN51" s="690">
        <v>0.87827416182583595</v>
      </c>
      <c r="AO51" s="690">
        <v>0.87866595276605797</v>
      </c>
      <c r="AP51" s="690">
        <v>0.87806373617030631</v>
      </c>
      <c r="AQ51" s="690">
        <v>0.87741589408464482</v>
      </c>
      <c r="AR51" s="690">
        <v>0.87706456376513409</v>
      </c>
      <c r="AS51" s="690">
        <v>0.87636021984008428</v>
      </c>
      <c r="AT51" s="690">
        <v>0.87601234912059822</v>
      </c>
      <c r="AU51" s="690">
        <v>0.87531884807797367</v>
      </c>
      <c r="AV51" s="690">
        <v>0.87463540252154748</v>
      </c>
      <c r="AW51" s="690">
        <v>0.87432997780646349</v>
      </c>
      <c r="AX51" s="690">
        <v>0.87373573433384699</v>
      </c>
      <c r="AY51" s="690">
        <v>0.8733832703280382</v>
      </c>
      <c r="AZ51" s="690">
        <v>0.87267913566294975</v>
      </c>
      <c r="BA51" s="690">
        <v>0.87232983320015978</v>
      </c>
      <c r="BB51" s="690">
        <v>0.87163319421259733</v>
      </c>
      <c r="BC51" s="690">
        <v>0.87128751201806154</v>
      </c>
      <c r="BD51" s="690">
        <v>0.87060323935881923</v>
      </c>
      <c r="BE51" s="690">
        <v>0.86923260351437304</v>
      </c>
      <c r="BF51" s="690">
        <v>0.86863490560785706</v>
      </c>
      <c r="BG51" s="690">
        <v>0.86827971341446397</v>
      </c>
      <c r="BH51" s="690">
        <v>0.86792753671770495</v>
      </c>
      <c r="BI51" s="690">
        <v>0.86722959628533536</v>
      </c>
      <c r="BJ51" s="690">
        <v>0.86688810680184913</v>
      </c>
      <c r="BK51" s="608">
        <v>0.86654810222587164</v>
      </c>
    </row>
    <row r="52" spans="2:63">
      <c r="C52" s="698"/>
      <c r="D52" s="698"/>
      <c r="E52" s="698"/>
      <c r="F52" s="698"/>
      <c r="G52" s="698"/>
      <c r="H52" s="698"/>
      <c r="I52" s="698"/>
      <c r="J52" s="698"/>
      <c r="K52" s="698"/>
      <c r="L52" s="698"/>
      <c r="M52" s="698"/>
      <c r="N52" s="698"/>
      <c r="O52" s="698"/>
      <c r="P52" s="698"/>
      <c r="Q52" s="698"/>
      <c r="R52" s="698"/>
      <c r="S52" s="698"/>
      <c r="T52" s="698"/>
      <c r="U52" s="698"/>
      <c r="V52" s="698"/>
      <c r="W52" s="698"/>
      <c r="X52" s="698"/>
      <c r="Y52" s="698"/>
      <c r="Z52" s="698"/>
      <c r="AA52" s="698"/>
      <c r="AB52" s="698"/>
      <c r="AC52" s="698"/>
      <c r="AD52" s="698"/>
      <c r="AE52" s="698"/>
      <c r="AF52" s="698"/>
      <c r="AG52" s="698"/>
      <c r="AH52" s="698"/>
      <c r="AI52" s="698"/>
      <c r="AJ52" s="698"/>
      <c r="AK52" s="698"/>
      <c r="AL52" s="698"/>
      <c r="AM52" s="698"/>
      <c r="AN52" s="698"/>
      <c r="AO52" s="698"/>
      <c r="AP52" s="698"/>
      <c r="AQ52" s="698"/>
      <c r="AR52" s="698"/>
      <c r="AS52" s="698"/>
      <c r="AT52" s="698"/>
      <c r="AU52" s="698"/>
      <c r="AV52" s="698"/>
      <c r="AW52" s="698"/>
      <c r="AX52" s="698"/>
      <c r="AY52" s="698"/>
      <c r="AZ52" s="698"/>
      <c r="BA52" s="698"/>
    </row>
    <row r="53" spans="2:63">
      <c r="C53" s="698"/>
      <c r="D53" s="698"/>
      <c r="E53" s="698"/>
      <c r="F53" s="698"/>
      <c r="G53" s="698"/>
      <c r="H53" s="698"/>
      <c r="I53" s="698"/>
      <c r="J53" s="698"/>
      <c r="K53" s="698"/>
      <c r="L53" s="698"/>
      <c r="M53" s="698"/>
      <c r="N53" s="698"/>
      <c r="O53" s="698"/>
      <c r="P53" s="698"/>
      <c r="Q53" s="698"/>
      <c r="R53" s="698"/>
      <c r="S53" s="698"/>
      <c r="T53" s="698"/>
      <c r="U53" s="698"/>
      <c r="V53" s="698"/>
      <c r="W53" s="698"/>
      <c r="X53" s="698"/>
      <c r="Y53" s="698"/>
      <c r="Z53" s="698"/>
      <c r="AA53" s="698"/>
      <c r="AB53" s="698"/>
      <c r="AC53" s="698"/>
      <c r="AD53" s="698"/>
      <c r="AE53" s="698"/>
      <c r="AF53" s="698"/>
      <c r="AG53" s="698"/>
      <c r="AH53" s="698"/>
      <c r="AI53" s="698"/>
      <c r="AJ53" s="698"/>
      <c r="AK53" s="698"/>
      <c r="AL53" s="698"/>
      <c r="AM53" s="698"/>
      <c r="AN53" s="698"/>
      <c r="AO53" s="698"/>
      <c r="AP53" s="698"/>
      <c r="AQ53" s="698"/>
      <c r="AR53" s="698"/>
      <c r="AS53" s="698"/>
      <c r="AT53" s="698"/>
      <c r="AU53" s="698"/>
      <c r="AV53" s="698"/>
      <c r="AW53" s="698"/>
      <c r="AX53" s="698"/>
      <c r="AY53" s="698"/>
      <c r="AZ53" s="698"/>
      <c r="BA53" s="698"/>
    </row>
    <row r="54" spans="2:63">
      <c r="C54" s="698"/>
      <c r="D54" s="698"/>
      <c r="E54" s="698"/>
      <c r="F54" s="698"/>
      <c r="G54" s="698"/>
      <c r="H54" s="698"/>
      <c r="I54" s="698"/>
      <c r="J54" s="698"/>
      <c r="K54" s="698"/>
      <c r="L54" s="698"/>
      <c r="M54" s="698"/>
      <c r="N54" s="698"/>
      <c r="O54" s="698"/>
      <c r="P54" s="698"/>
      <c r="Q54" s="698"/>
      <c r="R54" s="698"/>
      <c r="S54" s="698"/>
      <c r="T54" s="698"/>
      <c r="U54" s="698"/>
      <c r="V54" s="698"/>
      <c r="W54" s="698"/>
      <c r="X54" s="698"/>
      <c r="Y54" s="698"/>
      <c r="Z54" s="698"/>
      <c r="AA54" s="698"/>
      <c r="AB54" s="698"/>
      <c r="AC54" s="698"/>
      <c r="AD54" s="698"/>
      <c r="AE54" s="698"/>
      <c r="AF54" s="698"/>
      <c r="AG54" s="698"/>
      <c r="AH54" s="698"/>
      <c r="AI54" s="698"/>
      <c r="AJ54" s="698"/>
      <c r="AK54" s="698"/>
      <c r="AL54" s="698"/>
      <c r="AM54" s="698"/>
      <c r="AN54" s="698"/>
      <c r="AO54" s="698"/>
      <c r="AP54" s="698"/>
      <c r="AQ54" s="698"/>
      <c r="AR54" s="698"/>
      <c r="AS54" s="698"/>
      <c r="AT54" s="698"/>
      <c r="AU54" s="698"/>
      <c r="AV54" s="698"/>
      <c r="AW54" s="698"/>
      <c r="AX54" s="698"/>
      <c r="AY54" s="698"/>
      <c r="AZ54" s="698"/>
      <c r="BA54" s="698"/>
    </row>
    <row r="55" spans="2:63">
      <c r="C55" s="698"/>
      <c r="D55" s="698"/>
      <c r="E55" s="698"/>
      <c r="F55" s="698"/>
      <c r="G55" s="698"/>
      <c r="H55" s="698"/>
      <c r="I55" s="698"/>
      <c r="J55" s="698"/>
      <c r="K55" s="698"/>
      <c r="L55" s="698"/>
      <c r="M55" s="698"/>
      <c r="N55" s="698"/>
      <c r="O55" s="698"/>
      <c r="P55" s="698"/>
      <c r="Q55" s="698"/>
      <c r="R55" s="698"/>
      <c r="S55" s="698"/>
      <c r="T55" s="698"/>
      <c r="U55" s="698"/>
      <c r="V55" s="698"/>
      <c r="W55" s="698"/>
      <c r="X55" s="698"/>
      <c r="Y55" s="698"/>
      <c r="Z55" s="698"/>
      <c r="AA55" s="698"/>
      <c r="AB55" s="698"/>
      <c r="AC55" s="698"/>
      <c r="AD55" s="698"/>
      <c r="AE55" s="698"/>
      <c r="AF55" s="698"/>
      <c r="AG55" s="698"/>
      <c r="AH55" s="698"/>
      <c r="AI55" s="698"/>
      <c r="AJ55" s="698"/>
      <c r="AK55" s="698"/>
      <c r="AL55" s="698"/>
      <c r="AM55" s="698"/>
      <c r="AN55" s="698"/>
      <c r="AO55" s="698"/>
      <c r="AP55" s="698"/>
      <c r="AQ55" s="698"/>
      <c r="AR55" s="698"/>
      <c r="AS55" s="698"/>
      <c r="AT55" s="698"/>
      <c r="AU55" s="698"/>
      <c r="AV55" s="698"/>
      <c r="AW55" s="698"/>
      <c r="AX55" s="698"/>
      <c r="AY55" s="698"/>
      <c r="AZ55" s="698"/>
      <c r="BA55" s="698"/>
    </row>
    <row r="56" spans="2:63">
      <c r="C56" s="698"/>
      <c r="D56" s="698"/>
      <c r="E56" s="698"/>
      <c r="F56" s="698"/>
      <c r="G56" s="698"/>
      <c r="H56" s="698"/>
      <c r="I56" s="698"/>
      <c r="J56" s="698"/>
      <c r="K56" s="698"/>
      <c r="L56" s="698"/>
      <c r="M56" s="698"/>
      <c r="N56" s="698"/>
      <c r="O56" s="698"/>
      <c r="P56" s="698"/>
      <c r="Q56" s="698"/>
      <c r="R56" s="698"/>
      <c r="S56" s="698"/>
      <c r="T56" s="698"/>
      <c r="U56" s="698"/>
      <c r="V56" s="698"/>
      <c r="W56" s="698"/>
      <c r="X56" s="698"/>
      <c r="Y56" s="698"/>
      <c r="Z56" s="698"/>
      <c r="AA56" s="698"/>
      <c r="AB56" s="698"/>
      <c r="AC56" s="698"/>
      <c r="AD56" s="698"/>
      <c r="AE56" s="698"/>
      <c r="AF56" s="698"/>
      <c r="AG56" s="698"/>
      <c r="AH56" s="698"/>
      <c r="AI56" s="698"/>
      <c r="AJ56" s="698"/>
      <c r="AK56" s="698"/>
      <c r="AL56" s="698"/>
      <c r="AM56" s="698"/>
      <c r="AN56" s="698"/>
      <c r="AO56" s="698"/>
      <c r="AP56" s="698"/>
      <c r="AQ56" s="698"/>
      <c r="AR56" s="698"/>
      <c r="AS56" s="698"/>
      <c r="AT56" s="698"/>
      <c r="AU56" s="698"/>
      <c r="AV56" s="698"/>
      <c r="AW56" s="698"/>
      <c r="AX56" s="698"/>
      <c r="AY56" s="698"/>
      <c r="AZ56" s="698"/>
      <c r="BA56" s="698"/>
    </row>
    <row r="57" spans="2:63">
      <c r="C57" s="698"/>
      <c r="D57" s="698"/>
      <c r="E57" s="698"/>
      <c r="F57" s="698"/>
      <c r="G57" s="698"/>
      <c r="H57" s="698"/>
      <c r="I57" s="698"/>
      <c r="J57" s="698"/>
      <c r="K57" s="698"/>
      <c r="L57" s="698"/>
      <c r="M57" s="698"/>
      <c r="N57" s="698"/>
      <c r="O57" s="698"/>
      <c r="P57" s="698"/>
      <c r="Q57" s="698"/>
      <c r="R57" s="698"/>
      <c r="S57" s="698"/>
      <c r="T57" s="698"/>
      <c r="U57" s="698"/>
      <c r="V57" s="698"/>
      <c r="W57" s="698"/>
      <c r="X57" s="698"/>
      <c r="Y57" s="698"/>
      <c r="Z57" s="698"/>
      <c r="AA57" s="698"/>
      <c r="AB57" s="698"/>
      <c r="AC57" s="698"/>
      <c r="AD57" s="698"/>
      <c r="AE57" s="698"/>
      <c r="AF57" s="698"/>
      <c r="AG57" s="698"/>
      <c r="AH57" s="698"/>
      <c r="AI57" s="698"/>
      <c r="AJ57" s="698"/>
      <c r="AK57" s="698"/>
      <c r="AL57" s="698"/>
      <c r="AM57" s="698"/>
      <c r="AN57" s="698"/>
      <c r="AO57" s="698"/>
      <c r="AP57" s="698"/>
      <c r="AQ57" s="698"/>
      <c r="AR57" s="698"/>
      <c r="AS57" s="698"/>
      <c r="AT57" s="698"/>
      <c r="AU57" s="698"/>
      <c r="AV57" s="698"/>
      <c r="AW57" s="698"/>
      <c r="AX57" s="698"/>
      <c r="AY57" s="698"/>
      <c r="AZ57" s="698"/>
      <c r="BA57" s="698"/>
    </row>
    <row r="58" spans="2:63">
      <c r="C58" s="698"/>
      <c r="D58" s="698"/>
      <c r="E58" s="698"/>
      <c r="F58" s="698"/>
      <c r="G58" s="698"/>
      <c r="H58" s="698"/>
      <c r="I58" s="698"/>
      <c r="J58" s="698"/>
      <c r="K58" s="698"/>
      <c r="L58" s="698"/>
      <c r="M58" s="698"/>
      <c r="N58" s="698"/>
      <c r="O58" s="698"/>
      <c r="P58" s="698"/>
      <c r="Q58" s="698"/>
      <c r="R58" s="698"/>
      <c r="S58" s="698"/>
      <c r="T58" s="698"/>
      <c r="U58" s="698"/>
      <c r="V58" s="698"/>
      <c r="W58" s="698"/>
      <c r="X58" s="698"/>
      <c r="Y58" s="698"/>
      <c r="Z58" s="698"/>
      <c r="AA58" s="698"/>
      <c r="AB58" s="698"/>
      <c r="AC58" s="698"/>
      <c r="AD58" s="698"/>
      <c r="AE58" s="698"/>
      <c r="AF58" s="698"/>
      <c r="AG58" s="698"/>
      <c r="AH58" s="698"/>
      <c r="AI58" s="698"/>
      <c r="AJ58" s="698"/>
      <c r="AK58" s="698"/>
      <c r="AL58" s="698"/>
      <c r="AM58" s="698"/>
      <c r="AN58" s="698"/>
      <c r="AO58" s="698"/>
      <c r="AP58" s="698"/>
      <c r="AQ58" s="698"/>
      <c r="AR58" s="698"/>
      <c r="AS58" s="698"/>
      <c r="AT58" s="698"/>
      <c r="AU58" s="698"/>
      <c r="AV58" s="698"/>
      <c r="AW58" s="698"/>
      <c r="AX58" s="698"/>
      <c r="AY58" s="698"/>
      <c r="AZ58" s="698"/>
      <c r="BA58" s="698"/>
    </row>
    <row r="59" spans="2:63">
      <c r="C59" s="698"/>
      <c r="D59" s="698"/>
      <c r="E59" s="698"/>
      <c r="F59" s="698"/>
      <c r="G59" s="698"/>
      <c r="H59" s="698"/>
      <c r="I59" s="698"/>
      <c r="J59" s="698"/>
      <c r="K59" s="698"/>
      <c r="L59" s="698"/>
      <c r="M59" s="698"/>
      <c r="N59" s="698"/>
      <c r="O59" s="698"/>
      <c r="P59" s="698"/>
      <c r="Q59" s="698"/>
      <c r="R59" s="698"/>
      <c r="S59" s="698"/>
      <c r="T59" s="698"/>
      <c r="U59" s="698"/>
      <c r="V59" s="698"/>
      <c r="W59" s="698"/>
      <c r="X59" s="698"/>
      <c r="Y59" s="698"/>
      <c r="Z59" s="698"/>
      <c r="AA59" s="698"/>
      <c r="AB59" s="698"/>
      <c r="AC59" s="698"/>
      <c r="AD59" s="698"/>
      <c r="AE59" s="698"/>
      <c r="AF59" s="698"/>
      <c r="AG59" s="698"/>
      <c r="AH59" s="698"/>
      <c r="AI59" s="698"/>
      <c r="AJ59" s="698"/>
      <c r="AK59" s="698"/>
      <c r="AL59" s="698"/>
      <c r="AM59" s="698"/>
      <c r="AN59" s="698"/>
      <c r="AO59" s="698"/>
      <c r="AP59" s="698"/>
      <c r="AQ59" s="698"/>
      <c r="AR59" s="698"/>
      <c r="AS59" s="698"/>
      <c r="AT59" s="698"/>
      <c r="AU59" s="698"/>
      <c r="AV59" s="698"/>
      <c r="AW59" s="698"/>
      <c r="AX59" s="698"/>
      <c r="AY59" s="698"/>
      <c r="AZ59" s="698"/>
      <c r="BA59" s="698"/>
    </row>
    <row r="60" spans="2:63">
      <c r="C60" s="698"/>
      <c r="D60" s="698"/>
      <c r="E60" s="698"/>
      <c r="F60" s="698"/>
      <c r="G60" s="698"/>
      <c r="H60" s="698"/>
      <c r="I60" s="698"/>
      <c r="J60" s="698"/>
      <c r="K60" s="698"/>
      <c r="L60" s="698"/>
      <c r="M60" s="698"/>
      <c r="N60" s="698"/>
      <c r="O60" s="698"/>
      <c r="P60" s="698"/>
      <c r="Q60" s="698"/>
      <c r="R60" s="698"/>
      <c r="S60" s="698"/>
      <c r="T60" s="698"/>
      <c r="U60" s="698"/>
      <c r="V60" s="698"/>
      <c r="W60" s="698"/>
      <c r="X60" s="698"/>
      <c r="Y60" s="698"/>
      <c r="Z60" s="698"/>
      <c r="AA60" s="698"/>
      <c r="AB60" s="698"/>
      <c r="AC60" s="698"/>
      <c r="AD60" s="698"/>
      <c r="AE60" s="698"/>
      <c r="AF60" s="698"/>
      <c r="AG60" s="698"/>
      <c r="AH60" s="698"/>
      <c r="AI60" s="698"/>
      <c r="AJ60" s="698"/>
      <c r="AK60" s="698"/>
      <c r="AL60" s="698"/>
      <c r="AM60" s="698"/>
      <c r="AN60" s="698"/>
      <c r="AO60" s="698"/>
      <c r="AP60" s="698"/>
      <c r="AQ60" s="698"/>
      <c r="AR60" s="698"/>
      <c r="AS60" s="698"/>
      <c r="AT60" s="698"/>
      <c r="AU60" s="698"/>
      <c r="AV60" s="698"/>
      <c r="AW60" s="698"/>
      <c r="AX60" s="698"/>
      <c r="AY60" s="698"/>
      <c r="AZ60" s="698"/>
      <c r="BA60" s="698"/>
    </row>
    <row r="61" spans="2:63">
      <c r="C61" s="698"/>
      <c r="D61" s="698"/>
      <c r="E61" s="698"/>
      <c r="F61" s="698"/>
      <c r="G61" s="698"/>
      <c r="H61" s="698"/>
      <c r="I61" s="698"/>
      <c r="J61" s="698"/>
      <c r="K61" s="698"/>
      <c r="L61" s="698"/>
      <c r="M61" s="698"/>
      <c r="N61" s="698"/>
      <c r="O61" s="698"/>
      <c r="P61" s="698"/>
      <c r="Q61" s="698"/>
      <c r="R61" s="698"/>
      <c r="S61" s="698"/>
      <c r="T61" s="698"/>
      <c r="U61" s="698"/>
      <c r="V61" s="698"/>
      <c r="W61" s="698"/>
      <c r="X61" s="698"/>
      <c r="Y61" s="698"/>
      <c r="Z61" s="698"/>
      <c r="AA61" s="698"/>
      <c r="AB61" s="698"/>
      <c r="AC61" s="698"/>
      <c r="AD61" s="698"/>
      <c r="AE61" s="698"/>
      <c r="AF61" s="698"/>
      <c r="AG61" s="698"/>
      <c r="AH61" s="698"/>
      <c r="AI61" s="698"/>
      <c r="AJ61" s="698"/>
      <c r="AK61" s="698"/>
      <c r="AL61" s="698"/>
      <c r="AM61" s="698"/>
      <c r="AN61" s="698"/>
      <c r="AO61" s="698"/>
      <c r="AP61" s="698"/>
      <c r="AQ61" s="698"/>
      <c r="AR61" s="698"/>
      <c r="AS61" s="698"/>
      <c r="AT61" s="698"/>
      <c r="AU61" s="698"/>
      <c r="AV61" s="698"/>
      <c r="AW61" s="698"/>
      <c r="AX61" s="698"/>
      <c r="AY61" s="698"/>
      <c r="AZ61" s="698"/>
      <c r="BA61" s="698"/>
    </row>
    <row r="62" spans="2:63">
      <c r="C62" s="698"/>
      <c r="D62" s="698"/>
      <c r="E62" s="698"/>
      <c r="F62" s="698"/>
      <c r="G62" s="698"/>
      <c r="H62" s="698"/>
      <c r="I62" s="698"/>
      <c r="J62" s="698"/>
      <c r="K62" s="698"/>
      <c r="L62" s="698"/>
      <c r="M62" s="698"/>
      <c r="N62" s="698"/>
      <c r="O62" s="698"/>
      <c r="P62" s="698"/>
      <c r="Q62" s="698"/>
      <c r="R62" s="698"/>
      <c r="S62" s="698"/>
      <c r="T62" s="698"/>
      <c r="U62" s="698"/>
      <c r="V62" s="698"/>
      <c r="W62" s="698"/>
      <c r="X62" s="698"/>
      <c r="Y62" s="698"/>
      <c r="Z62" s="698"/>
      <c r="AA62" s="698"/>
      <c r="AB62" s="698"/>
      <c r="AC62" s="698"/>
      <c r="AD62" s="698"/>
      <c r="AE62" s="698"/>
      <c r="AF62" s="698"/>
      <c r="AG62" s="698"/>
      <c r="AH62" s="698"/>
      <c r="AI62" s="698"/>
      <c r="AJ62" s="698"/>
      <c r="AK62" s="698"/>
      <c r="AL62" s="698"/>
      <c r="AM62" s="698"/>
      <c r="AN62" s="698"/>
      <c r="AO62" s="698"/>
      <c r="AP62" s="698"/>
      <c r="AQ62" s="698"/>
      <c r="AR62" s="698"/>
      <c r="AS62" s="698"/>
      <c r="AT62" s="698"/>
      <c r="AU62" s="698"/>
      <c r="AV62" s="698"/>
      <c r="AW62" s="698"/>
      <c r="AX62" s="698"/>
      <c r="AY62" s="698"/>
      <c r="AZ62" s="698"/>
      <c r="BA62" s="698"/>
    </row>
    <row r="63" spans="2:63">
      <c r="C63" s="698"/>
      <c r="D63" s="698"/>
      <c r="E63" s="698"/>
      <c r="F63" s="698"/>
      <c r="G63" s="698"/>
      <c r="H63" s="698"/>
      <c r="I63" s="698"/>
      <c r="J63" s="698"/>
      <c r="K63" s="698"/>
      <c r="L63" s="698"/>
      <c r="M63" s="698"/>
      <c r="N63" s="698"/>
      <c r="O63" s="698"/>
      <c r="P63" s="698"/>
      <c r="Q63" s="698"/>
      <c r="R63" s="698"/>
      <c r="S63" s="698"/>
      <c r="T63" s="698"/>
      <c r="U63" s="698"/>
      <c r="V63" s="698"/>
      <c r="W63" s="698"/>
      <c r="X63" s="698"/>
      <c r="Y63" s="698"/>
      <c r="Z63" s="698"/>
      <c r="AA63" s="698"/>
      <c r="AB63" s="698"/>
      <c r="AC63" s="698"/>
      <c r="AD63" s="698"/>
      <c r="AE63" s="698"/>
      <c r="AF63" s="698"/>
      <c r="AG63" s="698"/>
      <c r="AH63" s="698"/>
      <c r="AI63" s="698"/>
      <c r="AJ63" s="698"/>
      <c r="AK63" s="698"/>
      <c r="AL63" s="698"/>
      <c r="AM63" s="698"/>
      <c r="AN63" s="698"/>
      <c r="AO63" s="698"/>
      <c r="AP63" s="698"/>
      <c r="AQ63" s="698"/>
      <c r="AR63" s="698"/>
      <c r="AS63" s="698"/>
      <c r="AT63" s="698"/>
      <c r="AU63" s="698"/>
      <c r="AV63" s="698"/>
      <c r="AW63" s="698"/>
      <c r="AX63" s="698"/>
      <c r="AY63" s="698"/>
      <c r="AZ63" s="698"/>
      <c r="BA63" s="698"/>
    </row>
    <row r="64" spans="2:63">
      <c r="C64" s="698"/>
      <c r="D64" s="698"/>
      <c r="E64" s="698"/>
      <c r="F64" s="698"/>
      <c r="G64" s="698"/>
      <c r="H64" s="698"/>
      <c r="I64" s="698"/>
      <c r="J64" s="698"/>
      <c r="K64" s="698"/>
      <c r="L64" s="698"/>
      <c r="M64" s="698"/>
      <c r="N64" s="698"/>
      <c r="O64" s="698"/>
      <c r="P64" s="698"/>
      <c r="Q64" s="698"/>
      <c r="R64" s="698"/>
      <c r="S64" s="698"/>
      <c r="T64" s="698"/>
      <c r="U64" s="698"/>
      <c r="V64" s="698"/>
      <c r="W64" s="698"/>
      <c r="X64" s="698"/>
      <c r="Y64" s="698"/>
      <c r="Z64" s="698"/>
      <c r="AA64" s="698"/>
      <c r="AB64" s="698"/>
      <c r="AC64" s="698"/>
      <c r="AD64" s="698"/>
      <c r="AE64" s="698"/>
      <c r="AF64" s="698"/>
      <c r="AG64" s="698"/>
      <c r="AH64" s="698"/>
      <c r="AI64" s="698"/>
      <c r="AJ64" s="698"/>
      <c r="AK64" s="698"/>
      <c r="AL64" s="698"/>
      <c r="AM64" s="698"/>
      <c r="AN64" s="698"/>
      <c r="AO64" s="698"/>
      <c r="AP64" s="698"/>
      <c r="AQ64" s="698"/>
      <c r="AR64" s="698"/>
      <c r="AS64" s="698"/>
      <c r="AT64" s="698"/>
      <c r="AU64" s="698"/>
      <c r="AV64" s="698"/>
      <c r="AW64" s="698"/>
      <c r="AX64" s="698"/>
      <c r="AY64" s="698"/>
      <c r="AZ64" s="698"/>
      <c r="BA64" s="698"/>
    </row>
    <row r="65" spans="3:53">
      <c r="C65" s="698"/>
      <c r="D65" s="698"/>
      <c r="E65" s="698"/>
      <c r="F65" s="698"/>
      <c r="G65" s="698"/>
      <c r="H65" s="698"/>
      <c r="I65" s="698"/>
      <c r="J65" s="698"/>
      <c r="K65" s="698"/>
      <c r="L65" s="698"/>
      <c r="M65" s="698"/>
      <c r="N65" s="698"/>
      <c r="O65" s="698"/>
      <c r="P65" s="698"/>
      <c r="Q65" s="698"/>
      <c r="R65" s="698"/>
      <c r="S65" s="698"/>
      <c r="T65" s="698"/>
      <c r="U65" s="698"/>
      <c r="V65" s="698"/>
      <c r="W65" s="698"/>
      <c r="X65" s="698"/>
      <c r="Y65" s="698"/>
      <c r="Z65" s="698"/>
      <c r="AA65" s="698"/>
      <c r="AB65" s="698"/>
      <c r="AC65" s="698"/>
      <c r="AD65" s="698"/>
      <c r="AE65" s="698"/>
      <c r="AF65" s="698"/>
      <c r="AG65" s="698"/>
      <c r="AH65" s="698"/>
      <c r="AI65" s="698"/>
      <c r="AJ65" s="698"/>
      <c r="AK65" s="698"/>
      <c r="AL65" s="698"/>
      <c r="AM65" s="698"/>
      <c r="AN65" s="698"/>
      <c r="AO65" s="698"/>
      <c r="AP65" s="698"/>
      <c r="AQ65" s="698"/>
      <c r="AR65" s="698"/>
      <c r="AS65" s="698"/>
      <c r="AT65" s="698"/>
      <c r="AU65" s="698"/>
      <c r="AV65" s="698"/>
      <c r="AW65" s="698"/>
      <c r="AX65" s="698"/>
      <c r="AY65" s="698"/>
      <c r="AZ65" s="698"/>
      <c r="BA65" s="698"/>
    </row>
    <row r="66" spans="3:53">
      <c r="C66" s="698"/>
      <c r="D66" s="698"/>
      <c r="E66" s="698"/>
      <c r="F66" s="698"/>
      <c r="G66" s="698"/>
      <c r="H66" s="698"/>
      <c r="I66" s="698"/>
      <c r="J66" s="698"/>
      <c r="K66" s="698"/>
      <c r="L66" s="698"/>
      <c r="M66" s="698"/>
      <c r="N66" s="698"/>
      <c r="O66" s="698"/>
      <c r="P66" s="698"/>
      <c r="Q66" s="698"/>
      <c r="R66" s="698"/>
      <c r="S66" s="698"/>
      <c r="T66" s="698"/>
      <c r="U66" s="698"/>
      <c r="V66" s="698"/>
      <c r="W66" s="698"/>
      <c r="X66" s="698"/>
      <c r="Y66" s="698"/>
      <c r="Z66" s="698"/>
      <c r="AA66" s="698"/>
      <c r="AB66" s="698"/>
      <c r="AC66" s="698"/>
      <c r="AD66" s="698"/>
      <c r="AE66" s="698"/>
      <c r="AF66" s="698"/>
      <c r="AG66" s="698"/>
      <c r="AH66" s="698"/>
      <c r="AI66" s="698"/>
      <c r="AJ66" s="698"/>
      <c r="AK66" s="698"/>
      <c r="AL66" s="698"/>
      <c r="AM66" s="698"/>
      <c r="AN66" s="698"/>
      <c r="AO66" s="698"/>
      <c r="AP66" s="698"/>
      <c r="AQ66" s="698"/>
      <c r="AR66" s="698"/>
      <c r="AS66" s="698"/>
      <c r="AT66" s="698"/>
      <c r="AU66" s="698"/>
      <c r="AV66" s="698"/>
      <c r="AW66" s="698"/>
      <c r="AX66" s="698"/>
      <c r="AY66" s="698"/>
      <c r="AZ66" s="698"/>
      <c r="BA66" s="698"/>
    </row>
    <row r="67" spans="3:53">
      <c r="C67" s="698"/>
      <c r="D67" s="698"/>
      <c r="E67" s="698"/>
      <c r="F67" s="698"/>
      <c r="G67" s="698"/>
      <c r="H67" s="698"/>
      <c r="I67" s="698"/>
      <c r="J67" s="698"/>
      <c r="K67" s="698"/>
      <c r="L67" s="698"/>
      <c r="M67" s="698"/>
      <c r="N67" s="698"/>
      <c r="O67" s="698"/>
      <c r="P67" s="698"/>
      <c r="Q67" s="698"/>
      <c r="R67" s="698"/>
      <c r="S67" s="698"/>
      <c r="T67" s="698"/>
      <c r="U67" s="698"/>
      <c r="V67" s="698"/>
      <c r="W67" s="698"/>
      <c r="X67" s="698"/>
      <c r="Y67" s="698"/>
      <c r="Z67" s="698"/>
      <c r="AA67" s="698"/>
      <c r="AB67" s="698"/>
      <c r="AC67" s="698"/>
      <c r="AD67" s="698"/>
      <c r="AE67" s="698"/>
      <c r="AF67" s="698"/>
      <c r="AG67" s="698"/>
      <c r="AH67" s="698"/>
      <c r="AI67" s="698"/>
      <c r="AJ67" s="698"/>
      <c r="AK67" s="698"/>
      <c r="AL67" s="698"/>
      <c r="AM67" s="698"/>
      <c r="AN67" s="698"/>
      <c r="AO67" s="698"/>
      <c r="AP67" s="698"/>
      <c r="AQ67" s="698"/>
      <c r="AR67" s="698"/>
      <c r="AS67" s="698"/>
      <c r="AT67" s="698"/>
      <c r="AU67" s="698"/>
      <c r="AV67" s="698"/>
      <c r="AW67" s="698"/>
      <c r="AX67" s="698"/>
      <c r="AY67" s="698"/>
      <c r="AZ67" s="698"/>
      <c r="BA67" s="698"/>
    </row>
    <row r="68" spans="3:53">
      <c r="C68" s="698"/>
      <c r="D68" s="698"/>
      <c r="E68" s="698"/>
      <c r="F68" s="698"/>
      <c r="G68" s="698"/>
      <c r="H68" s="698"/>
      <c r="I68" s="698"/>
      <c r="J68" s="698"/>
      <c r="K68" s="698"/>
      <c r="L68" s="698"/>
      <c r="M68" s="698"/>
      <c r="N68" s="698"/>
      <c r="O68" s="698"/>
      <c r="P68" s="698"/>
      <c r="Q68" s="698"/>
      <c r="R68" s="698"/>
      <c r="S68" s="698"/>
      <c r="T68" s="698"/>
      <c r="U68" s="698"/>
      <c r="V68" s="698"/>
      <c r="W68" s="698"/>
      <c r="X68" s="698"/>
      <c r="Y68" s="698"/>
      <c r="Z68" s="698"/>
      <c r="AA68" s="698"/>
      <c r="AB68" s="698"/>
      <c r="AC68" s="698"/>
      <c r="AD68" s="698"/>
      <c r="AE68" s="698"/>
      <c r="AF68" s="698"/>
      <c r="AG68" s="698"/>
      <c r="AH68" s="698"/>
      <c r="AI68" s="698"/>
      <c r="AJ68" s="698"/>
      <c r="AK68" s="698"/>
      <c r="AL68" s="698"/>
      <c r="AM68" s="698"/>
      <c r="AN68" s="698"/>
      <c r="AO68" s="698"/>
      <c r="AP68" s="698"/>
      <c r="AQ68" s="698"/>
      <c r="AR68" s="698"/>
      <c r="AS68" s="698"/>
      <c r="AT68" s="698"/>
      <c r="AU68" s="698"/>
      <c r="AV68" s="698"/>
      <c r="AW68" s="698"/>
      <c r="AX68" s="698"/>
      <c r="AY68" s="698"/>
      <c r="AZ68" s="698"/>
      <c r="BA68" s="698"/>
    </row>
    <row r="69" spans="3:53">
      <c r="C69" s="698"/>
      <c r="D69" s="698"/>
      <c r="E69" s="698"/>
      <c r="F69" s="698"/>
      <c r="G69" s="698"/>
      <c r="H69" s="698"/>
      <c r="I69" s="698"/>
      <c r="J69" s="698"/>
      <c r="K69" s="698"/>
      <c r="L69" s="698"/>
      <c r="M69" s="698"/>
      <c r="N69" s="698"/>
      <c r="O69" s="698"/>
      <c r="P69" s="698"/>
      <c r="Q69" s="698"/>
      <c r="R69" s="698"/>
      <c r="S69" s="698"/>
      <c r="T69" s="698"/>
      <c r="U69" s="698"/>
      <c r="V69" s="698"/>
      <c r="W69" s="698"/>
      <c r="X69" s="698"/>
      <c r="Y69" s="698"/>
      <c r="Z69" s="698"/>
      <c r="AA69" s="698"/>
      <c r="AB69" s="698"/>
      <c r="AC69" s="698"/>
      <c r="AD69" s="698"/>
      <c r="AE69" s="698"/>
      <c r="AF69" s="698"/>
      <c r="AG69" s="698"/>
      <c r="AH69" s="698"/>
      <c r="AI69" s="698"/>
      <c r="AJ69" s="698"/>
      <c r="AK69" s="698"/>
      <c r="AL69" s="698"/>
      <c r="AM69" s="698"/>
      <c r="AN69" s="698"/>
      <c r="AO69" s="698"/>
      <c r="AP69" s="698"/>
      <c r="AQ69" s="698"/>
      <c r="AR69" s="698"/>
      <c r="AS69" s="698"/>
      <c r="AT69" s="698"/>
      <c r="AU69" s="698"/>
      <c r="AV69" s="698"/>
      <c r="AW69" s="698"/>
      <c r="AX69" s="698"/>
      <c r="AY69" s="698"/>
      <c r="AZ69" s="698"/>
      <c r="BA69" s="698"/>
    </row>
    <row r="70" spans="3:53">
      <c r="C70" s="698"/>
      <c r="D70" s="698"/>
      <c r="E70" s="698"/>
      <c r="F70" s="698"/>
      <c r="G70" s="698"/>
      <c r="H70" s="698"/>
      <c r="I70" s="698"/>
      <c r="J70" s="698"/>
      <c r="K70" s="698"/>
      <c r="L70" s="698"/>
      <c r="M70" s="698"/>
      <c r="N70" s="698"/>
      <c r="O70" s="698"/>
      <c r="P70" s="698"/>
      <c r="Q70" s="698"/>
      <c r="R70" s="698"/>
      <c r="S70" s="698"/>
      <c r="T70" s="698"/>
      <c r="U70" s="698"/>
      <c r="V70" s="698"/>
      <c r="W70" s="698"/>
      <c r="X70" s="698"/>
      <c r="Y70" s="698"/>
      <c r="Z70" s="698"/>
      <c r="AA70" s="698"/>
      <c r="AB70" s="698"/>
      <c r="AC70" s="698"/>
      <c r="AD70" s="698"/>
      <c r="AE70" s="698"/>
      <c r="AF70" s="698"/>
      <c r="AG70" s="698"/>
      <c r="AH70" s="698"/>
      <c r="AI70" s="698"/>
      <c r="AJ70" s="698"/>
      <c r="AK70" s="698"/>
      <c r="AL70" s="698"/>
      <c r="AM70" s="698"/>
      <c r="AN70" s="698"/>
      <c r="AO70" s="698"/>
      <c r="AP70" s="698"/>
      <c r="AQ70" s="698"/>
      <c r="AR70" s="698"/>
      <c r="AS70" s="698"/>
      <c r="AT70" s="698"/>
      <c r="AU70" s="698"/>
      <c r="AV70" s="698"/>
      <c r="AW70" s="698"/>
      <c r="AX70" s="698"/>
      <c r="AY70" s="698"/>
      <c r="AZ70" s="698"/>
      <c r="BA70" s="698"/>
    </row>
    <row r="71" spans="3:53">
      <c r="C71" s="698"/>
      <c r="D71" s="698"/>
      <c r="E71" s="698"/>
      <c r="F71" s="698"/>
      <c r="G71" s="698"/>
      <c r="H71" s="698"/>
      <c r="I71" s="698"/>
      <c r="J71" s="698"/>
      <c r="K71" s="698"/>
      <c r="L71" s="698"/>
      <c r="M71" s="698"/>
      <c r="N71" s="698"/>
      <c r="O71" s="698"/>
      <c r="P71" s="698"/>
      <c r="Q71" s="698"/>
      <c r="R71" s="698"/>
      <c r="S71" s="698"/>
      <c r="T71" s="698"/>
      <c r="U71" s="698"/>
      <c r="V71" s="698"/>
      <c r="W71" s="698"/>
      <c r="X71" s="698"/>
      <c r="Y71" s="698"/>
      <c r="Z71" s="698"/>
      <c r="AA71" s="698"/>
      <c r="AB71" s="698"/>
      <c r="AC71" s="698"/>
      <c r="AD71" s="698"/>
      <c r="AE71" s="698"/>
      <c r="AF71" s="698"/>
      <c r="AG71" s="698"/>
      <c r="AH71" s="698"/>
      <c r="AI71" s="698"/>
      <c r="AJ71" s="698"/>
      <c r="AK71" s="698"/>
      <c r="AL71" s="698"/>
      <c r="AM71" s="698"/>
      <c r="AN71" s="698"/>
      <c r="AO71" s="698"/>
      <c r="AP71" s="698"/>
      <c r="AQ71" s="698"/>
      <c r="AR71" s="698"/>
      <c r="AS71" s="698"/>
      <c r="AT71" s="698"/>
      <c r="AU71" s="698"/>
      <c r="AV71" s="698"/>
      <c r="AW71" s="698"/>
      <c r="AX71" s="698"/>
      <c r="AY71" s="698"/>
      <c r="AZ71" s="698"/>
      <c r="BA71" s="698"/>
    </row>
    <row r="72" spans="3:53">
      <c r="C72" s="698"/>
      <c r="D72" s="698"/>
      <c r="E72" s="698"/>
      <c r="F72" s="698"/>
      <c r="G72" s="698"/>
      <c r="H72" s="698"/>
      <c r="I72" s="698"/>
      <c r="J72" s="698"/>
      <c r="K72" s="698"/>
      <c r="L72" s="698"/>
      <c r="M72" s="698"/>
      <c r="N72" s="698"/>
      <c r="O72" s="698"/>
      <c r="P72" s="698"/>
      <c r="Q72" s="698"/>
      <c r="R72" s="698"/>
      <c r="S72" s="698"/>
      <c r="T72" s="698"/>
      <c r="U72" s="698"/>
      <c r="V72" s="698"/>
      <c r="W72" s="698"/>
      <c r="X72" s="698"/>
      <c r="Y72" s="698"/>
      <c r="Z72" s="698"/>
      <c r="AA72" s="698"/>
      <c r="AB72" s="698"/>
      <c r="AC72" s="698"/>
      <c r="AD72" s="698"/>
      <c r="AE72" s="698"/>
      <c r="AF72" s="698"/>
      <c r="AG72" s="698"/>
      <c r="AH72" s="698"/>
      <c r="AI72" s="698"/>
      <c r="AJ72" s="698"/>
      <c r="AK72" s="698"/>
      <c r="AL72" s="698"/>
      <c r="AM72" s="698"/>
      <c r="AN72" s="698"/>
      <c r="AO72" s="698"/>
      <c r="AP72" s="698"/>
      <c r="AQ72" s="698"/>
      <c r="AR72" s="698"/>
      <c r="AS72" s="698"/>
      <c r="AT72" s="698"/>
      <c r="AU72" s="698"/>
      <c r="AV72" s="698"/>
      <c r="AW72" s="698"/>
      <c r="AX72" s="698"/>
      <c r="AY72" s="698"/>
      <c r="AZ72" s="698"/>
      <c r="BA72" s="698"/>
    </row>
    <row r="73" spans="3:53">
      <c r="C73" s="698"/>
      <c r="D73" s="698"/>
      <c r="E73" s="698"/>
      <c r="F73" s="698"/>
      <c r="G73" s="698"/>
      <c r="H73" s="698"/>
      <c r="I73" s="698"/>
      <c r="J73" s="698"/>
      <c r="K73" s="698"/>
      <c r="L73" s="698"/>
      <c r="M73" s="698"/>
      <c r="N73" s="698"/>
      <c r="O73" s="698"/>
      <c r="P73" s="698"/>
      <c r="Q73" s="698"/>
      <c r="R73" s="698"/>
      <c r="S73" s="698"/>
      <c r="T73" s="698"/>
      <c r="U73" s="698"/>
      <c r="V73" s="698"/>
      <c r="W73" s="698"/>
      <c r="X73" s="698"/>
      <c r="Y73" s="698"/>
      <c r="Z73" s="698"/>
      <c r="AA73" s="698"/>
      <c r="AB73" s="698"/>
      <c r="AC73" s="698"/>
      <c r="AD73" s="698"/>
      <c r="AE73" s="698"/>
      <c r="AF73" s="698"/>
      <c r="AG73" s="698"/>
      <c r="AH73" s="698"/>
      <c r="AI73" s="698"/>
      <c r="AJ73" s="698"/>
      <c r="AK73" s="698"/>
      <c r="AL73" s="698"/>
      <c r="AM73" s="698"/>
      <c r="AN73" s="698"/>
      <c r="AO73" s="698"/>
      <c r="AP73" s="698"/>
      <c r="AQ73" s="698"/>
      <c r="AR73" s="698"/>
      <c r="AS73" s="698"/>
      <c r="AT73" s="698"/>
      <c r="AU73" s="698"/>
      <c r="AV73" s="698"/>
      <c r="AW73" s="698"/>
      <c r="AX73" s="698"/>
      <c r="AY73" s="698"/>
      <c r="AZ73" s="698"/>
      <c r="BA73" s="698"/>
    </row>
    <row r="74" spans="3:53">
      <c r="C74" s="698"/>
      <c r="D74" s="698"/>
      <c r="E74" s="698"/>
      <c r="F74" s="698"/>
      <c r="G74" s="698"/>
      <c r="H74" s="698"/>
      <c r="I74" s="698"/>
      <c r="J74" s="698"/>
      <c r="K74" s="698"/>
      <c r="L74" s="698"/>
      <c r="M74" s="698"/>
      <c r="N74" s="698"/>
      <c r="O74" s="698"/>
      <c r="P74" s="698"/>
      <c r="Q74" s="698"/>
      <c r="R74" s="698"/>
      <c r="S74" s="698"/>
      <c r="T74" s="698"/>
      <c r="U74" s="698"/>
      <c r="V74" s="698"/>
      <c r="W74" s="698"/>
      <c r="X74" s="698"/>
      <c r="Y74" s="698"/>
      <c r="Z74" s="698"/>
      <c r="AA74" s="698"/>
      <c r="AB74" s="698"/>
      <c r="AC74" s="698"/>
      <c r="AD74" s="698"/>
      <c r="AE74" s="698"/>
      <c r="AF74" s="698"/>
      <c r="AG74" s="698"/>
      <c r="AH74" s="698"/>
      <c r="AI74" s="698"/>
      <c r="AJ74" s="698"/>
      <c r="AK74" s="698"/>
      <c r="AL74" s="698"/>
      <c r="AM74" s="698"/>
      <c r="AN74" s="698"/>
      <c r="AO74" s="698"/>
      <c r="AP74" s="698"/>
      <c r="AQ74" s="698"/>
      <c r="AR74" s="698"/>
      <c r="AS74" s="698"/>
      <c r="AT74" s="698"/>
      <c r="AU74" s="698"/>
      <c r="AV74" s="698"/>
      <c r="AW74" s="698"/>
      <c r="AX74" s="698"/>
      <c r="AY74" s="698"/>
      <c r="AZ74" s="698"/>
      <c r="BA74" s="698"/>
    </row>
    <row r="75" spans="3:53">
      <c r="C75" s="698"/>
      <c r="D75" s="698"/>
      <c r="E75" s="698"/>
      <c r="F75" s="698"/>
      <c r="G75" s="698"/>
      <c r="H75" s="698"/>
      <c r="I75" s="698"/>
      <c r="J75" s="698"/>
      <c r="K75" s="698"/>
      <c r="L75" s="698"/>
      <c r="M75" s="698"/>
      <c r="N75" s="698"/>
      <c r="O75" s="698"/>
      <c r="P75" s="698"/>
      <c r="Q75" s="698"/>
      <c r="R75" s="698"/>
      <c r="S75" s="698"/>
      <c r="T75" s="698"/>
      <c r="U75" s="698"/>
      <c r="V75" s="698"/>
      <c r="W75" s="698"/>
      <c r="X75" s="698"/>
      <c r="Y75" s="698"/>
      <c r="Z75" s="698"/>
      <c r="AA75" s="698"/>
      <c r="AB75" s="698"/>
      <c r="AC75" s="698"/>
      <c r="AD75" s="698"/>
      <c r="AE75" s="698"/>
      <c r="AF75" s="698"/>
      <c r="AG75" s="698"/>
      <c r="AH75" s="698"/>
      <c r="AI75" s="698"/>
      <c r="AJ75" s="698"/>
      <c r="AK75" s="698"/>
      <c r="AL75" s="698"/>
      <c r="AM75" s="698"/>
      <c r="AN75" s="698"/>
      <c r="AO75" s="698"/>
      <c r="AP75" s="698"/>
      <c r="AQ75" s="698"/>
      <c r="AR75" s="698"/>
      <c r="AS75" s="698"/>
      <c r="AT75" s="698"/>
      <c r="AU75" s="698"/>
      <c r="AV75" s="698"/>
      <c r="AW75" s="698"/>
      <c r="AX75" s="698"/>
      <c r="AY75" s="698"/>
      <c r="AZ75" s="698"/>
      <c r="BA75" s="698"/>
    </row>
    <row r="76" spans="3:53">
      <c r="C76" s="698"/>
      <c r="D76" s="698"/>
      <c r="E76" s="698"/>
      <c r="F76" s="698"/>
      <c r="G76" s="698"/>
      <c r="H76" s="698"/>
      <c r="I76" s="698"/>
      <c r="J76" s="698"/>
      <c r="K76" s="698"/>
      <c r="L76" s="698"/>
      <c r="M76" s="698"/>
      <c r="N76" s="698"/>
      <c r="O76" s="698"/>
      <c r="P76" s="698"/>
      <c r="Q76" s="698"/>
      <c r="R76" s="698"/>
      <c r="S76" s="698"/>
      <c r="T76" s="698"/>
      <c r="U76" s="698"/>
      <c r="V76" s="698"/>
      <c r="W76" s="698"/>
      <c r="X76" s="698"/>
      <c r="Y76" s="698"/>
      <c r="Z76" s="698"/>
      <c r="AA76" s="698"/>
      <c r="AB76" s="698"/>
      <c r="AC76" s="698"/>
      <c r="AD76" s="698"/>
      <c r="AE76" s="698"/>
      <c r="AF76" s="698"/>
      <c r="AG76" s="698"/>
      <c r="AH76" s="698"/>
      <c r="AI76" s="698"/>
      <c r="AJ76" s="698"/>
      <c r="AK76" s="698"/>
      <c r="AL76" s="698"/>
      <c r="AM76" s="698"/>
      <c r="AN76" s="698"/>
      <c r="AO76" s="698"/>
      <c r="AP76" s="698"/>
      <c r="AQ76" s="698"/>
      <c r="AR76" s="698"/>
      <c r="AS76" s="698"/>
      <c r="AT76" s="698"/>
      <c r="AU76" s="698"/>
      <c r="AV76" s="698"/>
      <c r="AW76" s="698"/>
      <c r="AX76" s="698"/>
      <c r="AY76" s="698"/>
      <c r="AZ76" s="698"/>
      <c r="BA76" s="698"/>
    </row>
    <row r="77" spans="3:53">
      <c r="C77" s="698"/>
      <c r="D77" s="698"/>
      <c r="E77" s="698"/>
      <c r="F77" s="698"/>
      <c r="G77" s="698"/>
      <c r="H77" s="698"/>
      <c r="I77" s="698"/>
      <c r="J77" s="698"/>
      <c r="K77" s="698"/>
      <c r="L77" s="698"/>
      <c r="M77" s="698"/>
      <c r="N77" s="698"/>
      <c r="O77" s="698"/>
      <c r="P77" s="698"/>
      <c r="Q77" s="698"/>
      <c r="R77" s="698"/>
      <c r="S77" s="698"/>
      <c r="T77" s="698"/>
      <c r="U77" s="698"/>
      <c r="V77" s="698"/>
      <c r="W77" s="698"/>
      <c r="X77" s="698"/>
      <c r="Y77" s="698"/>
      <c r="Z77" s="698"/>
      <c r="AA77" s="698"/>
      <c r="AB77" s="698"/>
      <c r="AC77" s="698"/>
      <c r="AD77" s="698"/>
      <c r="AE77" s="698"/>
      <c r="AF77" s="698"/>
      <c r="AG77" s="698"/>
      <c r="AH77" s="698"/>
      <c r="AI77" s="698"/>
      <c r="AJ77" s="698"/>
      <c r="AK77" s="698"/>
      <c r="AL77" s="698"/>
      <c r="AM77" s="698"/>
      <c r="AN77" s="698"/>
      <c r="AO77" s="698"/>
      <c r="AP77" s="698"/>
      <c r="AQ77" s="698"/>
      <c r="AR77" s="698"/>
      <c r="AS77" s="698"/>
      <c r="AT77" s="698"/>
      <c r="AU77" s="698"/>
      <c r="AV77" s="698"/>
      <c r="AW77" s="698"/>
      <c r="AX77" s="698"/>
      <c r="AY77" s="698"/>
      <c r="AZ77" s="698"/>
      <c r="BA77" s="698"/>
    </row>
    <row r="78" spans="3:53">
      <c r="C78" s="698"/>
      <c r="D78" s="698"/>
      <c r="E78" s="698"/>
      <c r="F78" s="698"/>
      <c r="G78" s="698"/>
      <c r="H78" s="698"/>
      <c r="I78" s="698"/>
      <c r="J78" s="698"/>
      <c r="K78" s="698"/>
      <c r="L78" s="698"/>
      <c r="M78" s="698"/>
      <c r="N78" s="698"/>
      <c r="O78" s="698"/>
      <c r="P78" s="698"/>
      <c r="Q78" s="698"/>
      <c r="R78" s="698"/>
      <c r="S78" s="698"/>
      <c r="T78" s="698"/>
      <c r="U78" s="698"/>
      <c r="V78" s="698"/>
      <c r="W78" s="698"/>
      <c r="X78" s="698"/>
      <c r="Y78" s="698"/>
      <c r="Z78" s="698"/>
      <c r="AA78" s="698"/>
      <c r="AB78" s="698"/>
      <c r="AC78" s="698"/>
      <c r="AD78" s="698"/>
      <c r="AE78" s="698"/>
      <c r="AF78" s="698"/>
      <c r="AG78" s="698"/>
      <c r="AH78" s="698"/>
      <c r="AI78" s="698"/>
      <c r="AJ78" s="698"/>
      <c r="AK78" s="698"/>
      <c r="AL78" s="698"/>
      <c r="AM78" s="698"/>
      <c r="AN78" s="698"/>
      <c r="AO78" s="698"/>
      <c r="AP78" s="698"/>
      <c r="AQ78" s="698"/>
      <c r="AR78" s="698"/>
      <c r="AS78" s="698"/>
      <c r="AT78" s="698"/>
      <c r="AU78" s="698"/>
      <c r="AV78" s="698"/>
      <c r="AW78" s="698"/>
      <c r="AX78" s="698"/>
      <c r="AY78" s="698"/>
      <c r="AZ78" s="698"/>
      <c r="BA78" s="698"/>
    </row>
    <row r="79" spans="3:53">
      <c r="C79" s="698"/>
      <c r="D79" s="698"/>
      <c r="E79" s="698"/>
      <c r="F79" s="698"/>
      <c r="G79" s="698"/>
      <c r="H79" s="698"/>
      <c r="I79" s="698"/>
      <c r="J79" s="698"/>
      <c r="K79" s="698"/>
      <c r="L79" s="698"/>
      <c r="M79" s="698"/>
      <c r="N79" s="698"/>
      <c r="O79" s="698"/>
      <c r="P79" s="698"/>
      <c r="Q79" s="698"/>
      <c r="R79" s="698"/>
      <c r="S79" s="698"/>
      <c r="T79" s="698"/>
      <c r="U79" s="698"/>
      <c r="V79" s="698"/>
      <c r="W79" s="698"/>
      <c r="X79" s="698"/>
      <c r="Y79" s="698"/>
      <c r="Z79" s="698"/>
      <c r="AA79" s="698"/>
      <c r="AB79" s="698"/>
      <c r="AC79" s="698"/>
      <c r="AD79" s="698"/>
      <c r="AE79" s="698"/>
      <c r="AF79" s="698"/>
      <c r="AG79" s="698"/>
      <c r="AH79" s="698"/>
      <c r="AI79" s="698"/>
      <c r="AJ79" s="698"/>
      <c r="AK79" s="698"/>
      <c r="AL79" s="698"/>
      <c r="AM79" s="698"/>
      <c r="AN79" s="698"/>
      <c r="AO79" s="698"/>
      <c r="AP79" s="698"/>
      <c r="AQ79" s="698"/>
      <c r="AR79" s="698"/>
      <c r="AS79" s="698"/>
      <c r="AT79" s="698"/>
      <c r="AU79" s="698"/>
      <c r="AV79" s="698"/>
      <c r="AW79" s="698"/>
      <c r="AX79" s="698"/>
      <c r="AY79" s="698"/>
      <c r="AZ79" s="698"/>
      <c r="BA79" s="698"/>
    </row>
  </sheetData>
  <mergeCells count="2">
    <mergeCell ref="C14:H14"/>
    <mergeCell ref="J14:O14"/>
  </mergeCell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01"/>
  <sheetViews>
    <sheetView topLeftCell="A49" workbookViewId="0">
      <selection activeCell="B25" sqref="B25"/>
    </sheetView>
  </sheetViews>
  <sheetFormatPr baseColWidth="10" defaultRowHeight="15"/>
  <cols>
    <col min="1" max="1" width="11.42578125" style="29"/>
    <col min="2" max="2" width="40.140625" style="29" customWidth="1"/>
    <col min="3" max="53" width="6.85546875" style="30" customWidth="1"/>
    <col min="54" max="63" width="6.7109375" style="29" customWidth="1"/>
    <col min="64" max="16384" width="11.42578125" style="29"/>
  </cols>
  <sheetData>
    <row r="1" spans="1:64" s="17" customFormat="1" ht="15.75">
      <c r="A1" s="16" t="s">
        <v>239</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row>
    <row r="2" spans="1:64" s="17" customFormat="1" ht="15.75">
      <c r="B2" s="19"/>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row>
    <row r="3" spans="1:64" s="17" customFormat="1" ht="15.75" thickBot="1">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row>
    <row r="4" spans="1:64" s="20" customFormat="1" ht="39.75" thickBot="1">
      <c r="B4" s="694" t="s">
        <v>87</v>
      </c>
      <c r="C4" s="656">
        <v>1940</v>
      </c>
      <c r="D4" s="657">
        <v>1941</v>
      </c>
      <c r="E4" s="657">
        <v>1942</v>
      </c>
      <c r="F4" s="657">
        <v>1943</v>
      </c>
      <c r="G4" s="657">
        <v>1944</v>
      </c>
      <c r="H4" s="657">
        <v>1945</v>
      </c>
      <c r="I4" s="657">
        <v>1946</v>
      </c>
      <c r="J4" s="657">
        <v>1947</v>
      </c>
      <c r="K4" s="657">
        <v>1948</v>
      </c>
      <c r="L4" s="657">
        <v>1949</v>
      </c>
      <c r="M4" s="657">
        <v>1950</v>
      </c>
      <c r="N4" s="657">
        <v>1951</v>
      </c>
      <c r="O4" s="657">
        <v>1952</v>
      </c>
      <c r="P4" s="657">
        <v>1953</v>
      </c>
      <c r="Q4" s="657">
        <v>1954</v>
      </c>
      <c r="R4" s="657">
        <v>1955</v>
      </c>
      <c r="S4" s="657">
        <v>1956</v>
      </c>
      <c r="T4" s="657">
        <v>1957</v>
      </c>
      <c r="U4" s="657">
        <v>1958</v>
      </c>
      <c r="V4" s="657">
        <v>1959</v>
      </c>
      <c r="W4" s="657">
        <v>1960</v>
      </c>
      <c r="X4" s="657">
        <v>1961</v>
      </c>
      <c r="Y4" s="657">
        <v>1962</v>
      </c>
      <c r="Z4" s="657">
        <v>1963</v>
      </c>
      <c r="AA4" s="657">
        <v>1964</v>
      </c>
      <c r="AB4" s="657">
        <v>1965</v>
      </c>
      <c r="AC4" s="657">
        <v>1966</v>
      </c>
      <c r="AD4" s="657">
        <v>1967</v>
      </c>
      <c r="AE4" s="657">
        <v>1968</v>
      </c>
      <c r="AF4" s="657">
        <v>1969</v>
      </c>
      <c r="AG4" s="657">
        <v>1970</v>
      </c>
      <c r="AH4" s="657">
        <v>1971</v>
      </c>
      <c r="AI4" s="657">
        <v>1972</v>
      </c>
      <c r="AJ4" s="657">
        <v>1973</v>
      </c>
      <c r="AK4" s="657">
        <v>1974</v>
      </c>
      <c r="AL4" s="657">
        <v>1975</v>
      </c>
      <c r="AM4" s="657">
        <v>1976</v>
      </c>
      <c r="AN4" s="657">
        <v>1977</v>
      </c>
      <c r="AO4" s="657">
        <v>1978</v>
      </c>
      <c r="AP4" s="657">
        <v>1979</v>
      </c>
      <c r="AQ4" s="657">
        <v>1980</v>
      </c>
      <c r="AR4" s="657">
        <v>1981</v>
      </c>
      <c r="AS4" s="657">
        <v>1982</v>
      </c>
      <c r="AT4" s="657">
        <v>1983</v>
      </c>
      <c r="AU4" s="657">
        <v>1984</v>
      </c>
      <c r="AV4" s="657">
        <v>1985</v>
      </c>
      <c r="AW4" s="657">
        <v>1986</v>
      </c>
      <c r="AX4" s="657">
        <v>1987</v>
      </c>
      <c r="AY4" s="657">
        <v>1988</v>
      </c>
      <c r="AZ4" s="657">
        <v>1989</v>
      </c>
      <c r="BA4" s="657">
        <v>1990</v>
      </c>
      <c r="BB4" s="657">
        <v>1991</v>
      </c>
      <c r="BC4" s="657">
        <v>1992</v>
      </c>
      <c r="BD4" s="657">
        <v>1993</v>
      </c>
      <c r="BE4" s="657">
        <v>1994</v>
      </c>
      <c r="BF4" s="657">
        <v>1995</v>
      </c>
      <c r="BG4" s="657">
        <v>1996</v>
      </c>
      <c r="BH4" s="657">
        <v>1997</v>
      </c>
      <c r="BI4" s="657">
        <v>1998</v>
      </c>
      <c r="BJ4" s="657">
        <v>1999</v>
      </c>
      <c r="BK4" s="599">
        <v>2000</v>
      </c>
    </row>
    <row r="5" spans="1:64" s="20" customFormat="1">
      <c r="B5" s="685" t="s">
        <v>4</v>
      </c>
      <c r="C5" s="686">
        <v>0.58401153102232484</v>
      </c>
      <c r="D5" s="601">
        <v>0.59059119404477523</v>
      </c>
      <c r="E5" s="601">
        <v>0.59586980689849645</v>
      </c>
      <c r="F5" s="601">
        <v>0.6012981218502319</v>
      </c>
      <c r="G5" s="601">
        <v>0.60258922193874787</v>
      </c>
      <c r="H5" s="601">
        <v>0.60640326426914937</v>
      </c>
      <c r="I5" s="601">
        <v>0.60769887382412047</v>
      </c>
      <c r="J5" s="601">
        <v>0.61053785766765245</v>
      </c>
      <c r="K5" s="601">
        <v>0.61166999223101925</v>
      </c>
      <c r="L5" s="601">
        <v>0.60303821437503047</v>
      </c>
      <c r="M5" s="601">
        <v>0.60449759838166284</v>
      </c>
      <c r="N5" s="601">
        <v>0.59459221037097598</v>
      </c>
      <c r="O5" s="601">
        <v>0.58156270874589677</v>
      </c>
      <c r="P5" s="601">
        <v>0.57280443833037997</v>
      </c>
      <c r="Q5" s="601">
        <v>0.57256369134513696</v>
      </c>
      <c r="R5" s="601">
        <v>0.57232781192343463</v>
      </c>
      <c r="S5" s="601">
        <v>0.56705367066478873</v>
      </c>
      <c r="T5" s="601">
        <v>0.56489324007089603</v>
      </c>
      <c r="U5" s="601">
        <v>0.56714962452431317</v>
      </c>
      <c r="V5" s="601">
        <v>0.56661606813384169</v>
      </c>
      <c r="W5" s="601">
        <v>0.56424649917584202</v>
      </c>
      <c r="X5" s="601">
        <v>0.56382379819437756</v>
      </c>
      <c r="Y5" s="601">
        <v>0.56257755752373884</v>
      </c>
      <c r="Z5" s="601">
        <v>0.56167144897410848</v>
      </c>
      <c r="AA5" s="601">
        <v>0.57091172108642918</v>
      </c>
      <c r="AB5" s="601">
        <v>0.5698808432188186</v>
      </c>
      <c r="AC5" s="601">
        <v>0.56887395831642795</v>
      </c>
      <c r="AD5" s="601">
        <v>0.56706658630072548</v>
      </c>
      <c r="AE5" s="601">
        <v>0.56606805205209676</v>
      </c>
      <c r="AF5" s="601">
        <v>0.56637107136556231</v>
      </c>
      <c r="AG5" s="601">
        <v>0.55505821908608732</v>
      </c>
      <c r="AH5" s="601">
        <v>0.55525897471844643</v>
      </c>
      <c r="AI5" s="601">
        <v>0.55538616782992611</v>
      </c>
      <c r="AJ5" s="601">
        <v>0.5542959502517727</v>
      </c>
      <c r="AK5" s="601">
        <v>0.55419471051662228</v>
      </c>
      <c r="AL5" s="601">
        <v>0.55409722427252928</v>
      </c>
      <c r="AM5" s="601">
        <v>0.55399587518446458</v>
      </c>
      <c r="AN5" s="601">
        <v>0.5542091529251193</v>
      </c>
      <c r="AO5" s="601">
        <v>0.55404366805192296</v>
      </c>
      <c r="AP5" s="601">
        <v>0.55398249179870973</v>
      </c>
      <c r="AQ5" s="601">
        <v>0.55378305083732382</v>
      </c>
      <c r="AR5" s="601">
        <v>0.55399039169117748</v>
      </c>
      <c r="AS5" s="601">
        <v>0.55379216678126197</v>
      </c>
      <c r="AT5" s="601">
        <v>0.55403405377380532</v>
      </c>
      <c r="AU5" s="601">
        <v>0.55379378442302485</v>
      </c>
      <c r="AV5" s="601">
        <v>0.55360355119938998</v>
      </c>
      <c r="AW5" s="601">
        <v>0.55351727845377496</v>
      </c>
      <c r="AX5" s="601">
        <v>0.55305550741670984</v>
      </c>
      <c r="AY5" s="601">
        <v>0.5528840054706361</v>
      </c>
      <c r="AZ5" s="601">
        <v>0.55235994709456548</v>
      </c>
      <c r="BA5" s="601">
        <v>0.55226782875854219</v>
      </c>
      <c r="BB5" s="601">
        <v>0.55175611829898363</v>
      </c>
      <c r="BC5" s="601">
        <v>0.55163473171979038</v>
      </c>
      <c r="BD5" s="601">
        <v>0.55111756292744474</v>
      </c>
      <c r="BE5" s="601">
        <v>0.55098153267010141</v>
      </c>
      <c r="BF5" s="601">
        <v>0.55041749693859188</v>
      </c>
      <c r="BG5" s="601">
        <v>0.55019970211371094</v>
      </c>
      <c r="BH5" s="601">
        <v>0.54989349201932225</v>
      </c>
      <c r="BI5" s="601">
        <v>0.54917534179609673</v>
      </c>
      <c r="BJ5" s="601">
        <v>0.54886794963475594</v>
      </c>
      <c r="BK5" s="602">
        <v>0.54847395835585688</v>
      </c>
      <c r="BL5" s="695"/>
    </row>
    <row r="6" spans="1:64" s="20" customFormat="1">
      <c r="B6" s="685" t="s">
        <v>5</v>
      </c>
      <c r="C6" s="687">
        <v>0.58416867962346752</v>
      </c>
      <c r="D6" s="688">
        <v>0.59086696449264808</v>
      </c>
      <c r="E6" s="688">
        <v>0.59630030432241521</v>
      </c>
      <c r="F6" s="688">
        <v>0.60191727788152505</v>
      </c>
      <c r="G6" s="688">
        <v>0.60346149090837986</v>
      </c>
      <c r="H6" s="688">
        <v>0.60759302932107562</v>
      </c>
      <c r="I6" s="688">
        <v>0.60926843969250999</v>
      </c>
      <c r="J6" s="688">
        <v>0.61256091923901645</v>
      </c>
      <c r="K6" s="688">
        <v>0.61421133120063998</v>
      </c>
      <c r="L6" s="688">
        <v>0.6061135517483468</v>
      </c>
      <c r="M6" s="688">
        <v>0.608266798468725</v>
      </c>
      <c r="N6" s="688">
        <v>0.59901555822267494</v>
      </c>
      <c r="O6" s="688">
        <v>0.58671595406650312</v>
      </c>
      <c r="P6" s="688">
        <v>0.57878655875704599</v>
      </c>
      <c r="Q6" s="688">
        <v>0.5796754354803223</v>
      </c>
      <c r="R6" s="688">
        <v>0.58055342615032612</v>
      </c>
      <c r="S6" s="688">
        <v>0.57635587871913163</v>
      </c>
      <c r="T6" s="688">
        <v>0.57538853819909586</v>
      </c>
      <c r="U6" s="688">
        <v>0.57899868271154342</v>
      </c>
      <c r="V6" s="688">
        <v>0.57984438036568353</v>
      </c>
      <c r="W6" s="688">
        <v>0.57979090419645862</v>
      </c>
      <c r="X6" s="688">
        <v>0.57930181675802339</v>
      </c>
      <c r="Y6" s="688">
        <v>0.57906661127194403</v>
      </c>
      <c r="Z6" s="688">
        <v>0.58011923835745438</v>
      </c>
      <c r="AA6" s="688">
        <v>0.58979832961393519</v>
      </c>
      <c r="AB6" s="688">
        <v>0.5893665699312628</v>
      </c>
      <c r="AC6" s="688">
        <v>0.58903048157080107</v>
      </c>
      <c r="AD6" s="688">
        <v>0.58754602442571813</v>
      </c>
      <c r="AE6" s="688">
        <v>0.58784384409582779</v>
      </c>
      <c r="AF6" s="688">
        <v>0.58723789942395721</v>
      </c>
      <c r="AG6" s="688">
        <v>0.57678209976891537</v>
      </c>
      <c r="AH6" s="688">
        <v>0.57724969308045482</v>
      </c>
      <c r="AI6" s="688">
        <v>0.57750564298406848</v>
      </c>
      <c r="AJ6" s="688">
        <v>0.57674832014713884</v>
      </c>
      <c r="AK6" s="688">
        <v>0.57679411351020804</v>
      </c>
      <c r="AL6" s="688">
        <v>0.57680942193360918</v>
      </c>
      <c r="AM6" s="688">
        <v>0.57687891372353095</v>
      </c>
      <c r="AN6" s="688">
        <v>0.5771883040896657</v>
      </c>
      <c r="AO6" s="688">
        <v>0.57721987440687916</v>
      </c>
      <c r="AP6" s="688">
        <v>0.57716563450008429</v>
      </c>
      <c r="AQ6" s="688">
        <v>0.57719824334382652</v>
      </c>
      <c r="AR6" s="688">
        <v>0.57749155145138442</v>
      </c>
      <c r="AS6" s="688">
        <v>0.57740085655087947</v>
      </c>
      <c r="AT6" s="688">
        <v>0.57769303347432976</v>
      </c>
      <c r="AU6" s="688">
        <v>0.57768343466541516</v>
      </c>
      <c r="AV6" s="688">
        <v>0.57763093895968454</v>
      </c>
      <c r="AW6" s="688">
        <v>0.57752813058830532</v>
      </c>
      <c r="AX6" s="688">
        <v>0.57723229880723737</v>
      </c>
      <c r="AY6" s="688">
        <v>0.5770876489689204</v>
      </c>
      <c r="AZ6" s="688">
        <v>0.57671037604235931</v>
      </c>
      <c r="BA6" s="688">
        <v>0.57664169318936986</v>
      </c>
      <c r="BB6" s="688">
        <v>0.57625991343425909</v>
      </c>
      <c r="BC6" s="688">
        <v>0.57622146050310286</v>
      </c>
      <c r="BD6" s="688">
        <v>0.57576097863914411</v>
      </c>
      <c r="BE6" s="688">
        <v>0.57570685539904554</v>
      </c>
      <c r="BF6" s="688">
        <v>0.57526168500509278</v>
      </c>
      <c r="BG6" s="688">
        <v>0.57506557487237309</v>
      </c>
      <c r="BH6" s="688">
        <v>0.57477967351005654</v>
      </c>
      <c r="BI6" s="688">
        <v>0.57419263991240088</v>
      </c>
      <c r="BJ6" s="688">
        <v>0.57392389906303742</v>
      </c>
      <c r="BK6" s="605">
        <v>0.57356382828624553</v>
      </c>
      <c r="BL6" s="695"/>
    </row>
    <row r="7" spans="1:64" s="20" customFormat="1">
      <c r="B7" s="685" t="s">
        <v>6</v>
      </c>
      <c r="C7" s="687">
        <v>0.58428263493133981</v>
      </c>
      <c r="D7" s="688">
        <v>0.5910652314048378</v>
      </c>
      <c r="E7" s="688">
        <v>0.59660856665712902</v>
      </c>
      <c r="F7" s="688">
        <v>0.60235930950277428</v>
      </c>
      <c r="G7" s="688">
        <v>0.60408099392851822</v>
      </c>
      <c r="H7" s="688">
        <v>0.60843423468295854</v>
      </c>
      <c r="I7" s="688">
        <v>0.61037305228393457</v>
      </c>
      <c r="J7" s="688">
        <v>0.61397984910542358</v>
      </c>
      <c r="K7" s="688">
        <v>0.61598946744055727</v>
      </c>
      <c r="L7" s="688">
        <v>0.60826199848714069</v>
      </c>
      <c r="M7" s="688">
        <v>0.61089709773576439</v>
      </c>
      <c r="N7" s="688">
        <v>0.60210052417532078</v>
      </c>
      <c r="O7" s="688">
        <v>0.59030893990407207</v>
      </c>
      <c r="P7" s="688">
        <v>0.58295748533085645</v>
      </c>
      <c r="Q7" s="688">
        <v>0.58463525810013184</v>
      </c>
      <c r="R7" s="688">
        <v>0.58629271395829308</v>
      </c>
      <c r="S7" s="688">
        <v>0.58285067424827797</v>
      </c>
      <c r="T7" s="688">
        <v>0.58272223604976237</v>
      </c>
      <c r="U7" s="688">
        <v>0.58728590328059904</v>
      </c>
      <c r="V7" s="688">
        <v>0.58910554969853735</v>
      </c>
      <c r="W7" s="688">
        <v>0.58983012553852965</v>
      </c>
      <c r="X7" s="688">
        <v>0.59016176739684301</v>
      </c>
      <c r="Y7" s="688">
        <v>0.59170524573002947</v>
      </c>
      <c r="Z7" s="688">
        <v>0.59234598868930166</v>
      </c>
      <c r="AA7" s="688">
        <v>0.60282438644754488</v>
      </c>
      <c r="AB7" s="688">
        <v>0.60307627488287208</v>
      </c>
      <c r="AC7" s="688">
        <v>0.60313786631046995</v>
      </c>
      <c r="AD7" s="688">
        <v>0.6022216367018226</v>
      </c>
      <c r="AE7" s="688">
        <v>0.60153998258564867</v>
      </c>
      <c r="AF7" s="688">
        <v>0.60216999512870839</v>
      </c>
      <c r="AG7" s="688">
        <v>0.59172729644968458</v>
      </c>
      <c r="AH7" s="688">
        <v>0.59215439095301758</v>
      </c>
      <c r="AI7" s="688">
        <v>0.59260304696980004</v>
      </c>
      <c r="AJ7" s="688">
        <v>0.59197394610207754</v>
      </c>
      <c r="AK7" s="688">
        <v>0.5921770908686661</v>
      </c>
      <c r="AL7" s="688">
        <v>0.59228358418111182</v>
      </c>
      <c r="AM7" s="688">
        <v>0.59248010984674448</v>
      </c>
      <c r="AN7" s="688">
        <v>0.59291265681677519</v>
      </c>
      <c r="AO7" s="688">
        <v>0.59295053826313171</v>
      </c>
      <c r="AP7" s="688">
        <v>0.59312019787926551</v>
      </c>
      <c r="AQ7" s="688">
        <v>0.59323654881172949</v>
      </c>
      <c r="AR7" s="688">
        <v>0.59352346412667734</v>
      </c>
      <c r="AS7" s="688">
        <v>0.59357869228818183</v>
      </c>
      <c r="AT7" s="688">
        <v>0.59394004371061082</v>
      </c>
      <c r="AU7" s="688">
        <v>0.59398019763276655</v>
      </c>
      <c r="AV7" s="688">
        <v>0.59409783417294793</v>
      </c>
      <c r="AW7" s="688">
        <v>0.59406076078659675</v>
      </c>
      <c r="AX7" s="688">
        <v>0.59374662718331561</v>
      </c>
      <c r="AY7" s="688">
        <v>0.59374099020603244</v>
      </c>
      <c r="AZ7" s="688">
        <v>0.59341953921678992</v>
      </c>
      <c r="BA7" s="688">
        <v>0.59340225992105333</v>
      </c>
      <c r="BB7" s="688">
        <v>0.59314632985387572</v>
      </c>
      <c r="BC7" s="688">
        <v>0.59308771049482678</v>
      </c>
      <c r="BD7" s="688">
        <v>0.59274355578277615</v>
      </c>
      <c r="BE7" s="688">
        <v>0.59267357821707556</v>
      </c>
      <c r="BF7" s="688">
        <v>0.59235507943997323</v>
      </c>
      <c r="BG7" s="688">
        <v>0.59213750474413884</v>
      </c>
      <c r="BH7" s="688">
        <v>0.59194200209457815</v>
      </c>
      <c r="BI7" s="688">
        <v>0.59144869282287371</v>
      </c>
      <c r="BJ7" s="688">
        <v>0.59113824947830451</v>
      </c>
      <c r="BK7" s="605">
        <v>0.59084587394052523</v>
      </c>
      <c r="BL7" s="695"/>
    </row>
    <row r="8" spans="1:64" s="20" customFormat="1" ht="15.75" thickBot="1">
      <c r="B8" s="22" t="s">
        <v>7</v>
      </c>
      <c r="C8" s="689">
        <v>0.58445626788871863</v>
      </c>
      <c r="D8" s="690">
        <v>0.59136358998874028</v>
      </c>
      <c r="E8" s="690">
        <v>0.5970684857159434</v>
      </c>
      <c r="F8" s="690">
        <v>0.60301542524431118</v>
      </c>
      <c r="G8" s="690">
        <v>0.6049983656909409</v>
      </c>
      <c r="H8" s="690">
        <v>0.60967970972344465</v>
      </c>
      <c r="I8" s="690">
        <v>0.61210898399646896</v>
      </c>
      <c r="J8" s="690">
        <v>0.61628405373988981</v>
      </c>
      <c r="K8" s="690">
        <v>0.61893248177889593</v>
      </c>
      <c r="L8" s="690">
        <v>0.61188473495712503</v>
      </c>
      <c r="M8" s="690">
        <v>0.61536855858967332</v>
      </c>
      <c r="N8" s="690">
        <v>0.60738679491149461</v>
      </c>
      <c r="O8" s="690">
        <v>0.5964900666442996</v>
      </c>
      <c r="P8" s="690">
        <v>0.59014485388881055</v>
      </c>
      <c r="Q8" s="690">
        <v>0.59314620996500178</v>
      </c>
      <c r="R8" s="690">
        <v>0.59613707444266917</v>
      </c>
      <c r="S8" s="690">
        <v>0.59395008118076908</v>
      </c>
      <c r="T8" s="690">
        <v>0.595208491188574</v>
      </c>
      <c r="U8" s="690">
        <v>0.60133857529537305</v>
      </c>
      <c r="V8" s="690">
        <v>0.60475968354881315</v>
      </c>
      <c r="W8" s="690">
        <v>0.60678187722913457</v>
      </c>
      <c r="X8" s="690">
        <v>0.60836112147593324</v>
      </c>
      <c r="Y8" s="690">
        <v>0.6111459154349197</v>
      </c>
      <c r="Z8" s="690">
        <v>0.61399420000476235</v>
      </c>
      <c r="AA8" s="690">
        <v>0.62504974556254733</v>
      </c>
      <c r="AB8" s="690">
        <v>0.62604976016229097</v>
      </c>
      <c r="AC8" s="690">
        <v>0.6269075345091556</v>
      </c>
      <c r="AD8" s="690">
        <v>0.62662543512754065</v>
      </c>
      <c r="AE8" s="690">
        <v>0.62747747165547718</v>
      </c>
      <c r="AF8" s="690">
        <v>0.62841768159345635</v>
      </c>
      <c r="AG8" s="690">
        <v>0.61775370288985088</v>
      </c>
      <c r="AH8" s="690">
        <v>0.61853159731787621</v>
      </c>
      <c r="AI8" s="690">
        <v>0.61915907112318247</v>
      </c>
      <c r="AJ8" s="690">
        <v>0.61903373824233854</v>
      </c>
      <c r="AK8" s="690">
        <v>0.61939023817426486</v>
      </c>
      <c r="AL8" s="690">
        <v>0.61979160080306195</v>
      </c>
      <c r="AM8" s="690">
        <v>0.62012665901974284</v>
      </c>
      <c r="AN8" s="690">
        <v>0.62068643533420742</v>
      </c>
      <c r="AO8" s="690">
        <v>0.62103771487485671</v>
      </c>
      <c r="AP8" s="690">
        <v>0.62137432555889038</v>
      </c>
      <c r="AQ8" s="690">
        <v>0.62169944629784912</v>
      </c>
      <c r="AR8" s="690">
        <v>0.62217611934906059</v>
      </c>
      <c r="AS8" s="690">
        <v>0.62243387399510497</v>
      </c>
      <c r="AT8" s="690">
        <v>0.62298602674225279</v>
      </c>
      <c r="AU8" s="690">
        <v>0.62321961558123873</v>
      </c>
      <c r="AV8" s="690">
        <v>0.62349134694853969</v>
      </c>
      <c r="AW8" s="690">
        <v>0.62360684728135052</v>
      </c>
      <c r="AX8" s="690">
        <v>0.62344325185315974</v>
      </c>
      <c r="AY8" s="690">
        <v>0.62350490262733815</v>
      </c>
      <c r="AZ8" s="690">
        <v>0.62325362531002015</v>
      </c>
      <c r="BA8" s="690">
        <v>0.62339683911712096</v>
      </c>
      <c r="BB8" s="690">
        <v>0.62314176163822887</v>
      </c>
      <c r="BC8" s="690">
        <v>0.62323625424046425</v>
      </c>
      <c r="BD8" s="690">
        <v>0.62297957920947522</v>
      </c>
      <c r="BE8" s="690">
        <v>0.62299774729775015</v>
      </c>
      <c r="BF8" s="690">
        <v>0.62278003535045567</v>
      </c>
      <c r="BG8" s="690">
        <v>0.62266067766938926</v>
      </c>
      <c r="BH8" s="690">
        <v>0.62252628239574848</v>
      </c>
      <c r="BI8" s="690">
        <v>0.62178059698406718</v>
      </c>
      <c r="BJ8" s="690">
        <v>0.62120856367999511</v>
      </c>
      <c r="BK8" s="608">
        <v>0.62063325570755656</v>
      </c>
      <c r="BL8" s="695"/>
    </row>
    <row r="9" spans="1:64" s="20" customFormat="1">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row>
    <row r="10" spans="1:64" s="17" customFormat="1">
      <c r="B10" s="26"/>
      <c r="E10" s="31"/>
    </row>
    <row r="11" spans="1:64" s="17" customFormat="1">
      <c r="B11" s="26"/>
      <c r="E11" s="31"/>
    </row>
    <row r="12" spans="1:64" s="17" customFormat="1" ht="27" customHeight="1">
      <c r="B12" s="26"/>
      <c r="C12" s="18"/>
      <c r="D12" s="18"/>
      <c r="E12" s="31"/>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row>
    <row r="13" spans="1:64" s="17" customFormat="1" ht="27" customHeight="1" thickBot="1">
      <c r="B13" s="26"/>
      <c r="C13" s="18"/>
      <c r="D13" s="18"/>
      <c r="E13" s="31"/>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row>
    <row r="14" spans="1:64" s="20" customFormat="1" ht="39.75" thickBot="1">
      <c r="B14" s="694" t="s">
        <v>88</v>
      </c>
      <c r="C14" s="656">
        <v>1940</v>
      </c>
      <c r="D14" s="657">
        <v>1941</v>
      </c>
      <c r="E14" s="657">
        <v>1942</v>
      </c>
      <c r="F14" s="657">
        <v>1943</v>
      </c>
      <c r="G14" s="657">
        <v>1944</v>
      </c>
      <c r="H14" s="657">
        <v>1945</v>
      </c>
      <c r="I14" s="657">
        <v>1946</v>
      </c>
      <c r="J14" s="657">
        <v>1947</v>
      </c>
      <c r="K14" s="657">
        <v>1948</v>
      </c>
      <c r="L14" s="657">
        <v>1949</v>
      </c>
      <c r="M14" s="657">
        <v>1950</v>
      </c>
      <c r="N14" s="657">
        <v>1951</v>
      </c>
      <c r="O14" s="657">
        <v>1952</v>
      </c>
      <c r="P14" s="657">
        <v>1953</v>
      </c>
      <c r="Q14" s="657">
        <v>1954</v>
      </c>
      <c r="R14" s="657">
        <v>1955</v>
      </c>
      <c r="S14" s="657">
        <v>1956</v>
      </c>
      <c r="T14" s="657">
        <v>1957</v>
      </c>
      <c r="U14" s="657">
        <v>1958</v>
      </c>
      <c r="V14" s="657">
        <v>1959</v>
      </c>
      <c r="W14" s="657">
        <v>1960</v>
      </c>
      <c r="X14" s="657">
        <v>1961</v>
      </c>
      <c r="Y14" s="657">
        <v>1962</v>
      </c>
      <c r="Z14" s="657">
        <v>1963</v>
      </c>
      <c r="AA14" s="657">
        <v>1964</v>
      </c>
      <c r="AB14" s="657">
        <v>1965</v>
      </c>
      <c r="AC14" s="657">
        <v>1966</v>
      </c>
      <c r="AD14" s="657">
        <v>1967</v>
      </c>
      <c r="AE14" s="657">
        <v>1968</v>
      </c>
      <c r="AF14" s="657">
        <v>1969</v>
      </c>
      <c r="AG14" s="657">
        <v>1970</v>
      </c>
      <c r="AH14" s="657">
        <v>1971</v>
      </c>
      <c r="AI14" s="657">
        <v>1972</v>
      </c>
      <c r="AJ14" s="657">
        <v>1973</v>
      </c>
      <c r="AK14" s="657">
        <v>1974</v>
      </c>
      <c r="AL14" s="657">
        <v>1975</v>
      </c>
      <c r="AM14" s="657">
        <v>1976</v>
      </c>
      <c r="AN14" s="657">
        <v>1977</v>
      </c>
      <c r="AO14" s="657">
        <v>1978</v>
      </c>
      <c r="AP14" s="657">
        <v>1979</v>
      </c>
      <c r="AQ14" s="657">
        <v>1980</v>
      </c>
      <c r="AR14" s="657">
        <v>1981</v>
      </c>
      <c r="AS14" s="657">
        <v>1982</v>
      </c>
      <c r="AT14" s="657">
        <v>1983</v>
      </c>
      <c r="AU14" s="657">
        <v>1984</v>
      </c>
      <c r="AV14" s="657">
        <v>1985</v>
      </c>
      <c r="AW14" s="657">
        <v>1986</v>
      </c>
      <c r="AX14" s="657">
        <v>1987</v>
      </c>
      <c r="AY14" s="657">
        <v>1988</v>
      </c>
      <c r="AZ14" s="657">
        <v>1989</v>
      </c>
      <c r="BA14" s="657">
        <v>1990</v>
      </c>
      <c r="BB14" s="657">
        <v>1991</v>
      </c>
      <c r="BC14" s="657">
        <v>1992</v>
      </c>
      <c r="BD14" s="657">
        <v>1993</v>
      </c>
      <c r="BE14" s="657">
        <v>1994</v>
      </c>
      <c r="BF14" s="657">
        <v>1995</v>
      </c>
      <c r="BG14" s="657">
        <v>1996</v>
      </c>
      <c r="BH14" s="657">
        <v>1997</v>
      </c>
      <c r="BI14" s="657">
        <v>1998</v>
      </c>
      <c r="BJ14" s="657">
        <v>1999</v>
      </c>
      <c r="BK14" s="599">
        <v>2000</v>
      </c>
    </row>
    <row r="15" spans="1:64" s="20" customFormat="1">
      <c r="B15" s="685" t="s">
        <v>4</v>
      </c>
      <c r="C15" s="686">
        <v>0.58401153102232484</v>
      </c>
      <c r="D15" s="601">
        <v>0.59059119404477523</v>
      </c>
      <c r="E15" s="601">
        <v>0.59586980689849645</v>
      </c>
      <c r="F15" s="601">
        <v>0.6012981218502319</v>
      </c>
      <c r="G15" s="601">
        <v>0.60258922193874787</v>
      </c>
      <c r="H15" s="601">
        <v>0.60640326426914937</v>
      </c>
      <c r="I15" s="601">
        <v>0.60769887382412047</v>
      </c>
      <c r="J15" s="601">
        <v>0.61053785766765245</v>
      </c>
      <c r="K15" s="601">
        <v>0.61166999223101925</v>
      </c>
      <c r="L15" s="601">
        <v>0.6030382143750308</v>
      </c>
      <c r="M15" s="601">
        <v>0.60449759838166273</v>
      </c>
      <c r="N15" s="601">
        <v>0.59459221037097598</v>
      </c>
      <c r="O15" s="601">
        <v>0.581562708745896</v>
      </c>
      <c r="P15" s="601">
        <v>0.57280443833038053</v>
      </c>
      <c r="Q15" s="601">
        <v>0.57256369134513663</v>
      </c>
      <c r="R15" s="601">
        <v>0.5723278119234354</v>
      </c>
      <c r="S15" s="601">
        <v>0.56705367066478896</v>
      </c>
      <c r="T15" s="601">
        <v>0.56489324007089636</v>
      </c>
      <c r="U15" s="601">
        <v>0.5671420191593658</v>
      </c>
      <c r="V15" s="601">
        <v>0.56446186310995228</v>
      </c>
      <c r="W15" s="601">
        <v>0.56110678386190604</v>
      </c>
      <c r="X15" s="601">
        <v>0.55862600285357789</v>
      </c>
      <c r="Y15" s="601">
        <v>0.55527414116786022</v>
      </c>
      <c r="Z15" s="601">
        <v>0.55232325104189672</v>
      </c>
      <c r="AA15" s="601">
        <v>0.55949500794284623</v>
      </c>
      <c r="AB15" s="601">
        <v>0.55542381228046134</v>
      </c>
      <c r="AC15" s="601">
        <v>0.5523808459131565</v>
      </c>
      <c r="AD15" s="601">
        <v>0.54794991281960936</v>
      </c>
      <c r="AE15" s="601">
        <v>0.54573829079236458</v>
      </c>
      <c r="AF15" s="601">
        <v>0.54287838010778078</v>
      </c>
      <c r="AG15" s="601">
        <v>0.53080866935708382</v>
      </c>
      <c r="AH15" s="601">
        <v>0.52893976102052731</v>
      </c>
      <c r="AI15" s="601">
        <v>0.52689482750517913</v>
      </c>
      <c r="AJ15" s="601">
        <v>0.52375672664389394</v>
      </c>
      <c r="AK15" s="601">
        <v>0.52147756079102492</v>
      </c>
      <c r="AL15" s="601">
        <v>0.51919353268110446</v>
      </c>
      <c r="AM15" s="601">
        <v>0.51698285306944702</v>
      </c>
      <c r="AN15" s="601">
        <v>0.51498268206816555</v>
      </c>
      <c r="AO15" s="601">
        <v>0.51270033983142949</v>
      </c>
      <c r="AP15" s="601">
        <v>0.5104491153180527</v>
      </c>
      <c r="AQ15" s="601">
        <v>0.50813888753076886</v>
      </c>
      <c r="AR15" s="601">
        <v>0.50613672809467714</v>
      </c>
      <c r="AS15" s="601">
        <v>0.50376935148924085</v>
      </c>
      <c r="AT15" s="601">
        <v>0.50174232842940991</v>
      </c>
      <c r="AU15" s="601">
        <v>0.49935498311094423</v>
      </c>
      <c r="AV15" s="601">
        <v>0.49703043329501018</v>
      </c>
      <c r="AW15" s="601">
        <v>0.4946586306744355</v>
      </c>
      <c r="AX15" s="601">
        <v>0.4920390324248099</v>
      </c>
      <c r="AY15" s="601">
        <v>0.48969095048539957</v>
      </c>
      <c r="AZ15" s="601">
        <v>0.48699398198290317</v>
      </c>
      <c r="BA15" s="601">
        <v>0.4847005916627114</v>
      </c>
      <c r="BB15" s="601">
        <v>0.48206344279167329</v>
      </c>
      <c r="BC15" s="601">
        <v>0.47967032208222826</v>
      </c>
      <c r="BD15" s="601">
        <v>0.47702985048957885</v>
      </c>
      <c r="BE15" s="601">
        <v>0.47463197698363324</v>
      </c>
      <c r="BF15" s="601">
        <v>0.47195364788370475</v>
      </c>
      <c r="BG15" s="601">
        <v>0.46950127992950919</v>
      </c>
      <c r="BH15" s="601">
        <v>0.46700662289961031</v>
      </c>
      <c r="BI15" s="601">
        <v>0.46414799313545801</v>
      </c>
      <c r="BJ15" s="601">
        <v>0.4616357842332226</v>
      </c>
      <c r="BK15" s="602">
        <v>0.45913543606235663</v>
      </c>
    </row>
    <row r="16" spans="1:64" s="20" customFormat="1">
      <c r="B16" s="685" t="s">
        <v>5</v>
      </c>
      <c r="C16" s="687">
        <v>0.58416867962346752</v>
      </c>
      <c r="D16" s="688">
        <v>0.59086696449264808</v>
      </c>
      <c r="E16" s="688">
        <v>0.59630030432241521</v>
      </c>
      <c r="F16" s="688">
        <v>0.60191727788152505</v>
      </c>
      <c r="G16" s="688">
        <v>0.60346149090837986</v>
      </c>
      <c r="H16" s="688">
        <v>0.60759302932107562</v>
      </c>
      <c r="I16" s="688">
        <v>0.60926843969250999</v>
      </c>
      <c r="J16" s="688">
        <v>0.61256091923901645</v>
      </c>
      <c r="K16" s="688">
        <v>0.61421133120063998</v>
      </c>
      <c r="L16" s="688">
        <v>0.6061135517483468</v>
      </c>
      <c r="M16" s="688">
        <v>0.60826679846872567</v>
      </c>
      <c r="N16" s="688">
        <v>0.59901555822267494</v>
      </c>
      <c r="O16" s="688">
        <v>0.58671595406650312</v>
      </c>
      <c r="P16" s="688">
        <v>0.57878655875704565</v>
      </c>
      <c r="Q16" s="688">
        <v>0.57967543548032285</v>
      </c>
      <c r="R16" s="688">
        <v>0.58055342615032679</v>
      </c>
      <c r="S16" s="688">
        <v>0.57635587871913163</v>
      </c>
      <c r="T16" s="688">
        <v>0.57538853819909597</v>
      </c>
      <c r="U16" s="688">
        <v>0.57899091843649109</v>
      </c>
      <c r="V16" s="688">
        <v>0.57763988302158509</v>
      </c>
      <c r="W16" s="688">
        <v>0.57656971594456752</v>
      </c>
      <c r="X16" s="688">
        <v>0.57395630519260854</v>
      </c>
      <c r="Y16" s="688">
        <v>0.57153345573853731</v>
      </c>
      <c r="Z16" s="688">
        <v>0.57045177680074033</v>
      </c>
      <c r="AA16" s="688">
        <v>0.57687318301027157</v>
      </c>
      <c r="AB16" s="688">
        <v>0.57442881532247714</v>
      </c>
      <c r="AC16" s="688">
        <v>0.57191592753467058</v>
      </c>
      <c r="AD16" s="688">
        <v>0.56772601316521221</v>
      </c>
      <c r="AE16" s="688">
        <v>0.56587403840273243</v>
      </c>
      <c r="AF16" s="688">
        <v>0.56407739327809503</v>
      </c>
      <c r="AG16" s="688">
        <v>0.55182181458489654</v>
      </c>
      <c r="AH16" s="688">
        <v>0.54990879137609294</v>
      </c>
      <c r="AI16" s="688">
        <v>0.54804728629552713</v>
      </c>
      <c r="AJ16" s="688">
        <v>0.54498520173237452</v>
      </c>
      <c r="AK16" s="688">
        <v>0.54286589036315125</v>
      </c>
      <c r="AL16" s="688">
        <v>0.54068160105235086</v>
      </c>
      <c r="AM16" s="688">
        <v>0.53843591367559174</v>
      </c>
      <c r="AN16" s="688">
        <v>0.53648024091038271</v>
      </c>
      <c r="AO16" s="688">
        <v>0.53423906294058254</v>
      </c>
      <c r="AP16" s="688">
        <v>0.53207082817364881</v>
      </c>
      <c r="AQ16" s="688">
        <v>0.5297977827277397</v>
      </c>
      <c r="AR16" s="688">
        <v>0.52774618204506851</v>
      </c>
      <c r="AS16" s="688">
        <v>0.52540828264488104</v>
      </c>
      <c r="AT16" s="688">
        <v>0.52341207765551323</v>
      </c>
      <c r="AU16" s="688">
        <v>0.52113139655178142</v>
      </c>
      <c r="AV16" s="688">
        <v>0.51879916255429259</v>
      </c>
      <c r="AW16" s="688">
        <v>0.51646690577074028</v>
      </c>
      <c r="AX16" s="688">
        <v>0.5138129699151327</v>
      </c>
      <c r="AY16" s="688">
        <v>0.51143357832646597</v>
      </c>
      <c r="AZ16" s="688">
        <v>0.50878022945431656</v>
      </c>
      <c r="BA16" s="688">
        <v>0.50639414700949847</v>
      </c>
      <c r="BB16" s="688">
        <v>0.50373934271602372</v>
      </c>
      <c r="BC16" s="688">
        <v>0.50139051890111008</v>
      </c>
      <c r="BD16" s="688">
        <v>0.49867479548770821</v>
      </c>
      <c r="BE16" s="688">
        <v>0.49626230236122515</v>
      </c>
      <c r="BF16" s="688">
        <v>0.4935188291647114</v>
      </c>
      <c r="BG16" s="688">
        <v>0.49106365551270753</v>
      </c>
      <c r="BH16" s="688">
        <v>0.48854162700996645</v>
      </c>
      <c r="BI16" s="688">
        <v>0.48565763051094141</v>
      </c>
      <c r="BJ16" s="688">
        <v>0.48306274408703798</v>
      </c>
      <c r="BK16" s="605">
        <v>0.4804722717032322</v>
      </c>
    </row>
    <row r="17" spans="2:63" s="20" customFormat="1">
      <c r="B17" s="685" t="s">
        <v>6</v>
      </c>
      <c r="C17" s="687">
        <v>0.58428263493133981</v>
      </c>
      <c r="D17" s="688">
        <v>0.5910652314048378</v>
      </c>
      <c r="E17" s="688">
        <v>0.59660856665712902</v>
      </c>
      <c r="F17" s="688">
        <v>0.60235930950277428</v>
      </c>
      <c r="G17" s="688">
        <v>0.60408099392851822</v>
      </c>
      <c r="H17" s="688">
        <v>0.60843423468295854</v>
      </c>
      <c r="I17" s="688">
        <v>0.61037305228393457</v>
      </c>
      <c r="J17" s="688">
        <v>0.61397984910542358</v>
      </c>
      <c r="K17" s="688">
        <v>0.61598946744055727</v>
      </c>
      <c r="L17" s="688">
        <v>0.6082619984871408</v>
      </c>
      <c r="M17" s="688">
        <v>0.61089709773576462</v>
      </c>
      <c r="N17" s="688">
        <v>0.60210052417532056</v>
      </c>
      <c r="O17" s="688">
        <v>0.59030893990407241</v>
      </c>
      <c r="P17" s="688">
        <v>0.58295748533085545</v>
      </c>
      <c r="Q17" s="688">
        <v>0.58463525810013151</v>
      </c>
      <c r="R17" s="688">
        <v>0.58629271395829274</v>
      </c>
      <c r="S17" s="688">
        <v>0.58285067424827797</v>
      </c>
      <c r="T17" s="688">
        <v>0.58272223604976237</v>
      </c>
      <c r="U17" s="688">
        <v>0.58727802786385919</v>
      </c>
      <c r="V17" s="688">
        <v>0.58686584259605878</v>
      </c>
      <c r="W17" s="688">
        <v>0.58655188569571981</v>
      </c>
      <c r="X17" s="688">
        <v>0.58471300797418035</v>
      </c>
      <c r="Y17" s="688">
        <v>0.58412495611161808</v>
      </c>
      <c r="Z17" s="688">
        <v>0.58245150375625421</v>
      </c>
      <c r="AA17" s="688">
        <v>0.58967874276832022</v>
      </c>
      <c r="AB17" s="688">
        <v>0.58772660441590818</v>
      </c>
      <c r="AC17" s="688">
        <v>0.58562127366443495</v>
      </c>
      <c r="AD17" s="688">
        <v>0.58197783192037733</v>
      </c>
      <c r="AE17" s="688">
        <v>0.58007993567136495</v>
      </c>
      <c r="AF17" s="688">
        <v>0.57847859353386211</v>
      </c>
      <c r="AG17" s="688">
        <v>0.56600470280537785</v>
      </c>
      <c r="AH17" s="688">
        <v>0.56430376078068711</v>
      </c>
      <c r="AI17" s="688">
        <v>0.56237624266749842</v>
      </c>
      <c r="AJ17" s="688">
        <v>0.55956181984038533</v>
      </c>
      <c r="AK17" s="688">
        <v>0.55741496550142999</v>
      </c>
      <c r="AL17" s="688">
        <v>0.55522588840111053</v>
      </c>
      <c r="AM17" s="688">
        <v>0.55309062573850509</v>
      </c>
      <c r="AN17" s="688">
        <v>0.55123021674119355</v>
      </c>
      <c r="AO17" s="688">
        <v>0.54895432699475866</v>
      </c>
      <c r="AP17" s="688">
        <v>0.5467775835503984</v>
      </c>
      <c r="AQ17" s="688">
        <v>0.54451181144697913</v>
      </c>
      <c r="AR17" s="688">
        <v>0.5425481965453175</v>
      </c>
      <c r="AS17" s="688">
        <v>0.54025877602377115</v>
      </c>
      <c r="AT17" s="688">
        <v>0.53830473479295438</v>
      </c>
      <c r="AU17" s="688">
        <v>0.53594735710272978</v>
      </c>
      <c r="AV17" s="688">
        <v>0.53372670643164022</v>
      </c>
      <c r="AW17" s="688">
        <v>0.53131084213147262</v>
      </c>
      <c r="AX17" s="688">
        <v>0.52870692918241646</v>
      </c>
      <c r="AY17" s="688">
        <v>0.52628726960177097</v>
      </c>
      <c r="AZ17" s="688">
        <v>0.52364406651944984</v>
      </c>
      <c r="BA17" s="688">
        <v>0.52125548887531914</v>
      </c>
      <c r="BB17" s="688">
        <v>0.51865123558956328</v>
      </c>
      <c r="BC17" s="688">
        <v>0.51619410537786259</v>
      </c>
      <c r="BD17" s="688">
        <v>0.51355964937227194</v>
      </c>
      <c r="BE17" s="688">
        <v>0.51107680247485165</v>
      </c>
      <c r="BF17" s="688">
        <v>0.50837795556208742</v>
      </c>
      <c r="BG17" s="688">
        <v>0.50582920245792629</v>
      </c>
      <c r="BH17" s="688">
        <v>0.50329284088983706</v>
      </c>
      <c r="BI17" s="688">
        <v>0.50043917347436506</v>
      </c>
      <c r="BJ17" s="688">
        <v>0.49780352327188332</v>
      </c>
      <c r="BK17" s="605">
        <v>0.49518488933532689</v>
      </c>
    </row>
    <row r="18" spans="2:63" s="20" customFormat="1" ht="15.75" thickBot="1">
      <c r="B18" s="22" t="s">
        <v>7</v>
      </c>
      <c r="C18" s="689">
        <v>0.58445626788871863</v>
      </c>
      <c r="D18" s="690">
        <v>0.59136358998874028</v>
      </c>
      <c r="E18" s="690">
        <v>0.5970684857159434</v>
      </c>
      <c r="F18" s="690">
        <v>0.60301542524431118</v>
      </c>
      <c r="G18" s="690">
        <v>0.6049983656909409</v>
      </c>
      <c r="H18" s="690">
        <v>0.60967970972344465</v>
      </c>
      <c r="I18" s="690">
        <v>0.61210898399646896</v>
      </c>
      <c r="J18" s="690">
        <v>0.61628405373988981</v>
      </c>
      <c r="K18" s="690">
        <v>0.61893248177889593</v>
      </c>
      <c r="L18" s="690">
        <v>0.61188473495712514</v>
      </c>
      <c r="M18" s="690">
        <v>0.61536855858967388</v>
      </c>
      <c r="N18" s="690">
        <v>0.60738679491149483</v>
      </c>
      <c r="O18" s="690">
        <v>0.5964900666442996</v>
      </c>
      <c r="P18" s="690">
        <v>0.59014485388881033</v>
      </c>
      <c r="Q18" s="690">
        <v>0.59314620996500234</v>
      </c>
      <c r="R18" s="690">
        <v>0.59613707444266828</v>
      </c>
      <c r="S18" s="690">
        <v>0.59395008118076853</v>
      </c>
      <c r="T18" s="690">
        <v>0.595208491188574</v>
      </c>
      <c r="U18" s="690">
        <v>0.60133051977807295</v>
      </c>
      <c r="V18" s="690">
        <v>0.60246590956805501</v>
      </c>
      <c r="W18" s="690">
        <v>0.60341458858300789</v>
      </c>
      <c r="X18" s="690">
        <v>0.60274768764924391</v>
      </c>
      <c r="Y18" s="690">
        <v>0.60319808660308372</v>
      </c>
      <c r="Z18" s="690">
        <v>0.60385925073474078</v>
      </c>
      <c r="AA18" s="690">
        <v>0.61138694722796927</v>
      </c>
      <c r="AB18" s="690">
        <v>0.61027121494279757</v>
      </c>
      <c r="AC18" s="690">
        <v>0.60881134344913901</v>
      </c>
      <c r="AD18" s="690">
        <v>0.60560103388118092</v>
      </c>
      <c r="AE18" s="690">
        <v>0.6041051292818157</v>
      </c>
      <c r="AF18" s="690">
        <v>0.6026254172017429</v>
      </c>
      <c r="AG18" s="690">
        <v>0.59005184174954906</v>
      </c>
      <c r="AH18" s="690">
        <v>0.58837753003458504</v>
      </c>
      <c r="AI18" s="690">
        <v>0.58670021135960881</v>
      </c>
      <c r="AJ18" s="690">
        <v>0.58412015277684592</v>
      </c>
      <c r="AK18" s="690">
        <v>0.58216088089445839</v>
      </c>
      <c r="AL18" s="690">
        <v>0.58007941824462328</v>
      </c>
      <c r="AM18" s="690">
        <v>0.57807527862483998</v>
      </c>
      <c r="AN18" s="690">
        <v>0.57621465617565293</v>
      </c>
      <c r="AO18" s="690">
        <v>0.5741078421655208</v>
      </c>
      <c r="AP18" s="690">
        <v>0.57202471086936346</v>
      </c>
      <c r="AQ18" s="690">
        <v>0.56987534579200982</v>
      </c>
      <c r="AR18" s="690">
        <v>0.56800191615170759</v>
      </c>
      <c r="AS18" s="690">
        <v>0.56578090130853231</v>
      </c>
      <c r="AT18" s="690">
        <v>0.56387008157873464</v>
      </c>
      <c r="AU18" s="690">
        <v>0.56162042281477409</v>
      </c>
      <c r="AV18" s="690">
        <v>0.55944877532016057</v>
      </c>
      <c r="AW18" s="690">
        <v>0.55705507325402359</v>
      </c>
      <c r="AX18" s="690">
        <v>0.55446349102522596</v>
      </c>
      <c r="AY18" s="690">
        <v>0.55202286847872417</v>
      </c>
      <c r="AZ18" s="690">
        <v>0.54934676148856509</v>
      </c>
      <c r="BA18" s="690">
        <v>0.54690305248255455</v>
      </c>
      <c r="BB18" s="690">
        <v>0.54431216092468937</v>
      </c>
      <c r="BC18" s="690">
        <v>0.54182837436554654</v>
      </c>
      <c r="BD18" s="690">
        <v>0.53917180465800529</v>
      </c>
      <c r="BE18" s="690">
        <v>0.53662694538290545</v>
      </c>
      <c r="BF18" s="690">
        <v>0.53393808365227613</v>
      </c>
      <c r="BG18" s="690">
        <v>0.53129049208418266</v>
      </c>
      <c r="BH18" s="690">
        <v>0.52869027725485007</v>
      </c>
      <c r="BI18" s="690">
        <v>0.52552255299835093</v>
      </c>
      <c r="BJ18" s="690">
        <v>0.52255160337263318</v>
      </c>
      <c r="BK18" s="608">
        <v>0.51955833785403049</v>
      </c>
    </row>
    <row r="19" spans="2:63" s="17" customFormat="1" ht="10.5" customHeight="1">
      <c r="B19" s="26"/>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row>
    <row r="20" spans="2:63" s="17" customFormat="1" ht="27" customHeight="1">
      <c r="B20" s="26"/>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row>
    <row r="21" spans="2:63" s="17" customFormat="1" ht="27" customHeight="1">
      <c r="B21" s="26"/>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row>
    <row r="22" spans="2:63" s="17" customFormat="1" ht="35.25" customHeight="1">
      <c r="B22" s="26"/>
      <c r="C22" s="1189" t="s">
        <v>85</v>
      </c>
      <c r="D22" s="1190"/>
      <c r="E22" s="1190"/>
      <c r="F22" s="1190"/>
      <c r="G22" s="1190"/>
      <c r="H22" s="1190"/>
      <c r="I22" s="1190"/>
      <c r="J22" s="1190"/>
      <c r="K22" s="1190"/>
      <c r="L22" s="1190"/>
      <c r="M22" s="1190"/>
      <c r="N22" s="1190"/>
      <c r="O22" s="1190"/>
      <c r="P22" s="18"/>
      <c r="Q22" s="18"/>
      <c r="R22" s="1189" t="s">
        <v>86</v>
      </c>
      <c r="S22" s="1190"/>
      <c r="T22" s="1190"/>
      <c r="U22" s="1190"/>
      <c r="V22" s="1190"/>
      <c r="W22" s="1190"/>
      <c r="X22" s="1190"/>
      <c r="Y22" s="1190"/>
      <c r="Z22" s="1190"/>
      <c r="AA22" s="1190"/>
      <c r="AB22" s="1190"/>
      <c r="AC22" s="1190"/>
      <c r="AD22" s="1190"/>
      <c r="AE22" s="18"/>
      <c r="AF22" s="18"/>
      <c r="AG22" s="18"/>
      <c r="AH22" s="18"/>
      <c r="AI22" s="18"/>
      <c r="AJ22" s="18"/>
      <c r="AK22" s="18"/>
      <c r="AL22" s="18"/>
      <c r="AM22" s="18"/>
      <c r="AN22" s="18"/>
      <c r="AO22" s="18"/>
      <c r="AP22" s="18"/>
      <c r="AQ22" s="18"/>
      <c r="AR22" s="18"/>
      <c r="AS22" s="18"/>
      <c r="AT22" s="18"/>
      <c r="AU22" s="18"/>
      <c r="AV22" s="18"/>
      <c r="AW22" s="18"/>
      <c r="AX22" s="18"/>
      <c r="AY22" s="18"/>
      <c r="AZ22" s="18"/>
      <c r="BA22" s="18"/>
    </row>
    <row r="23" spans="2:63" s="696" customFormat="1" ht="55.5" customHeight="1">
      <c r="C23" s="1183" t="s">
        <v>27</v>
      </c>
      <c r="D23" s="1183"/>
      <c r="E23" s="1183"/>
      <c r="F23" s="1183"/>
      <c r="G23" s="1183"/>
      <c r="H23" s="1183"/>
      <c r="I23" s="697"/>
      <c r="J23" s="1183" t="s">
        <v>28</v>
      </c>
      <c r="K23" s="1183"/>
      <c r="L23" s="1183"/>
      <c r="M23" s="1183"/>
      <c r="N23" s="1183"/>
      <c r="O23" s="1183"/>
      <c r="P23" s="697"/>
      <c r="Q23" s="697"/>
      <c r="R23" s="1183" t="s">
        <v>27</v>
      </c>
      <c r="S23" s="1183"/>
      <c r="T23" s="1183"/>
      <c r="U23" s="1183"/>
      <c r="V23" s="1183"/>
      <c r="W23" s="1183"/>
      <c r="X23" s="697"/>
      <c r="Y23" s="1183" t="s">
        <v>28</v>
      </c>
      <c r="Z23" s="1183"/>
      <c r="AA23" s="1183"/>
      <c r="AB23" s="1183"/>
      <c r="AC23" s="1183"/>
      <c r="AD23" s="1183"/>
      <c r="AE23" s="697"/>
      <c r="AF23" s="697"/>
      <c r="AG23" s="697"/>
      <c r="AH23" s="697"/>
      <c r="AI23" s="697"/>
      <c r="AJ23" s="697"/>
      <c r="AK23" s="697"/>
      <c r="AL23" s="697"/>
      <c r="AM23" s="697"/>
      <c r="AN23" s="697"/>
      <c r="AO23" s="697"/>
      <c r="AP23" s="697"/>
      <c r="AQ23" s="697"/>
      <c r="AR23" s="697"/>
      <c r="AS23" s="697"/>
      <c r="AT23" s="697"/>
      <c r="AU23" s="697"/>
      <c r="AV23" s="697"/>
      <c r="AW23" s="697"/>
      <c r="AX23" s="697"/>
      <c r="AY23" s="697"/>
      <c r="AZ23" s="697"/>
      <c r="BA23" s="697"/>
    </row>
    <row r="24" spans="2:63" s="17" customFormat="1">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row>
    <row r="25" spans="2:63" s="17" customFormat="1">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row>
    <row r="26" spans="2:63" s="17" customFormat="1">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row>
    <row r="27" spans="2:63" s="17" customFormat="1">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row>
    <row r="28" spans="2:63" s="17" customFormat="1">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row>
    <row r="29" spans="2:63" s="17" customFormat="1">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row>
    <row r="30" spans="2:63" s="17" customFormat="1">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row>
    <row r="31" spans="2:63" s="17" customFormat="1">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row>
    <row r="32" spans="2:63" s="17" customFormat="1">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row>
    <row r="33" spans="2:63" s="17" customFormat="1">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row>
    <row r="34" spans="2:63" s="17" customFormat="1">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row>
    <row r="35" spans="2:63" s="17" customFormat="1">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row>
    <row r="36" spans="2:63" s="17" customFormat="1">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row>
    <row r="37" spans="2:63" s="17" customFormat="1">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row>
    <row r="38" spans="2:63" s="17" customFormat="1" ht="15.75">
      <c r="B38" s="27" t="s">
        <v>66</v>
      </c>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row>
    <row r="39" spans="2:63" s="17" customFormat="1" ht="15.75" thickBot="1">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row>
    <row r="40" spans="2:63" s="17" customFormat="1" ht="26.25" thickBot="1">
      <c r="B40" s="21" t="s">
        <v>91</v>
      </c>
      <c r="C40" s="656">
        <v>1940</v>
      </c>
      <c r="D40" s="657">
        <v>1941</v>
      </c>
      <c r="E40" s="657">
        <v>1942</v>
      </c>
      <c r="F40" s="657">
        <v>1943</v>
      </c>
      <c r="G40" s="657">
        <v>1944</v>
      </c>
      <c r="H40" s="657">
        <v>1945</v>
      </c>
      <c r="I40" s="657">
        <v>1946</v>
      </c>
      <c r="J40" s="657">
        <v>1947</v>
      </c>
      <c r="K40" s="657">
        <v>1948</v>
      </c>
      <c r="L40" s="657">
        <v>1949</v>
      </c>
      <c r="M40" s="657">
        <v>1950</v>
      </c>
      <c r="N40" s="657">
        <v>1951</v>
      </c>
      <c r="O40" s="657">
        <v>1952</v>
      </c>
      <c r="P40" s="657">
        <v>1953</v>
      </c>
      <c r="Q40" s="657">
        <v>1954</v>
      </c>
      <c r="R40" s="657">
        <v>1955</v>
      </c>
      <c r="S40" s="657">
        <v>1956</v>
      </c>
      <c r="T40" s="657">
        <v>1957</v>
      </c>
      <c r="U40" s="657">
        <v>1958</v>
      </c>
      <c r="V40" s="657">
        <v>1959</v>
      </c>
      <c r="W40" s="657">
        <v>1960</v>
      </c>
      <c r="X40" s="657">
        <v>1961</v>
      </c>
      <c r="Y40" s="657">
        <v>1962</v>
      </c>
      <c r="Z40" s="657">
        <v>1963</v>
      </c>
      <c r="AA40" s="657">
        <v>1964</v>
      </c>
      <c r="AB40" s="657">
        <v>1965</v>
      </c>
      <c r="AC40" s="657">
        <v>1966</v>
      </c>
      <c r="AD40" s="657">
        <v>1967</v>
      </c>
      <c r="AE40" s="657">
        <v>1968</v>
      </c>
      <c r="AF40" s="657">
        <v>1969</v>
      </c>
      <c r="AG40" s="657">
        <v>1970</v>
      </c>
      <c r="AH40" s="657">
        <v>1971</v>
      </c>
      <c r="AI40" s="657">
        <v>1972</v>
      </c>
      <c r="AJ40" s="657">
        <v>1973</v>
      </c>
      <c r="AK40" s="657">
        <v>1974</v>
      </c>
      <c r="AL40" s="657">
        <v>1975</v>
      </c>
      <c r="AM40" s="657">
        <v>1976</v>
      </c>
      <c r="AN40" s="657">
        <v>1977</v>
      </c>
      <c r="AO40" s="657">
        <v>1978</v>
      </c>
      <c r="AP40" s="657">
        <v>1979</v>
      </c>
      <c r="AQ40" s="657">
        <v>1980</v>
      </c>
      <c r="AR40" s="657">
        <v>1981</v>
      </c>
      <c r="AS40" s="657">
        <v>1982</v>
      </c>
      <c r="AT40" s="657">
        <v>1983</v>
      </c>
      <c r="AU40" s="657">
        <v>1984</v>
      </c>
      <c r="AV40" s="657">
        <v>1985</v>
      </c>
      <c r="AW40" s="657">
        <v>1986</v>
      </c>
      <c r="AX40" s="657">
        <v>1987</v>
      </c>
      <c r="AY40" s="657">
        <v>1988</v>
      </c>
      <c r="AZ40" s="657">
        <v>1989</v>
      </c>
      <c r="BA40" s="657">
        <v>1990</v>
      </c>
      <c r="BB40" s="657">
        <v>1991</v>
      </c>
      <c r="BC40" s="657">
        <v>1992</v>
      </c>
      <c r="BD40" s="657">
        <v>1993</v>
      </c>
      <c r="BE40" s="657">
        <v>1994</v>
      </c>
      <c r="BF40" s="657">
        <v>1995</v>
      </c>
      <c r="BG40" s="657">
        <v>1996</v>
      </c>
      <c r="BH40" s="657">
        <v>1997</v>
      </c>
      <c r="BI40" s="657">
        <v>1998</v>
      </c>
      <c r="BJ40" s="657">
        <v>1999</v>
      </c>
      <c r="BK40" s="599">
        <v>2000</v>
      </c>
    </row>
    <row r="41" spans="2:63" s="17" customFormat="1">
      <c r="B41" s="685" t="s">
        <v>4</v>
      </c>
      <c r="C41" s="686">
        <v>0.58401153102232484</v>
      </c>
      <c r="D41" s="601">
        <v>0.59059119404477523</v>
      </c>
      <c r="E41" s="601">
        <v>0.59586980689849645</v>
      </c>
      <c r="F41" s="601">
        <v>0.6012981218502319</v>
      </c>
      <c r="G41" s="601">
        <v>0.60258922193874787</v>
      </c>
      <c r="H41" s="601">
        <v>0.60640326426914937</v>
      </c>
      <c r="I41" s="601">
        <v>0.60712772787858016</v>
      </c>
      <c r="J41" s="601">
        <v>0.60939487908797485</v>
      </c>
      <c r="K41" s="601">
        <v>0.60996070437878724</v>
      </c>
      <c r="L41" s="601">
        <v>0.60064153128061404</v>
      </c>
      <c r="M41" s="601">
        <v>0.60141995264665582</v>
      </c>
      <c r="N41" s="601">
        <v>0.59082926221452814</v>
      </c>
      <c r="O41" s="601">
        <v>0.57713243179563956</v>
      </c>
      <c r="P41" s="601">
        <v>0.5677225531663036</v>
      </c>
      <c r="Q41" s="601">
        <v>0.56686908907286049</v>
      </c>
      <c r="R41" s="601">
        <v>0.56593234925195335</v>
      </c>
      <c r="S41" s="601">
        <v>0.56022778373421156</v>
      </c>
      <c r="T41" s="601">
        <v>0.55765351322759804</v>
      </c>
      <c r="U41" s="601">
        <v>0.55951284241154231</v>
      </c>
      <c r="V41" s="601">
        <v>0.55861102676347651</v>
      </c>
      <c r="W41" s="601">
        <v>0.55589381234117918</v>
      </c>
      <c r="X41" s="601">
        <v>0.55513831461544572</v>
      </c>
      <c r="Y41" s="601">
        <v>0.55358027826055856</v>
      </c>
      <c r="Z41" s="601">
        <v>0.55237967093139195</v>
      </c>
      <c r="AA41" s="601">
        <v>0.56124180022482972</v>
      </c>
      <c r="AB41" s="601">
        <v>0.55994198043787602</v>
      </c>
      <c r="AC41" s="601">
        <v>0.55868258678719274</v>
      </c>
      <c r="AD41" s="601">
        <v>0.55653367246362262</v>
      </c>
      <c r="AE41" s="601">
        <v>0.55529650067980896</v>
      </c>
      <c r="AF41" s="601">
        <v>0.55537484048712527</v>
      </c>
      <c r="AG41" s="601">
        <v>0.54374990638358811</v>
      </c>
      <c r="AH41" s="601">
        <v>0.54373739752890904</v>
      </c>
      <c r="AI41" s="601">
        <v>0.54366487181034917</v>
      </c>
      <c r="AJ41" s="601">
        <v>0.54227799184119352</v>
      </c>
      <c r="AK41" s="601">
        <v>0.54198774481467338</v>
      </c>
      <c r="AL41" s="601">
        <v>0.54170506801711604</v>
      </c>
      <c r="AM41" s="601">
        <v>0.54142330824840124</v>
      </c>
      <c r="AN41" s="601">
        <v>0.54145610044537862</v>
      </c>
      <c r="AO41" s="601">
        <v>0.54112229124603994</v>
      </c>
      <c r="AP41" s="601">
        <v>0.54090310674460007</v>
      </c>
      <c r="AQ41" s="601">
        <v>0.54055426957944097</v>
      </c>
      <c r="AR41" s="601">
        <v>0.54060900830713643</v>
      </c>
      <c r="AS41" s="601">
        <v>0.54026806719458587</v>
      </c>
      <c r="AT41" s="601">
        <v>0.54036002263488769</v>
      </c>
      <c r="AU41" s="601">
        <v>0.53998232119533029</v>
      </c>
      <c r="AV41" s="601">
        <v>0.53965532009358086</v>
      </c>
      <c r="AW41" s="601">
        <v>0.53964549614505841</v>
      </c>
      <c r="AX41" s="601">
        <v>0.53926336343155057</v>
      </c>
      <c r="AY41" s="601">
        <v>0.5391556185449351</v>
      </c>
      <c r="AZ41" s="601">
        <v>0.53870733282873251</v>
      </c>
      <c r="BA41" s="601">
        <v>0.5386689780817594</v>
      </c>
      <c r="BB41" s="601">
        <v>0.53822436441926491</v>
      </c>
      <c r="BC41" s="601">
        <v>0.53815348260853824</v>
      </c>
      <c r="BD41" s="601">
        <v>0.53769493068697238</v>
      </c>
      <c r="BE41" s="601">
        <v>0.53760397735692411</v>
      </c>
      <c r="BF41" s="601">
        <v>0.53709020212876168</v>
      </c>
      <c r="BG41" s="601">
        <v>0.53690540811659571</v>
      </c>
      <c r="BH41" s="601">
        <v>0.53662701169709381</v>
      </c>
      <c r="BI41" s="601">
        <v>0.53594433144137543</v>
      </c>
      <c r="BJ41" s="601">
        <v>0.53566155553733386</v>
      </c>
      <c r="BK41" s="602">
        <v>0.53529189836091606</v>
      </c>
    </row>
    <row r="42" spans="2:63" s="17" customFormat="1">
      <c r="B42" s="685" t="s">
        <v>5</v>
      </c>
      <c r="C42" s="687">
        <v>0.58416867962346752</v>
      </c>
      <c r="D42" s="688">
        <v>0.59086696449264808</v>
      </c>
      <c r="E42" s="688">
        <v>0.59630030432241521</v>
      </c>
      <c r="F42" s="688">
        <v>0.60191727788152505</v>
      </c>
      <c r="G42" s="688">
        <v>0.60346149090837986</v>
      </c>
      <c r="H42" s="688">
        <v>0.60759302932107562</v>
      </c>
      <c r="I42" s="688">
        <v>0.60869578937442559</v>
      </c>
      <c r="J42" s="688">
        <v>0.61141408248235674</v>
      </c>
      <c r="K42" s="688">
        <v>0.61249481676672268</v>
      </c>
      <c r="L42" s="688">
        <v>0.60370444468187612</v>
      </c>
      <c r="M42" s="688">
        <v>0.60516967425371793</v>
      </c>
      <c r="N42" s="688">
        <v>0.59522425140221691</v>
      </c>
      <c r="O42" s="688">
        <v>0.58224600984582775</v>
      </c>
      <c r="P42" s="688">
        <v>0.57365120458232688</v>
      </c>
      <c r="Q42" s="688">
        <v>0.57390981151519405</v>
      </c>
      <c r="R42" s="688">
        <v>0.57406586682569649</v>
      </c>
      <c r="S42" s="688">
        <v>0.56941790037678053</v>
      </c>
      <c r="T42" s="688">
        <v>0.56801423777364812</v>
      </c>
      <c r="U42" s="688">
        <v>0.5712023142890581</v>
      </c>
      <c r="V42" s="688">
        <v>0.57165242090248847</v>
      </c>
      <c r="W42" s="688">
        <v>0.57122157692026465</v>
      </c>
      <c r="X42" s="688">
        <v>0.57036863332482413</v>
      </c>
      <c r="Y42" s="688">
        <v>0.56978721065576199</v>
      </c>
      <c r="Z42" s="688">
        <v>0.57051104725468171</v>
      </c>
      <c r="AA42" s="688">
        <v>0.57976715835395831</v>
      </c>
      <c r="AB42" s="688">
        <v>0.57903064719648778</v>
      </c>
      <c r="AC42" s="688">
        <v>0.57840019966375777</v>
      </c>
      <c r="AD42" s="688">
        <v>0.57652759473601678</v>
      </c>
      <c r="AE42" s="688">
        <v>0.57654679585988322</v>
      </c>
      <c r="AF42" s="688">
        <v>0.57567386551430089</v>
      </c>
      <c r="AG42" s="688">
        <v>0.56485658577365616</v>
      </c>
      <c r="AH42" s="688">
        <v>0.56507111787453401</v>
      </c>
      <c r="AI42" s="688">
        <v>0.56508752455510358</v>
      </c>
      <c r="AJ42" s="688">
        <v>0.56398749305031681</v>
      </c>
      <c r="AK42" s="688">
        <v>0.5638037153336124</v>
      </c>
      <c r="AL42" s="688">
        <v>0.56359450879833817</v>
      </c>
      <c r="AM42" s="688">
        <v>0.56344549879859362</v>
      </c>
      <c r="AN42" s="688">
        <v>0.56353499812745</v>
      </c>
      <c r="AO42" s="688">
        <v>0.56336091449717818</v>
      </c>
      <c r="AP42" s="688">
        <v>0.5631120668119407</v>
      </c>
      <c r="AQ42" s="688">
        <v>0.56295942379685437</v>
      </c>
      <c r="AR42" s="688">
        <v>0.56306449797904612</v>
      </c>
      <c r="AS42" s="688">
        <v>0.56279614585228477</v>
      </c>
      <c r="AT42" s="688">
        <v>0.56290572280966056</v>
      </c>
      <c r="AU42" s="688">
        <v>0.56272272195785078</v>
      </c>
      <c r="AV42" s="688">
        <v>0.56249873673049744</v>
      </c>
      <c r="AW42" s="688">
        <v>0.56246136637783273</v>
      </c>
      <c r="AX42" s="688">
        <v>0.56223525414596265</v>
      </c>
      <c r="AY42" s="688">
        <v>0.56215041342637928</v>
      </c>
      <c r="AZ42" s="688">
        <v>0.56183845600539917</v>
      </c>
      <c r="BA42" s="688">
        <v>0.56181738494885891</v>
      </c>
      <c r="BB42" s="688">
        <v>0.56149545701607584</v>
      </c>
      <c r="BC42" s="688">
        <v>0.56150333876967418</v>
      </c>
      <c r="BD42" s="688">
        <v>0.56109403042923345</v>
      </c>
      <c r="BE42" s="688">
        <v>0.56108344123091203</v>
      </c>
      <c r="BF42" s="688">
        <v>0.56068524790441465</v>
      </c>
      <c r="BG42" s="688">
        <v>0.56051757569503446</v>
      </c>
      <c r="BH42" s="688">
        <v>0.56025281063044696</v>
      </c>
      <c r="BI42" s="688">
        <v>0.55969559517020839</v>
      </c>
      <c r="BJ42" s="688">
        <v>0.55944732069097958</v>
      </c>
      <c r="BK42" s="605">
        <v>0.55911152488953053</v>
      </c>
    </row>
    <row r="43" spans="2:63" s="17" customFormat="1">
      <c r="B43" s="685" t="s">
        <v>6</v>
      </c>
      <c r="C43" s="687">
        <v>0.58428263493133981</v>
      </c>
      <c r="D43" s="688">
        <v>0.5910652314048378</v>
      </c>
      <c r="E43" s="688">
        <v>0.59660856665712902</v>
      </c>
      <c r="F43" s="688">
        <v>0.60235930950277428</v>
      </c>
      <c r="G43" s="688">
        <v>0.60408099392851822</v>
      </c>
      <c r="H43" s="688">
        <v>0.60843423468295854</v>
      </c>
      <c r="I43" s="688">
        <v>0.60979934324151075</v>
      </c>
      <c r="J43" s="688">
        <v>0.61283030632589297</v>
      </c>
      <c r="K43" s="688">
        <v>0.61426789670099735</v>
      </c>
      <c r="L43" s="688">
        <v>0.60584421199701799</v>
      </c>
      <c r="M43" s="688">
        <v>0.60778638068633961</v>
      </c>
      <c r="N43" s="688">
        <v>0.59828943925892786</v>
      </c>
      <c r="O43" s="688">
        <v>0.58581133857541701</v>
      </c>
      <c r="P43" s="688">
        <v>0.57778485083973719</v>
      </c>
      <c r="Q43" s="688">
        <v>0.57882010268505157</v>
      </c>
      <c r="R43" s="688">
        <v>0.57974089568640275</v>
      </c>
      <c r="S43" s="688">
        <v>0.57583443369854637</v>
      </c>
      <c r="T43" s="688">
        <v>0.57525390081821393</v>
      </c>
      <c r="U43" s="688">
        <v>0.57937792011126821</v>
      </c>
      <c r="V43" s="688">
        <v>0.58078272812507836</v>
      </c>
      <c r="W43" s="688">
        <v>0.58110898680296719</v>
      </c>
      <c r="X43" s="688">
        <v>0.58105519161479835</v>
      </c>
      <c r="Y43" s="688">
        <v>0.58222806398805493</v>
      </c>
      <c r="Z43" s="688">
        <v>0.58251414172440252</v>
      </c>
      <c r="AA43" s="688">
        <v>0.59253924735237296</v>
      </c>
      <c r="AB43" s="688">
        <v>0.59245937172001928</v>
      </c>
      <c r="AC43" s="688">
        <v>0.5921981817804971</v>
      </c>
      <c r="AD43" s="688">
        <v>0.5908598025500591</v>
      </c>
      <c r="AE43" s="688">
        <v>0.58987224041982467</v>
      </c>
      <c r="AF43" s="688">
        <v>0.59020475868446198</v>
      </c>
      <c r="AG43" s="688">
        <v>0.57936565119401084</v>
      </c>
      <c r="AH43" s="688">
        <v>0.57951183308180043</v>
      </c>
      <c r="AI43" s="688">
        <v>0.579690274610701</v>
      </c>
      <c r="AJ43" s="688">
        <v>0.57868579180178326</v>
      </c>
      <c r="AK43" s="688">
        <v>0.57862905814479448</v>
      </c>
      <c r="AL43" s="688">
        <v>0.57848161851025159</v>
      </c>
      <c r="AM43" s="688">
        <v>0.57843112438564648</v>
      </c>
      <c r="AN43" s="688">
        <v>0.57861679302489677</v>
      </c>
      <c r="AO43" s="688">
        <v>0.57842317875278393</v>
      </c>
      <c r="AP43" s="688">
        <v>0.57836887193019482</v>
      </c>
      <c r="AQ43" s="688">
        <v>0.57827090833800743</v>
      </c>
      <c r="AR43" s="688">
        <v>0.57834287945596075</v>
      </c>
      <c r="AS43" s="688">
        <v>0.5781963178896401</v>
      </c>
      <c r="AT43" s="688">
        <v>0.57834602990093276</v>
      </c>
      <c r="AU43" s="688">
        <v>0.57818873603118048</v>
      </c>
      <c r="AV43" s="688">
        <v>0.57810865862883121</v>
      </c>
      <c r="AW43" s="688">
        <v>0.57812996305407638</v>
      </c>
      <c r="AX43" s="688">
        <v>0.57787550841581825</v>
      </c>
      <c r="AY43" s="688">
        <v>0.57792217139877744</v>
      </c>
      <c r="AZ43" s="688">
        <v>0.57765723294069293</v>
      </c>
      <c r="BA43" s="688">
        <v>0.57768535911634145</v>
      </c>
      <c r="BB43" s="688">
        <v>0.57748381377091362</v>
      </c>
      <c r="BC43" s="688">
        <v>0.57746490455843047</v>
      </c>
      <c r="BD43" s="688">
        <v>0.57716992760023011</v>
      </c>
      <c r="BE43" s="688">
        <v>0.57713841664329946</v>
      </c>
      <c r="BF43" s="688">
        <v>0.57685944492317753</v>
      </c>
      <c r="BG43" s="688">
        <v>0.57667121751503481</v>
      </c>
      <c r="BH43" s="688">
        <v>0.57649179005391971</v>
      </c>
      <c r="BI43" s="688">
        <v>0.57602471385590559</v>
      </c>
      <c r="BJ43" s="688">
        <v>0.57573425205452755</v>
      </c>
      <c r="BK43" s="605">
        <v>0.57546027613851136</v>
      </c>
    </row>
    <row r="44" spans="2:63" s="17" customFormat="1" ht="15.75" thickBot="1">
      <c r="B44" s="22" t="s">
        <v>7</v>
      </c>
      <c r="C44" s="689">
        <v>0.58445626788871863</v>
      </c>
      <c r="D44" s="690">
        <v>0.59136358998874028</v>
      </c>
      <c r="E44" s="690">
        <v>0.5970684857159434</v>
      </c>
      <c r="F44" s="690">
        <v>0.60301542524431118</v>
      </c>
      <c r="G44" s="690">
        <v>0.6049983656909409</v>
      </c>
      <c r="H44" s="690">
        <v>0.60967970972344465</v>
      </c>
      <c r="I44" s="690">
        <v>0.6114358136505732</v>
      </c>
      <c r="J44" s="690">
        <v>0.61493555718556814</v>
      </c>
      <c r="K44" s="690">
        <v>0.61691098031426561</v>
      </c>
      <c r="L44" s="690">
        <v>0.60904247410190371</v>
      </c>
      <c r="M44" s="690">
        <v>0.6117088564583727</v>
      </c>
      <c r="N44" s="690">
        <v>0.60289632035977259</v>
      </c>
      <c r="O44" s="690">
        <v>0.591184777645818</v>
      </c>
      <c r="P44" s="690">
        <v>0.58403158865032834</v>
      </c>
      <c r="Q44" s="690">
        <v>0.58626119657281173</v>
      </c>
      <c r="R44" s="690">
        <v>0.58836284080654644</v>
      </c>
      <c r="S44" s="690">
        <v>0.58560896114460115</v>
      </c>
      <c r="T44" s="690">
        <v>0.58631077849715851</v>
      </c>
      <c r="U44" s="690">
        <v>0.59189544730727917</v>
      </c>
      <c r="V44" s="690">
        <v>0.59479595747649128</v>
      </c>
      <c r="W44" s="690">
        <v>0.59631384700711987</v>
      </c>
      <c r="X44" s="690">
        <v>0.59740129923246943</v>
      </c>
      <c r="Y44" s="690">
        <v>0.59970885805169283</v>
      </c>
      <c r="Z44" s="690">
        <v>0.60209716650136835</v>
      </c>
      <c r="AA44" s="690">
        <v>0.61256807464334728</v>
      </c>
      <c r="AB44" s="690">
        <v>0.61312615380415869</v>
      </c>
      <c r="AC44" s="690">
        <v>0.61355561044643414</v>
      </c>
      <c r="AD44" s="690">
        <v>0.61271790028206463</v>
      </c>
      <c r="AE44" s="690">
        <v>0.61315536374880619</v>
      </c>
      <c r="AF44" s="690">
        <v>0.61369111062657822</v>
      </c>
      <c r="AG44" s="690">
        <v>0.60249802302654953</v>
      </c>
      <c r="AH44" s="690">
        <v>0.60289152346374286</v>
      </c>
      <c r="AI44" s="690">
        <v>0.60314980865995982</v>
      </c>
      <c r="AJ44" s="690">
        <v>0.60251490075509828</v>
      </c>
      <c r="AK44" s="690">
        <v>0.60251477672916176</v>
      </c>
      <c r="AL44" s="690">
        <v>0.60256381670742576</v>
      </c>
      <c r="AM44" s="690">
        <v>0.60255405354149505</v>
      </c>
      <c r="AN44" s="690">
        <v>0.6027691649435224</v>
      </c>
      <c r="AO44" s="690">
        <v>0.60279576702579551</v>
      </c>
      <c r="AP44" s="690">
        <v>0.60281689893359935</v>
      </c>
      <c r="AQ44" s="690">
        <v>0.60283983262613228</v>
      </c>
      <c r="AR44" s="690">
        <v>0.6030144090482602</v>
      </c>
      <c r="AS44" s="690">
        <v>0.6029808102312384</v>
      </c>
      <c r="AT44" s="690">
        <v>0.60323439377730292</v>
      </c>
      <c r="AU44" s="690">
        <v>0.60318419887312247</v>
      </c>
      <c r="AV44" s="690">
        <v>0.60317172775714123</v>
      </c>
      <c r="AW44" s="690">
        <v>0.60333446306242999</v>
      </c>
      <c r="AX44" s="690">
        <v>0.60322766064084876</v>
      </c>
      <c r="AY44" s="690">
        <v>0.60333267137718694</v>
      </c>
      <c r="AZ44" s="690">
        <v>0.6031362992679663</v>
      </c>
      <c r="BA44" s="690">
        <v>0.60331512622289185</v>
      </c>
      <c r="BB44" s="690">
        <v>0.60310795267863604</v>
      </c>
      <c r="BC44" s="690">
        <v>0.60324218511222527</v>
      </c>
      <c r="BD44" s="690">
        <v>0.60303277013863121</v>
      </c>
      <c r="BE44" s="690">
        <v>0.60308221633325543</v>
      </c>
      <c r="BF44" s="690">
        <v>0.60290825547908033</v>
      </c>
      <c r="BG44" s="690">
        <v>0.6028061475599843</v>
      </c>
      <c r="BH44" s="690">
        <v>0.60268490524959006</v>
      </c>
      <c r="BI44" s="690">
        <v>0.60230284468691209</v>
      </c>
      <c r="BJ44" s="690">
        <v>0.60207941116110708</v>
      </c>
      <c r="BK44" s="608">
        <v>0.60184843655508158</v>
      </c>
    </row>
    <row r="45" spans="2:63" ht="15.75" thickBot="1">
      <c r="B45" s="28"/>
      <c r="C45" s="654"/>
      <c r="D45" s="654"/>
      <c r="E45" s="654"/>
      <c r="F45" s="654"/>
      <c r="G45" s="654"/>
      <c r="H45" s="654"/>
      <c r="I45" s="654"/>
      <c r="J45" s="654"/>
      <c r="K45" s="654"/>
      <c r="L45" s="654"/>
      <c r="M45" s="654"/>
      <c r="N45" s="654"/>
      <c r="O45" s="654"/>
      <c r="P45" s="654"/>
      <c r="Q45" s="654"/>
      <c r="R45" s="654"/>
      <c r="S45" s="654"/>
      <c r="T45" s="654"/>
      <c r="U45" s="654"/>
      <c r="V45" s="654"/>
      <c r="W45" s="654"/>
      <c r="X45" s="654"/>
      <c r="Y45" s="654"/>
      <c r="Z45" s="654"/>
      <c r="AA45" s="654"/>
      <c r="AB45" s="654"/>
      <c r="AC45" s="654"/>
      <c r="AD45" s="654"/>
      <c r="AE45" s="654"/>
      <c r="AF45" s="654"/>
      <c r="AG45" s="654"/>
      <c r="AH45" s="654"/>
      <c r="AI45" s="654"/>
      <c r="AJ45" s="654"/>
      <c r="AK45" s="654"/>
      <c r="AL45" s="654"/>
      <c r="AM45" s="654"/>
      <c r="AN45" s="654"/>
      <c r="AO45" s="654"/>
      <c r="AP45" s="654"/>
      <c r="AQ45" s="654"/>
      <c r="AR45" s="654"/>
      <c r="AS45" s="654"/>
      <c r="AT45" s="654"/>
      <c r="AU45" s="654"/>
      <c r="AV45" s="654"/>
      <c r="AW45" s="654"/>
      <c r="AX45" s="654"/>
      <c r="AY45" s="654"/>
      <c r="AZ45" s="654"/>
      <c r="BA45" s="654"/>
      <c r="BB45" s="654"/>
      <c r="BC45" s="654"/>
      <c r="BD45" s="654"/>
      <c r="BE45" s="654"/>
      <c r="BF45" s="654"/>
      <c r="BG45" s="654"/>
      <c r="BH45" s="654"/>
      <c r="BI45" s="654"/>
      <c r="BJ45" s="654"/>
      <c r="BK45" s="654"/>
    </row>
    <row r="46" spans="2:63" s="17" customFormat="1" ht="26.25" thickBot="1">
      <c r="B46" s="21" t="s">
        <v>92</v>
      </c>
      <c r="C46" s="656">
        <v>1940</v>
      </c>
      <c r="D46" s="657">
        <v>1941</v>
      </c>
      <c r="E46" s="657">
        <v>1942</v>
      </c>
      <c r="F46" s="657">
        <v>1943</v>
      </c>
      <c r="G46" s="657">
        <v>1944</v>
      </c>
      <c r="H46" s="657">
        <v>1945</v>
      </c>
      <c r="I46" s="657">
        <v>1946</v>
      </c>
      <c r="J46" s="657">
        <v>1947</v>
      </c>
      <c r="K46" s="657">
        <v>1948</v>
      </c>
      <c r="L46" s="657">
        <v>1949</v>
      </c>
      <c r="M46" s="657">
        <v>1950</v>
      </c>
      <c r="N46" s="657">
        <v>1951</v>
      </c>
      <c r="O46" s="657">
        <v>1952</v>
      </c>
      <c r="P46" s="657">
        <v>1953</v>
      </c>
      <c r="Q46" s="657">
        <v>1954</v>
      </c>
      <c r="R46" s="657">
        <v>1955</v>
      </c>
      <c r="S46" s="657">
        <v>1956</v>
      </c>
      <c r="T46" s="657">
        <v>1957</v>
      </c>
      <c r="U46" s="657">
        <v>1958</v>
      </c>
      <c r="V46" s="657">
        <v>1959</v>
      </c>
      <c r="W46" s="657">
        <v>1960</v>
      </c>
      <c r="X46" s="657">
        <v>1961</v>
      </c>
      <c r="Y46" s="657">
        <v>1962</v>
      </c>
      <c r="Z46" s="657">
        <v>1963</v>
      </c>
      <c r="AA46" s="657">
        <v>1964</v>
      </c>
      <c r="AB46" s="657">
        <v>1965</v>
      </c>
      <c r="AC46" s="657">
        <v>1966</v>
      </c>
      <c r="AD46" s="657">
        <v>1967</v>
      </c>
      <c r="AE46" s="657">
        <v>1968</v>
      </c>
      <c r="AF46" s="657">
        <v>1969</v>
      </c>
      <c r="AG46" s="657">
        <v>1970</v>
      </c>
      <c r="AH46" s="657">
        <v>1971</v>
      </c>
      <c r="AI46" s="657">
        <v>1972</v>
      </c>
      <c r="AJ46" s="657">
        <v>1973</v>
      </c>
      <c r="AK46" s="657">
        <v>1974</v>
      </c>
      <c r="AL46" s="657">
        <v>1975</v>
      </c>
      <c r="AM46" s="657">
        <v>1976</v>
      </c>
      <c r="AN46" s="657">
        <v>1977</v>
      </c>
      <c r="AO46" s="657">
        <v>1978</v>
      </c>
      <c r="AP46" s="657">
        <v>1979</v>
      </c>
      <c r="AQ46" s="657">
        <v>1980</v>
      </c>
      <c r="AR46" s="657">
        <v>1981</v>
      </c>
      <c r="AS46" s="657">
        <v>1982</v>
      </c>
      <c r="AT46" s="657">
        <v>1983</v>
      </c>
      <c r="AU46" s="657">
        <v>1984</v>
      </c>
      <c r="AV46" s="657">
        <v>1985</v>
      </c>
      <c r="AW46" s="657">
        <v>1986</v>
      </c>
      <c r="AX46" s="657">
        <v>1987</v>
      </c>
      <c r="AY46" s="657">
        <v>1988</v>
      </c>
      <c r="AZ46" s="657">
        <v>1989</v>
      </c>
      <c r="BA46" s="657">
        <v>1990</v>
      </c>
      <c r="BB46" s="657">
        <v>1991</v>
      </c>
      <c r="BC46" s="657">
        <v>1992</v>
      </c>
      <c r="BD46" s="657">
        <v>1993</v>
      </c>
      <c r="BE46" s="657">
        <v>1994</v>
      </c>
      <c r="BF46" s="657">
        <v>1995</v>
      </c>
      <c r="BG46" s="657">
        <v>1996</v>
      </c>
      <c r="BH46" s="657">
        <v>1997</v>
      </c>
      <c r="BI46" s="657">
        <v>1998</v>
      </c>
      <c r="BJ46" s="657">
        <v>1999</v>
      </c>
      <c r="BK46" s="599">
        <v>2000</v>
      </c>
    </row>
    <row r="47" spans="2:63" s="17" customFormat="1">
      <c r="B47" s="685" t="s">
        <v>4</v>
      </c>
      <c r="C47" s="686"/>
      <c r="D47" s="601"/>
      <c r="E47" s="601"/>
      <c r="F47" s="601"/>
      <c r="G47" s="601"/>
      <c r="H47" s="601"/>
      <c r="I47" s="601">
        <v>5.711459455402893E-4</v>
      </c>
      <c r="J47" s="601">
        <v>1.1429785796776635E-3</v>
      </c>
      <c r="K47" s="601">
        <v>1.7092878522320281E-3</v>
      </c>
      <c r="L47" s="601">
        <v>2.396683094416362E-3</v>
      </c>
      <c r="M47" s="601">
        <v>3.0776457350069008E-3</v>
      </c>
      <c r="N47" s="601">
        <v>3.7629481564478698E-3</v>
      </c>
      <c r="O47" s="601">
        <v>4.4302769502572743E-3</v>
      </c>
      <c r="P47" s="601">
        <v>5.0818851640764308E-3</v>
      </c>
      <c r="Q47" s="601">
        <v>5.6946022722764479E-3</v>
      </c>
      <c r="R47" s="601">
        <v>6.3954626714812432E-3</v>
      </c>
      <c r="S47" s="601">
        <v>6.8258869305772261E-3</v>
      </c>
      <c r="T47" s="601">
        <v>7.2397268432980071E-3</v>
      </c>
      <c r="U47" s="601">
        <v>7.6367821127709184E-3</v>
      </c>
      <c r="V47" s="601">
        <v>8.0050413703650902E-3</v>
      </c>
      <c r="W47" s="601">
        <v>8.3526868346627554E-3</v>
      </c>
      <c r="X47" s="601">
        <v>8.6854835789318737E-3</v>
      </c>
      <c r="Y47" s="601">
        <v>8.9972792631802696E-3</v>
      </c>
      <c r="Z47" s="601">
        <v>9.2917780427164993E-3</v>
      </c>
      <c r="AA47" s="601">
        <v>9.6699208615993945E-3</v>
      </c>
      <c r="AB47" s="601">
        <v>9.9388627809425395E-3</v>
      </c>
      <c r="AC47" s="601">
        <v>1.019137152923523E-2</v>
      </c>
      <c r="AD47" s="601">
        <v>1.053291383710288E-2</v>
      </c>
      <c r="AE47" s="601">
        <v>1.0771551372287785E-2</v>
      </c>
      <c r="AF47" s="601">
        <v>1.0996230878437051E-2</v>
      </c>
      <c r="AG47" s="601">
        <v>1.1308312702499176E-2</v>
      </c>
      <c r="AH47" s="601">
        <v>1.1521577189537446E-2</v>
      </c>
      <c r="AI47" s="601">
        <v>1.1721296019576938E-2</v>
      </c>
      <c r="AJ47" s="601">
        <v>1.2017958410579141E-2</v>
      </c>
      <c r="AK47" s="601">
        <v>1.2206965701948947E-2</v>
      </c>
      <c r="AL47" s="601">
        <v>1.2392156255413277E-2</v>
      </c>
      <c r="AM47" s="601">
        <v>1.2572566936063432E-2</v>
      </c>
      <c r="AN47" s="601">
        <v>1.2753052479740741E-2</v>
      </c>
      <c r="AO47" s="601">
        <v>1.292137680588302E-2</v>
      </c>
      <c r="AP47" s="601">
        <v>1.3079385054109712E-2</v>
      </c>
      <c r="AQ47" s="601">
        <v>1.3228781257882769E-2</v>
      </c>
      <c r="AR47" s="601">
        <v>1.3381383384040995E-2</v>
      </c>
      <c r="AS47" s="601">
        <v>1.3524099586676124E-2</v>
      </c>
      <c r="AT47" s="601">
        <v>1.3674031138917653E-2</v>
      </c>
      <c r="AU47" s="601">
        <v>1.3811463227694597E-2</v>
      </c>
      <c r="AV47" s="601">
        <v>1.39482311058091E-2</v>
      </c>
      <c r="AW47" s="601">
        <v>1.3871782308716525E-2</v>
      </c>
      <c r="AX47" s="601">
        <v>1.3792143985159308E-2</v>
      </c>
      <c r="AY47" s="601">
        <v>1.3728386925701035E-2</v>
      </c>
      <c r="AZ47" s="601">
        <v>1.365261426583304E-2</v>
      </c>
      <c r="BA47" s="601">
        <v>1.359885067678278E-2</v>
      </c>
      <c r="BB47" s="601">
        <v>1.3531753879718791E-2</v>
      </c>
      <c r="BC47" s="601">
        <v>1.3481249111252149E-2</v>
      </c>
      <c r="BD47" s="601">
        <v>1.3422632240472366E-2</v>
      </c>
      <c r="BE47" s="601">
        <v>1.3377555313177362E-2</v>
      </c>
      <c r="BF47" s="601">
        <v>1.3327294809830135E-2</v>
      </c>
      <c r="BG47" s="601">
        <v>1.3294293997115261E-2</v>
      </c>
      <c r="BH47" s="601">
        <v>1.3266480322228415E-2</v>
      </c>
      <c r="BI47" s="601">
        <v>1.3231010354721349E-2</v>
      </c>
      <c r="BJ47" s="601">
        <v>1.3206394097422035E-2</v>
      </c>
      <c r="BK47" s="602">
        <v>1.3182059994940798E-2</v>
      </c>
    </row>
    <row r="48" spans="2:63" s="17" customFormat="1">
      <c r="B48" s="685" t="s">
        <v>5</v>
      </c>
      <c r="C48" s="687"/>
      <c r="D48" s="688"/>
      <c r="E48" s="688"/>
      <c r="F48" s="688"/>
      <c r="G48" s="688"/>
      <c r="H48" s="688"/>
      <c r="I48" s="688">
        <v>5.7265031808437044E-4</v>
      </c>
      <c r="J48" s="688">
        <v>1.1468367566596332E-3</v>
      </c>
      <c r="K48" s="688">
        <v>1.716514433917354E-3</v>
      </c>
      <c r="L48" s="688">
        <v>2.4091070664707609E-3</v>
      </c>
      <c r="M48" s="688">
        <v>3.0971242150071038E-3</v>
      </c>
      <c r="N48" s="688">
        <v>3.791306820458112E-3</v>
      </c>
      <c r="O48" s="688">
        <v>4.4699442206754128E-3</v>
      </c>
      <c r="P48" s="688">
        <v>5.1353541747190361E-3</v>
      </c>
      <c r="Q48" s="688">
        <v>5.7656239651282032E-3</v>
      </c>
      <c r="R48" s="688">
        <v>6.4875593246296569E-3</v>
      </c>
      <c r="S48" s="688">
        <v>6.9379783423510512E-3</v>
      </c>
      <c r="T48" s="688">
        <v>7.3743004254477407E-3</v>
      </c>
      <c r="U48" s="688">
        <v>7.7963684224853598E-3</v>
      </c>
      <c r="V48" s="688">
        <v>8.1919594631949932E-3</v>
      </c>
      <c r="W48" s="688">
        <v>8.5693272761939582E-3</v>
      </c>
      <c r="X48" s="688">
        <v>8.933183433199203E-3</v>
      </c>
      <c r="Y48" s="688">
        <v>9.2794006161819442E-3</v>
      </c>
      <c r="Z48" s="688">
        <v>9.6081911027726952E-3</v>
      </c>
      <c r="AA48" s="688">
        <v>1.0031171259976858E-2</v>
      </c>
      <c r="AB48" s="688">
        <v>1.0335922734775058E-2</v>
      </c>
      <c r="AC48" s="688">
        <v>1.0630281907043312E-2</v>
      </c>
      <c r="AD48" s="688">
        <v>1.1018429689701431E-2</v>
      </c>
      <c r="AE48" s="688">
        <v>1.1297048235944454E-2</v>
      </c>
      <c r="AF48" s="688">
        <v>1.1564033909656322E-2</v>
      </c>
      <c r="AG48" s="688">
        <v>1.1925513995259117E-2</v>
      </c>
      <c r="AH48" s="688">
        <v>1.217857520592072E-2</v>
      </c>
      <c r="AI48" s="688">
        <v>1.2418118428964812E-2</v>
      </c>
      <c r="AJ48" s="688">
        <v>1.2760827096822074E-2</v>
      </c>
      <c r="AK48" s="688">
        <v>1.2990398176595664E-2</v>
      </c>
      <c r="AL48" s="688">
        <v>1.3214913135270973E-2</v>
      </c>
      <c r="AM48" s="688">
        <v>1.343341492493734E-2</v>
      </c>
      <c r="AN48" s="688">
        <v>1.365330596221574E-2</v>
      </c>
      <c r="AO48" s="688">
        <v>1.3858959909701023E-2</v>
      </c>
      <c r="AP48" s="688">
        <v>1.4053567688143493E-2</v>
      </c>
      <c r="AQ48" s="688">
        <v>1.4238819546972177E-2</v>
      </c>
      <c r="AR48" s="688">
        <v>1.4427053472338395E-2</v>
      </c>
      <c r="AS48" s="688">
        <v>1.4604710698594573E-2</v>
      </c>
      <c r="AT48" s="688">
        <v>1.4787310664669189E-2</v>
      </c>
      <c r="AU48" s="688">
        <v>1.4960712707564321E-2</v>
      </c>
      <c r="AV48" s="688">
        <v>1.5132202229187177E-2</v>
      </c>
      <c r="AW48" s="688">
        <v>1.506676421047249E-2</v>
      </c>
      <c r="AX48" s="688">
        <v>1.4997044661274734E-2</v>
      </c>
      <c r="AY48" s="688">
        <v>1.4937235542541057E-2</v>
      </c>
      <c r="AZ48" s="688">
        <v>1.4871920036960045E-2</v>
      </c>
      <c r="BA48" s="688">
        <v>1.4824308240510994E-2</v>
      </c>
      <c r="BB48" s="688">
        <v>1.4764456418183233E-2</v>
      </c>
      <c r="BC48" s="688">
        <v>1.4718121733428662E-2</v>
      </c>
      <c r="BD48" s="688">
        <v>1.4666948209910591E-2</v>
      </c>
      <c r="BE48" s="688">
        <v>1.4623414168133526E-2</v>
      </c>
      <c r="BF48" s="688">
        <v>1.457643710067809E-2</v>
      </c>
      <c r="BG48" s="688">
        <v>1.4547999177338603E-2</v>
      </c>
      <c r="BH48" s="688">
        <v>1.4526862879609538E-2</v>
      </c>
      <c r="BI48" s="688">
        <v>1.4497044742192386E-2</v>
      </c>
      <c r="BJ48" s="688">
        <v>1.4476578372057906E-2</v>
      </c>
      <c r="BK48" s="605">
        <v>1.4452303396714916E-2</v>
      </c>
    </row>
    <row r="49" spans="2:63" s="17" customFormat="1">
      <c r="B49" s="685" t="s">
        <v>6</v>
      </c>
      <c r="C49" s="687"/>
      <c r="D49" s="688"/>
      <c r="E49" s="688"/>
      <c r="F49" s="688"/>
      <c r="G49" s="688"/>
      <c r="H49" s="688"/>
      <c r="I49" s="688">
        <v>5.7370904242388498E-4</v>
      </c>
      <c r="J49" s="688">
        <v>1.1495427795306715E-3</v>
      </c>
      <c r="K49" s="688">
        <v>1.7215707395598042E-3</v>
      </c>
      <c r="L49" s="688">
        <v>2.4177864901227517E-3</v>
      </c>
      <c r="M49" s="688">
        <v>3.1107170494247614E-3</v>
      </c>
      <c r="N49" s="688">
        <v>3.8110849163929339E-3</v>
      </c>
      <c r="O49" s="688">
        <v>4.4976013286550567E-3</v>
      </c>
      <c r="P49" s="688">
        <v>5.172634491119296E-3</v>
      </c>
      <c r="Q49" s="688">
        <v>5.8151554150801896E-3</v>
      </c>
      <c r="R49" s="688">
        <v>6.5518182718903141E-3</v>
      </c>
      <c r="S49" s="688">
        <v>7.0162405497315485E-3</v>
      </c>
      <c r="T49" s="688">
        <v>7.4683352315485134E-3</v>
      </c>
      <c r="U49" s="688">
        <v>7.9079831693308171E-3</v>
      </c>
      <c r="V49" s="688">
        <v>8.3228215734589307E-3</v>
      </c>
      <c r="W49" s="688">
        <v>8.7211387355624458E-3</v>
      </c>
      <c r="X49" s="688">
        <v>9.1065757820446482E-3</v>
      </c>
      <c r="Y49" s="688">
        <v>9.4771817419745663E-3</v>
      </c>
      <c r="Z49" s="688">
        <v>9.8318469648992542E-3</v>
      </c>
      <c r="AA49" s="688">
        <v>1.0285139095171827E-2</v>
      </c>
      <c r="AB49" s="688">
        <v>1.061690316285268E-2</v>
      </c>
      <c r="AC49" s="688">
        <v>1.0939684529972909E-2</v>
      </c>
      <c r="AD49" s="688">
        <v>1.1361834151763514E-2</v>
      </c>
      <c r="AE49" s="688">
        <v>1.1667742165824016E-2</v>
      </c>
      <c r="AF49" s="688">
        <v>1.1965236444246394E-2</v>
      </c>
      <c r="AG49" s="688">
        <v>1.2361645255673804E-2</v>
      </c>
      <c r="AH49" s="688">
        <v>1.2642557871217226E-2</v>
      </c>
      <c r="AI49" s="688">
        <v>1.2912772359099009E-2</v>
      </c>
      <c r="AJ49" s="688">
        <v>1.3288154300294295E-2</v>
      </c>
      <c r="AK49" s="688">
        <v>1.354803272387166E-2</v>
      </c>
      <c r="AL49" s="688">
        <v>1.380196567086016E-2</v>
      </c>
      <c r="AM49" s="688">
        <v>1.4048985461098024E-2</v>
      </c>
      <c r="AN49" s="688">
        <v>1.4295863791878397E-2</v>
      </c>
      <c r="AO49" s="688">
        <v>1.4527359510347882E-2</v>
      </c>
      <c r="AP49" s="688">
        <v>1.4751325949070655E-2</v>
      </c>
      <c r="AQ49" s="688">
        <v>1.496564047372206E-2</v>
      </c>
      <c r="AR49" s="688">
        <v>1.5180584670716453E-2</v>
      </c>
      <c r="AS49" s="688">
        <v>1.5382374398541648E-2</v>
      </c>
      <c r="AT49" s="688">
        <v>1.5594013809678153E-2</v>
      </c>
      <c r="AU49" s="688">
        <v>1.5791461601586013E-2</v>
      </c>
      <c r="AV49" s="688">
        <v>1.5989175544116746E-2</v>
      </c>
      <c r="AW49" s="688">
        <v>1.5930797732520388E-2</v>
      </c>
      <c r="AX49" s="688">
        <v>1.5871118767497333E-2</v>
      </c>
      <c r="AY49" s="688">
        <v>1.581881880725507E-2</v>
      </c>
      <c r="AZ49" s="688">
        <v>1.5762306276096986E-2</v>
      </c>
      <c r="BA49" s="688">
        <v>1.5716900804711838E-2</v>
      </c>
      <c r="BB49" s="688">
        <v>1.5662516082962142E-2</v>
      </c>
      <c r="BC49" s="688">
        <v>1.5622805936396384E-2</v>
      </c>
      <c r="BD49" s="688">
        <v>1.5573628182546017E-2</v>
      </c>
      <c r="BE49" s="688">
        <v>1.5535161573776062E-2</v>
      </c>
      <c r="BF49" s="688">
        <v>1.5495634516795748E-2</v>
      </c>
      <c r="BG49" s="688">
        <v>1.5466287229104101E-2</v>
      </c>
      <c r="BH49" s="688">
        <v>1.5450212040658462E-2</v>
      </c>
      <c r="BI49" s="688">
        <v>1.5423978966968113E-2</v>
      </c>
      <c r="BJ49" s="688">
        <v>1.5403997423776935E-2</v>
      </c>
      <c r="BK49" s="605">
        <v>1.5385597802013876E-2</v>
      </c>
    </row>
    <row r="50" spans="2:63" s="17" customFormat="1" ht="15.75" thickBot="1">
      <c r="B50" s="22" t="s">
        <v>7</v>
      </c>
      <c r="C50" s="689"/>
      <c r="D50" s="690"/>
      <c r="E50" s="690"/>
      <c r="F50" s="690"/>
      <c r="G50" s="690"/>
      <c r="H50" s="690"/>
      <c r="I50" s="690">
        <v>6.7317034589572163E-4</v>
      </c>
      <c r="J50" s="690">
        <v>1.3484965543217446E-3</v>
      </c>
      <c r="K50" s="690">
        <v>2.0215014646302845E-3</v>
      </c>
      <c r="L50" s="690">
        <v>2.8422608552212542E-3</v>
      </c>
      <c r="M50" s="690">
        <v>3.6597021313007202E-3</v>
      </c>
      <c r="N50" s="690">
        <v>4.4904745517221172E-3</v>
      </c>
      <c r="O50" s="690">
        <v>5.305288998481544E-3</v>
      </c>
      <c r="P50" s="690">
        <v>6.1132652384822215E-3</v>
      </c>
      <c r="Q50" s="690">
        <v>6.8850133921899695E-3</v>
      </c>
      <c r="R50" s="690">
        <v>7.7742336361227493E-3</v>
      </c>
      <c r="S50" s="690">
        <v>8.3411200361679406E-3</v>
      </c>
      <c r="T50" s="690">
        <v>8.897712691415427E-3</v>
      </c>
      <c r="U50" s="690">
        <v>9.4431279880938974E-3</v>
      </c>
      <c r="V50" s="690">
        <v>9.9637260723217918E-3</v>
      </c>
      <c r="W50" s="690">
        <v>1.0468030222014719E-2</v>
      </c>
      <c r="X50" s="690">
        <v>1.0959822243463866E-2</v>
      </c>
      <c r="Y50" s="690">
        <v>1.1437057383226949E-2</v>
      </c>
      <c r="Z50" s="690">
        <v>1.1897033503393965E-2</v>
      </c>
      <c r="AA50" s="690">
        <v>1.2481670919200041E-2</v>
      </c>
      <c r="AB50" s="690">
        <v>1.2923606358132169E-2</v>
      </c>
      <c r="AC50" s="690">
        <v>1.3351924062721468E-2</v>
      </c>
      <c r="AD50" s="690">
        <v>1.3907534845476055E-2</v>
      </c>
      <c r="AE50" s="690">
        <v>1.4322107906670904E-2</v>
      </c>
      <c r="AF50" s="690">
        <v>1.4726570966878147E-2</v>
      </c>
      <c r="AG50" s="690">
        <v>1.5255679863301357E-2</v>
      </c>
      <c r="AH50" s="690">
        <v>1.564007385413339E-2</v>
      </c>
      <c r="AI50" s="690">
        <v>1.6009262463222564E-2</v>
      </c>
      <c r="AJ50" s="690">
        <v>1.6518837487240208E-2</v>
      </c>
      <c r="AK50" s="690">
        <v>1.6875461445103164E-2</v>
      </c>
      <c r="AL50" s="690">
        <v>1.72277840956362E-2</v>
      </c>
      <c r="AM50" s="690">
        <v>1.7572605478247832E-2</v>
      </c>
      <c r="AN50" s="690">
        <v>1.7917270390685001E-2</v>
      </c>
      <c r="AO50" s="690">
        <v>1.8241947849061153E-2</v>
      </c>
      <c r="AP50" s="690">
        <v>1.8557426625291081E-2</v>
      </c>
      <c r="AQ50" s="690">
        <v>1.8859613671716905E-2</v>
      </c>
      <c r="AR50" s="690">
        <v>1.9161710300800303E-2</v>
      </c>
      <c r="AS50" s="690">
        <v>1.9453063763866574E-2</v>
      </c>
      <c r="AT50" s="690">
        <v>1.9751632964949889E-2</v>
      </c>
      <c r="AU50" s="690">
        <v>2.0035416708116226E-2</v>
      </c>
      <c r="AV50" s="690">
        <v>2.0319619191398512E-2</v>
      </c>
      <c r="AW50" s="690">
        <v>2.0272384218920532E-2</v>
      </c>
      <c r="AX50" s="690">
        <v>2.0215591212310913E-2</v>
      </c>
      <c r="AY50" s="690">
        <v>2.0172231250151267E-2</v>
      </c>
      <c r="AZ50" s="690">
        <v>2.0117326042053855E-2</v>
      </c>
      <c r="BA50" s="690">
        <v>2.0081712894229123E-2</v>
      </c>
      <c r="BB50" s="690">
        <v>2.0033808959592763E-2</v>
      </c>
      <c r="BC50" s="690">
        <v>1.9994069128239041E-2</v>
      </c>
      <c r="BD50" s="690">
        <v>1.9946809070844028E-2</v>
      </c>
      <c r="BE50" s="690">
        <v>1.9915530964494756E-2</v>
      </c>
      <c r="BF50" s="690">
        <v>1.9871779871375353E-2</v>
      </c>
      <c r="BG50" s="690">
        <v>1.9854530109405008E-2</v>
      </c>
      <c r="BH50" s="690">
        <v>1.9841377146158461E-2</v>
      </c>
      <c r="BI50" s="690">
        <v>1.94777522971551E-2</v>
      </c>
      <c r="BJ50" s="690">
        <v>1.9129152518888099E-2</v>
      </c>
      <c r="BK50" s="608">
        <v>1.8784819152474978E-2</v>
      </c>
    </row>
    <row r="51" spans="2:63">
      <c r="BB51" s="30"/>
      <c r="BC51" s="30"/>
      <c r="BD51" s="30"/>
      <c r="BE51" s="30"/>
      <c r="BF51" s="30"/>
      <c r="BG51" s="30"/>
      <c r="BH51" s="30"/>
      <c r="BI51" s="30"/>
      <c r="BJ51" s="30"/>
      <c r="BK51" s="30"/>
    </row>
    <row r="52" spans="2:63">
      <c r="BB52" s="30"/>
      <c r="BC52" s="30"/>
      <c r="BD52" s="30"/>
      <c r="BE52" s="30"/>
      <c r="BF52" s="30"/>
      <c r="BG52" s="30"/>
      <c r="BH52" s="30"/>
      <c r="BI52" s="30"/>
      <c r="BJ52" s="30"/>
      <c r="BK52" s="30"/>
    </row>
    <row r="53" spans="2:63" ht="15.75" thickBot="1">
      <c r="BB53" s="30"/>
      <c r="BC53" s="30"/>
      <c r="BD53" s="30"/>
      <c r="BE53" s="30"/>
      <c r="BF53" s="30"/>
      <c r="BG53" s="30"/>
      <c r="BH53" s="30"/>
      <c r="BI53" s="30"/>
      <c r="BJ53" s="30"/>
      <c r="BK53" s="30"/>
    </row>
    <row r="54" spans="2:63" s="17" customFormat="1" ht="26.25" thickBot="1">
      <c r="B54" s="21" t="s">
        <v>93</v>
      </c>
      <c r="C54" s="656">
        <v>1940</v>
      </c>
      <c r="D54" s="657">
        <v>1941</v>
      </c>
      <c r="E54" s="657">
        <v>1942</v>
      </c>
      <c r="F54" s="657">
        <v>1943</v>
      </c>
      <c r="G54" s="657">
        <v>1944</v>
      </c>
      <c r="H54" s="657">
        <v>1945</v>
      </c>
      <c r="I54" s="657">
        <v>1946</v>
      </c>
      <c r="J54" s="657">
        <v>1947</v>
      </c>
      <c r="K54" s="657">
        <v>1948</v>
      </c>
      <c r="L54" s="657">
        <v>1949</v>
      </c>
      <c r="M54" s="657">
        <v>1950</v>
      </c>
      <c r="N54" s="657">
        <v>1951</v>
      </c>
      <c r="O54" s="657">
        <v>1952</v>
      </c>
      <c r="P54" s="657">
        <v>1953</v>
      </c>
      <c r="Q54" s="657">
        <v>1954</v>
      </c>
      <c r="R54" s="657">
        <v>1955</v>
      </c>
      <c r="S54" s="657">
        <v>1956</v>
      </c>
      <c r="T54" s="657">
        <v>1957</v>
      </c>
      <c r="U54" s="657">
        <v>1958</v>
      </c>
      <c r="V54" s="657">
        <v>1959</v>
      </c>
      <c r="W54" s="657">
        <v>1960</v>
      </c>
      <c r="X54" s="657">
        <v>1961</v>
      </c>
      <c r="Y54" s="657">
        <v>1962</v>
      </c>
      <c r="Z54" s="657">
        <v>1963</v>
      </c>
      <c r="AA54" s="657">
        <v>1964</v>
      </c>
      <c r="AB54" s="657">
        <v>1965</v>
      </c>
      <c r="AC54" s="657">
        <v>1966</v>
      </c>
      <c r="AD54" s="657">
        <v>1967</v>
      </c>
      <c r="AE54" s="657">
        <v>1968</v>
      </c>
      <c r="AF54" s="657">
        <v>1969</v>
      </c>
      <c r="AG54" s="657">
        <v>1970</v>
      </c>
      <c r="AH54" s="657">
        <v>1971</v>
      </c>
      <c r="AI54" s="657">
        <v>1972</v>
      </c>
      <c r="AJ54" s="657">
        <v>1973</v>
      </c>
      <c r="AK54" s="657">
        <v>1974</v>
      </c>
      <c r="AL54" s="657">
        <v>1975</v>
      </c>
      <c r="AM54" s="657">
        <v>1976</v>
      </c>
      <c r="AN54" s="657">
        <v>1977</v>
      </c>
      <c r="AO54" s="657">
        <v>1978</v>
      </c>
      <c r="AP54" s="657">
        <v>1979</v>
      </c>
      <c r="AQ54" s="657">
        <v>1980</v>
      </c>
      <c r="AR54" s="657">
        <v>1981</v>
      </c>
      <c r="AS54" s="657">
        <v>1982</v>
      </c>
      <c r="AT54" s="657">
        <v>1983</v>
      </c>
      <c r="AU54" s="657">
        <v>1984</v>
      </c>
      <c r="AV54" s="657">
        <v>1985</v>
      </c>
      <c r="AW54" s="657">
        <v>1986</v>
      </c>
      <c r="AX54" s="657">
        <v>1987</v>
      </c>
      <c r="AY54" s="657">
        <v>1988</v>
      </c>
      <c r="AZ54" s="657">
        <v>1989</v>
      </c>
      <c r="BA54" s="657">
        <v>1990</v>
      </c>
      <c r="BB54" s="657">
        <v>1991</v>
      </c>
      <c r="BC54" s="657">
        <v>1992</v>
      </c>
      <c r="BD54" s="657">
        <v>1993</v>
      </c>
      <c r="BE54" s="657">
        <v>1994</v>
      </c>
      <c r="BF54" s="657">
        <v>1995</v>
      </c>
      <c r="BG54" s="657">
        <v>1996</v>
      </c>
      <c r="BH54" s="657">
        <v>1997</v>
      </c>
      <c r="BI54" s="657">
        <v>1998</v>
      </c>
      <c r="BJ54" s="657">
        <v>1999</v>
      </c>
      <c r="BK54" s="599">
        <v>2000</v>
      </c>
    </row>
    <row r="55" spans="2:63" s="17" customFormat="1">
      <c r="B55" s="685" t="s">
        <v>4</v>
      </c>
      <c r="C55" s="686">
        <v>0.58401153102232484</v>
      </c>
      <c r="D55" s="601">
        <v>0.59059119404477523</v>
      </c>
      <c r="E55" s="601">
        <v>0.59586980689849645</v>
      </c>
      <c r="F55" s="601">
        <v>0.6012981218502319</v>
      </c>
      <c r="G55" s="601">
        <v>0.60258922193874787</v>
      </c>
      <c r="H55" s="601">
        <v>0.60640326426914937</v>
      </c>
      <c r="I55" s="601">
        <v>0.60712772787858016</v>
      </c>
      <c r="J55" s="601">
        <v>0.60939487908797485</v>
      </c>
      <c r="K55" s="601">
        <v>0.60996070437878724</v>
      </c>
      <c r="L55" s="601">
        <v>0.60064153128061448</v>
      </c>
      <c r="M55" s="601">
        <v>0.60141995264665571</v>
      </c>
      <c r="N55" s="601">
        <v>0.59082926221452814</v>
      </c>
      <c r="O55" s="601">
        <v>0.57713243179563867</v>
      </c>
      <c r="P55" s="601">
        <v>0.56772255316630416</v>
      </c>
      <c r="Q55" s="601">
        <v>0.56686908907286016</v>
      </c>
      <c r="R55" s="601">
        <v>0.56593234925195413</v>
      </c>
      <c r="S55" s="601">
        <v>0.56022778373421178</v>
      </c>
      <c r="T55" s="601">
        <v>0.55765351322759837</v>
      </c>
      <c r="U55" s="601">
        <v>0.55950876862888566</v>
      </c>
      <c r="V55" s="601">
        <v>0.55646039459312679</v>
      </c>
      <c r="W55" s="601">
        <v>0.55276123892577167</v>
      </c>
      <c r="X55" s="601">
        <v>0.5499567730605367</v>
      </c>
      <c r="Y55" s="601">
        <v>0.5463020726901735</v>
      </c>
      <c r="Z55" s="601">
        <v>0.54306870474854219</v>
      </c>
      <c r="AA55" s="601">
        <v>0.54987623045275347</v>
      </c>
      <c r="AB55" s="601">
        <v>0.54555379804062376</v>
      </c>
      <c r="AC55" s="601">
        <v>0.5422725475194704</v>
      </c>
      <c r="AD55" s="601">
        <v>0.53752195181331519</v>
      </c>
      <c r="AE55" s="601">
        <v>0.53509395578470298</v>
      </c>
      <c r="AF55" s="601">
        <v>0.53203006663875563</v>
      </c>
      <c r="AG55" s="601">
        <v>0.51967775138996708</v>
      </c>
      <c r="AH55" s="601">
        <v>0.51762428217511203</v>
      </c>
      <c r="AI55" s="601">
        <v>0.5154065561477007</v>
      </c>
      <c r="AJ55" s="601">
        <v>0.51200948043305694</v>
      </c>
      <c r="AK55" s="601">
        <v>0.50956991465550594</v>
      </c>
      <c r="AL55" s="601">
        <v>0.50713274894807547</v>
      </c>
      <c r="AM55" s="601">
        <v>0.50477694703800247</v>
      </c>
      <c r="AN55" s="601">
        <v>0.50262822861726664</v>
      </c>
      <c r="AO55" s="601">
        <v>0.50021964298586774</v>
      </c>
      <c r="AP55" s="601">
        <v>0.49784474674918627</v>
      </c>
      <c r="AQ55" s="601">
        <v>0.49542669767652942</v>
      </c>
      <c r="AR55" s="601">
        <v>0.49331169733932589</v>
      </c>
      <c r="AS55" s="601">
        <v>0.49084267086491168</v>
      </c>
      <c r="AT55" s="601">
        <v>0.48870879262243283</v>
      </c>
      <c r="AU55" s="601">
        <v>0.48622736253463877</v>
      </c>
      <c r="AV55" s="601">
        <v>0.48381073849611539</v>
      </c>
      <c r="AW55" s="601">
        <v>0.481559906581495</v>
      </c>
      <c r="AX55" s="601">
        <v>0.47906294273489319</v>
      </c>
      <c r="AY55" s="601">
        <v>0.47682654670090951</v>
      </c>
      <c r="AZ55" s="601">
        <v>0.47424881914011896</v>
      </c>
      <c r="BA55" s="601">
        <v>0.47206004874152774</v>
      </c>
      <c r="BB55" s="601">
        <v>0.46953626913213903</v>
      </c>
      <c r="BC55" s="601">
        <v>0.46724436454728419</v>
      </c>
      <c r="BD55" s="601">
        <v>0.46471100424644302</v>
      </c>
      <c r="BE55" s="601">
        <v>0.46240901853443578</v>
      </c>
      <c r="BF55" s="601">
        <v>0.45983120047033232</v>
      </c>
      <c r="BG55" s="601">
        <v>0.45746417970804026</v>
      </c>
      <c r="BH55" s="601">
        <v>0.4550486047193612</v>
      </c>
      <c r="BI55" s="601">
        <v>0.45227631338748986</v>
      </c>
      <c r="BJ55" s="601">
        <v>0.44983932815667133</v>
      </c>
      <c r="BK55" s="602">
        <v>0.44741908206731096</v>
      </c>
    </row>
    <row r="56" spans="2:63" s="17" customFormat="1">
      <c r="B56" s="685" t="s">
        <v>5</v>
      </c>
      <c r="C56" s="687">
        <v>0.58416867962346752</v>
      </c>
      <c r="D56" s="688">
        <v>0.59086696449264808</v>
      </c>
      <c r="E56" s="688">
        <v>0.59630030432241521</v>
      </c>
      <c r="F56" s="688">
        <v>0.60191727788152505</v>
      </c>
      <c r="G56" s="688">
        <v>0.60346149090837986</v>
      </c>
      <c r="H56" s="688">
        <v>0.60759302932107562</v>
      </c>
      <c r="I56" s="688">
        <v>0.60869578937442559</v>
      </c>
      <c r="J56" s="688">
        <v>0.61141408248235674</v>
      </c>
      <c r="K56" s="688">
        <v>0.61249481676672268</v>
      </c>
      <c r="L56" s="688">
        <v>0.60370444468187612</v>
      </c>
      <c r="M56" s="688">
        <v>0.60516967425371859</v>
      </c>
      <c r="N56" s="688">
        <v>0.59522425140221691</v>
      </c>
      <c r="O56" s="688">
        <v>0.58224600984582775</v>
      </c>
      <c r="P56" s="688">
        <v>0.57365120458232655</v>
      </c>
      <c r="Q56" s="688">
        <v>0.5739098115151946</v>
      </c>
      <c r="R56" s="688">
        <v>0.57406586682569716</v>
      </c>
      <c r="S56" s="688">
        <v>0.56941790037678053</v>
      </c>
      <c r="T56" s="688">
        <v>0.56801423777364823</v>
      </c>
      <c r="U56" s="688">
        <v>0.57119815539599073</v>
      </c>
      <c r="V56" s="688">
        <v>0.56945157983822803</v>
      </c>
      <c r="W56" s="688">
        <v>0.56800771580359055</v>
      </c>
      <c r="X56" s="688">
        <v>0.56503870308403403</v>
      </c>
      <c r="Y56" s="688">
        <v>0.56228005941534487</v>
      </c>
      <c r="Z56" s="688">
        <v>0.56087988172148651</v>
      </c>
      <c r="AA56" s="688">
        <v>0.56689617818000848</v>
      </c>
      <c r="AB56" s="688">
        <v>0.56416132833179344</v>
      </c>
      <c r="AC56" s="688">
        <v>0.56137343851404797</v>
      </c>
      <c r="AD56" s="688">
        <v>0.55681754017038043</v>
      </c>
      <c r="AE56" s="688">
        <v>0.55470863004530069</v>
      </c>
      <c r="AF56" s="688">
        <v>0.55266828425584213</v>
      </c>
      <c r="AG56" s="688">
        <v>0.54008298025798007</v>
      </c>
      <c r="AH56" s="688">
        <v>0.53794697329051577</v>
      </c>
      <c r="AI56" s="688">
        <v>0.53587336143497921</v>
      </c>
      <c r="AJ56" s="688">
        <v>0.53251068371860488</v>
      </c>
      <c r="AK56" s="688">
        <v>0.53019058133754016</v>
      </c>
      <c r="AL56" s="688">
        <v>0.52781729803981248</v>
      </c>
      <c r="AM56" s="688">
        <v>0.52538960432725468</v>
      </c>
      <c r="AN56" s="688">
        <v>0.52324986248818239</v>
      </c>
      <c r="AO56" s="688">
        <v>0.52084834874709518</v>
      </c>
      <c r="AP56" s="688">
        <v>0.51852272076044137</v>
      </c>
      <c r="AQ56" s="688">
        <v>0.51610725917708178</v>
      </c>
      <c r="AR56" s="688">
        <v>0.51391112930977523</v>
      </c>
      <c r="AS56" s="688">
        <v>0.51144108665268917</v>
      </c>
      <c r="AT56" s="688">
        <v>0.50930617026725455</v>
      </c>
      <c r="AU56" s="688">
        <v>0.50690002987673899</v>
      </c>
      <c r="AV56" s="688">
        <v>0.50444609351895864</v>
      </c>
      <c r="AW56" s="688">
        <v>0.50222681870907171</v>
      </c>
      <c r="AX56" s="688">
        <v>0.4996927894191393</v>
      </c>
      <c r="AY56" s="688">
        <v>0.4974208188377276</v>
      </c>
      <c r="AZ56" s="688">
        <v>0.49488353462998469</v>
      </c>
      <c r="BA56" s="688">
        <v>0.49259848381810245</v>
      </c>
      <c r="BB56" s="688">
        <v>0.49005534203477935</v>
      </c>
      <c r="BC56" s="688">
        <v>0.48780714512045104</v>
      </c>
      <c r="BD56" s="688">
        <v>0.4851964859074005</v>
      </c>
      <c r="BE56" s="688">
        <v>0.48288161867776175</v>
      </c>
      <c r="BF56" s="688">
        <v>0.48023733795904794</v>
      </c>
      <c r="BG56" s="688">
        <v>0.47787098109548737</v>
      </c>
      <c r="BH56" s="688">
        <v>0.47542583107288316</v>
      </c>
      <c r="BI56" s="688">
        <v>0.47263029418878272</v>
      </c>
      <c r="BJ56" s="688">
        <v>0.47011701086293334</v>
      </c>
      <c r="BK56" s="605">
        <v>0.46760413629099057</v>
      </c>
    </row>
    <row r="57" spans="2:63" s="17" customFormat="1">
      <c r="B57" s="685" t="s">
        <v>6</v>
      </c>
      <c r="C57" s="687">
        <v>0.58428263493133981</v>
      </c>
      <c r="D57" s="688">
        <v>0.5910652314048378</v>
      </c>
      <c r="E57" s="688">
        <v>0.59660856665712902</v>
      </c>
      <c r="F57" s="688">
        <v>0.60235930950277428</v>
      </c>
      <c r="G57" s="688">
        <v>0.60408099392851822</v>
      </c>
      <c r="H57" s="688">
        <v>0.60843423468295854</v>
      </c>
      <c r="I57" s="688">
        <v>0.60979934324151075</v>
      </c>
      <c r="J57" s="688">
        <v>0.61283030632589297</v>
      </c>
      <c r="K57" s="688">
        <v>0.61426789670099735</v>
      </c>
      <c r="L57" s="688">
        <v>0.6058442119970181</v>
      </c>
      <c r="M57" s="688">
        <v>0.60778638068633983</v>
      </c>
      <c r="N57" s="688">
        <v>0.59828943925892764</v>
      </c>
      <c r="O57" s="688">
        <v>0.58581133857541734</v>
      </c>
      <c r="P57" s="688">
        <v>0.57778485083973619</v>
      </c>
      <c r="Q57" s="688">
        <v>0.57882010268505135</v>
      </c>
      <c r="R57" s="688">
        <v>0.57974089568640241</v>
      </c>
      <c r="S57" s="688">
        <v>0.57583443369854637</v>
      </c>
      <c r="T57" s="688">
        <v>0.57525390081821393</v>
      </c>
      <c r="U57" s="688">
        <v>0.57937370169205749</v>
      </c>
      <c r="V57" s="688">
        <v>0.57854673570952553</v>
      </c>
      <c r="W57" s="688">
        <v>0.57783820390055685</v>
      </c>
      <c r="X57" s="688">
        <v>0.57562115760391874</v>
      </c>
      <c r="Y57" s="688">
        <v>0.57467318877483686</v>
      </c>
      <c r="Z57" s="688">
        <v>0.57265793579518098</v>
      </c>
      <c r="AA57" s="688">
        <v>0.57944915863425428</v>
      </c>
      <c r="AB57" s="688">
        <v>0.57717892653918856</v>
      </c>
      <c r="AC57" s="688">
        <v>0.57477308907631919</v>
      </c>
      <c r="AD57" s="688">
        <v>0.57072949250250893</v>
      </c>
      <c r="AE57" s="688">
        <v>0.5685472869528656</v>
      </c>
      <c r="AF57" s="688">
        <v>0.56667393359543061</v>
      </c>
      <c r="AG57" s="688">
        <v>0.55383596851660344</v>
      </c>
      <c r="AH57" s="688">
        <v>0.5518837978181097</v>
      </c>
      <c r="AI57" s="688">
        <v>0.54971721372723092</v>
      </c>
      <c r="AJ57" s="688">
        <v>0.54656607249118416</v>
      </c>
      <c r="AK57" s="688">
        <v>0.54419412895255936</v>
      </c>
      <c r="AL57" s="688">
        <v>0.54178913280545293</v>
      </c>
      <c r="AM57" s="688">
        <v>0.53944317378229478</v>
      </c>
      <c r="AN57" s="688">
        <v>0.53737452222858562</v>
      </c>
      <c r="AO57" s="688">
        <v>0.53491133554753545</v>
      </c>
      <c r="AP57" s="688">
        <v>0.53255115887185178</v>
      </c>
      <c r="AQ57" s="688">
        <v>0.53012044444813045</v>
      </c>
      <c r="AR57" s="688">
        <v>0.52798598248529693</v>
      </c>
      <c r="AS57" s="688">
        <v>0.52554111556384708</v>
      </c>
      <c r="AT57" s="688">
        <v>0.52342463610764101</v>
      </c>
      <c r="AU57" s="688">
        <v>0.52091840094529618</v>
      </c>
      <c r="AV57" s="688">
        <v>0.51855177798825081</v>
      </c>
      <c r="AW57" s="688">
        <v>0.51624551968858934</v>
      </c>
      <c r="AX57" s="688">
        <v>0.51375404500164779</v>
      </c>
      <c r="AY57" s="688">
        <v>0.51143769220879554</v>
      </c>
      <c r="AZ57" s="688">
        <v>0.50890815321034899</v>
      </c>
      <c r="BA57" s="688">
        <v>0.50661959102388154</v>
      </c>
      <c r="BB57" s="688">
        <v>0.50412307544344637</v>
      </c>
      <c r="BC57" s="688">
        <v>0.50176274848499713</v>
      </c>
      <c r="BD57" s="688">
        <v>0.49923530785563691</v>
      </c>
      <c r="BE57" s="688">
        <v>0.4968492281208714</v>
      </c>
      <c r="BF57" s="688">
        <v>0.4942510203071987</v>
      </c>
      <c r="BG57" s="688">
        <v>0.49178577276164348</v>
      </c>
      <c r="BH57" s="688">
        <v>0.48933024915157042</v>
      </c>
      <c r="BI57" s="688">
        <v>0.48656550720569125</v>
      </c>
      <c r="BJ57" s="688">
        <v>0.48400789591617527</v>
      </c>
      <c r="BK57" s="605">
        <v>0.48147278286733192</v>
      </c>
    </row>
    <row r="58" spans="2:63" s="17" customFormat="1" ht="15.75" thickBot="1">
      <c r="B58" s="22" t="s">
        <v>7</v>
      </c>
      <c r="C58" s="689">
        <v>0.58445626788871863</v>
      </c>
      <c r="D58" s="690">
        <v>0.59136358998874028</v>
      </c>
      <c r="E58" s="690">
        <v>0.5970684857159434</v>
      </c>
      <c r="F58" s="690">
        <v>0.60301542524431118</v>
      </c>
      <c r="G58" s="690">
        <v>0.6049983656909409</v>
      </c>
      <c r="H58" s="690">
        <v>0.60967970972344465</v>
      </c>
      <c r="I58" s="690">
        <v>0.6114358136505732</v>
      </c>
      <c r="J58" s="690">
        <v>0.61493555718556814</v>
      </c>
      <c r="K58" s="690">
        <v>0.61691098031426561</v>
      </c>
      <c r="L58" s="690">
        <v>0.60904247410190382</v>
      </c>
      <c r="M58" s="690">
        <v>0.61170885645837314</v>
      </c>
      <c r="N58" s="690">
        <v>0.60289632035977281</v>
      </c>
      <c r="O58" s="690">
        <v>0.591184777645818</v>
      </c>
      <c r="P58" s="690">
        <v>0.58403158865032812</v>
      </c>
      <c r="Q58" s="690">
        <v>0.58626119657281239</v>
      </c>
      <c r="R58" s="690">
        <v>0.58836284080654555</v>
      </c>
      <c r="S58" s="690">
        <v>0.5856089611446007</v>
      </c>
      <c r="T58" s="690">
        <v>0.58631077849715851</v>
      </c>
      <c r="U58" s="690">
        <v>0.591891137748633</v>
      </c>
      <c r="V58" s="690">
        <v>0.59250601463674202</v>
      </c>
      <c r="W58" s="690">
        <v>0.59295549210729592</v>
      </c>
      <c r="X58" s="690">
        <v>0.59180674921143139</v>
      </c>
      <c r="Y58" s="690">
        <v>0.59179223630778133</v>
      </c>
      <c r="Z58" s="690">
        <v>0.59200807023105595</v>
      </c>
      <c r="AA58" s="690">
        <v>0.59897048218784554</v>
      </c>
      <c r="AB58" s="690">
        <v>0.5974331130335323</v>
      </c>
      <c r="AC58" s="690">
        <v>0.59557081052859084</v>
      </c>
      <c r="AD58" s="690">
        <v>0.59183069178253855</v>
      </c>
      <c r="AE58" s="690">
        <v>0.58994904672723558</v>
      </c>
      <c r="AF58" s="690">
        <v>0.58809455687789336</v>
      </c>
      <c r="AG58" s="690">
        <v>0.57503127726704917</v>
      </c>
      <c r="AH58" s="690">
        <v>0.57300924448884549</v>
      </c>
      <c r="AI58" s="690">
        <v>0.57100219297615973</v>
      </c>
      <c r="AJ58" s="690">
        <v>0.56796672334742193</v>
      </c>
      <c r="AK58" s="690">
        <v>0.56569234163178561</v>
      </c>
      <c r="AL58" s="690">
        <v>0.56330167855131408</v>
      </c>
      <c r="AM58" s="690">
        <v>0.56099842344614337</v>
      </c>
      <c r="AN58" s="690">
        <v>0.55884763581655994</v>
      </c>
      <c r="AO58" s="690">
        <v>0.55646768312423833</v>
      </c>
      <c r="AP58" s="690">
        <v>0.5541229249734636</v>
      </c>
      <c r="AQ58" s="690">
        <v>0.55172904134110468</v>
      </c>
      <c r="AR58" s="690">
        <v>0.54961059723678596</v>
      </c>
      <c r="AS58" s="690">
        <v>0.54715608660895354</v>
      </c>
      <c r="AT58" s="690">
        <v>0.54501079746302317</v>
      </c>
      <c r="AU58" s="690">
        <v>0.54253628996509051</v>
      </c>
      <c r="AV58" s="690">
        <v>0.54014601371384308</v>
      </c>
      <c r="AW58" s="690">
        <v>0.53787010463073559</v>
      </c>
      <c r="AX58" s="690">
        <v>0.53539486471042352</v>
      </c>
      <c r="AY58" s="690">
        <v>0.53306740280170972</v>
      </c>
      <c r="AZ58" s="690">
        <v>0.53051500540370833</v>
      </c>
      <c r="BA58" s="690">
        <v>0.52817675679264608</v>
      </c>
      <c r="BB58" s="690">
        <v>0.52570781539089229</v>
      </c>
      <c r="BC58" s="690">
        <v>0.52333687072931945</v>
      </c>
      <c r="BD58" s="690">
        <v>0.52079674360191197</v>
      </c>
      <c r="BE58" s="690">
        <v>0.51836259506095239</v>
      </c>
      <c r="BF58" s="690">
        <v>0.51579110018454666</v>
      </c>
      <c r="BG58" s="690">
        <v>0.51324099219846353</v>
      </c>
      <c r="BH58" s="690">
        <v>0.51072991842513626</v>
      </c>
      <c r="BI58" s="690">
        <v>0.50797251831640011</v>
      </c>
      <c r="BJ58" s="690">
        <v>0.50539463626235459</v>
      </c>
      <c r="BK58" s="608">
        <v>0.50278797086511218</v>
      </c>
    </row>
    <row r="59" spans="2:63" ht="15.75" thickBot="1">
      <c r="B59" s="28"/>
      <c r="C59" s="654"/>
      <c r="D59" s="654"/>
      <c r="E59" s="654"/>
      <c r="F59" s="654"/>
      <c r="G59" s="654"/>
      <c r="H59" s="654"/>
      <c r="I59" s="654"/>
      <c r="J59" s="654"/>
      <c r="K59" s="654"/>
      <c r="L59" s="654"/>
      <c r="M59" s="654"/>
      <c r="N59" s="654"/>
      <c r="O59" s="654"/>
      <c r="P59" s="654"/>
      <c r="Q59" s="654"/>
      <c r="R59" s="654"/>
      <c r="S59" s="654"/>
      <c r="T59" s="654"/>
      <c r="U59" s="654"/>
      <c r="V59" s="654"/>
      <c r="W59" s="654"/>
      <c r="X59" s="654"/>
      <c r="Y59" s="654"/>
      <c r="Z59" s="654"/>
      <c r="AA59" s="654"/>
      <c r="AB59" s="654"/>
      <c r="AC59" s="654"/>
      <c r="AD59" s="654"/>
      <c r="AE59" s="654"/>
      <c r="AF59" s="654"/>
      <c r="AG59" s="654"/>
      <c r="AH59" s="654"/>
      <c r="AI59" s="654"/>
      <c r="AJ59" s="654"/>
      <c r="AK59" s="654"/>
      <c r="AL59" s="654"/>
      <c r="AM59" s="654"/>
      <c r="AN59" s="654"/>
      <c r="AO59" s="654"/>
      <c r="AP59" s="654"/>
      <c r="AQ59" s="654"/>
      <c r="AR59" s="654"/>
      <c r="AS59" s="654"/>
      <c r="AT59" s="654"/>
      <c r="AU59" s="654"/>
      <c r="AV59" s="654"/>
      <c r="AW59" s="654"/>
      <c r="AX59" s="654"/>
      <c r="AY59" s="654"/>
      <c r="AZ59" s="654"/>
      <c r="BA59" s="654"/>
      <c r="BB59" s="654"/>
      <c r="BC59" s="654"/>
      <c r="BD59" s="654"/>
      <c r="BE59" s="654"/>
      <c r="BF59" s="654"/>
      <c r="BG59" s="654"/>
      <c r="BH59" s="654"/>
      <c r="BI59" s="654"/>
      <c r="BJ59" s="654"/>
      <c r="BK59" s="654"/>
    </row>
    <row r="60" spans="2:63" s="17" customFormat="1" ht="26.25" thickBot="1">
      <c r="B60" s="21" t="s">
        <v>94</v>
      </c>
      <c r="C60" s="656">
        <v>1940</v>
      </c>
      <c r="D60" s="657">
        <v>1941</v>
      </c>
      <c r="E60" s="657">
        <v>1942</v>
      </c>
      <c r="F60" s="657">
        <v>1943</v>
      </c>
      <c r="G60" s="657">
        <v>1944</v>
      </c>
      <c r="H60" s="657">
        <v>1945</v>
      </c>
      <c r="I60" s="657">
        <v>1946</v>
      </c>
      <c r="J60" s="657">
        <v>1947</v>
      </c>
      <c r="K60" s="657">
        <v>1948</v>
      </c>
      <c r="L60" s="657">
        <v>1949</v>
      </c>
      <c r="M60" s="657">
        <v>1950</v>
      </c>
      <c r="N60" s="657">
        <v>1951</v>
      </c>
      <c r="O60" s="657">
        <v>1952</v>
      </c>
      <c r="P60" s="657">
        <v>1953</v>
      </c>
      <c r="Q60" s="657">
        <v>1954</v>
      </c>
      <c r="R60" s="657">
        <v>1955</v>
      </c>
      <c r="S60" s="657">
        <v>1956</v>
      </c>
      <c r="T60" s="657">
        <v>1957</v>
      </c>
      <c r="U60" s="657">
        <v>1958</v>
      </c>
      <c r="V60" s="657">
        <v>1959</v>
      </c>
      <c r="W60" s="657">
        <v>1960</v>
      </c>
      <c r="X60" s="657">
        <v>1961</v>
      </c>
      <c r="Y60" s="657">
        <v>1962</v>
      </c>
      <c r="Z60" s="657">
        <v>1963</v>
      </c>
      <c r="AA60" s="657">
        <v>1964</v>
      </c>
      <c r="AB60" s="657">
        <v>1965</v>
      </c>
      <c r="AC60" s="657">
        <v>1966</v>
      </c>
      <c r="AD60" s="657">
        <v>1967</v>
      </c>
      <c r="AE60" s="657">
        <v>1968</v>
      </c>
      <c r="AF60" s="657">
        <v>1969</v>
      </c>
      <c r="AG60" s="657">
        <v>1970</v>
      </c>
      <c r="AH60" s="657">
        <v>1971</v>
      </c>
      <c r="AI60" s="657">
        <v>1972</v>
      </c>
      <c r="AJ60" s="657">
        <v>1973</v>
      </c>
      <c r="AK60" s="657">
        <v>1974</v>
      </c>
      <c r="AL60" s="657">
        <v>1975</v>
      </c>
      <c r="AM60" s="657">
        <v>1976</v>
      </c>
      <c r="AN60" s="657">
        <v>1977</v>
      </c>
      <c r="AO60" s="657">
        <v>1978</v>
      </c>
      <c r="AP60" s="657">
        <v>1979</v>
      </c>
      <c r="AQ60" s="657">
        <v>1980</v>
      </c>
      <c r="AR60" s="657">
        <v>1981</v>
      </c>
      <c r="AS60" s="657">
        <v>1982</v>
      </c>
      <c r="AT60" s="657">
        <v>1983</v>
      </c>
      <c r="AU60" s="657">
        <v>1984</v>
      </c>
      <c r="AV60" s="657">
        <v>1985</v>
      </c>
      <c r="AW60" s="657">
        <v>1986</v>
      </c>
      <c r="AX60" s="657">
        <v>1987</v>
      </c>
      <c r="AY60" s="657">
        <v>1988</v>
      </c>
      <c r="AZ60" s="657">
        <v>1989</v>
      </c>
      <c r="BA60" s="657">
        <v>1990</v>
      </c>
      <c r="BB60" s="657">
        <v>1991</v>
      </c>
      <c r="BC60" s="657">
        <v>1992</v>
      </c>
      <c r="BD60" s="657">
        <v>1993</v>
      </c>
      <c r="BE60" s="657">
        <v>1994</v>
      </c>
      <c r="BF60" s="657">
        <v>1995</v>
      </c>
      <c r="BG60" s="657">
        <v>1996</v>
      </c>
      <c r="BH60" s="657">
        <v>1997</v>
      </c>
      <c r="BI60" s="657">
        <v>1998</v>
      </c>
      <c r="BJ60" s="657">
        <v>1999</v>
      </c>
      <c r="BK60" s="599">
        <v>2000</v>
      </c>
    </row>
    <row r="61" spans="2:63" s="17" customFormat="1">
      <c r="B61" s="685" t="s">
        <v>4</v>
      </c>
      <c r="C61" s="686"/>
      <c r="D61" s="601"/>
      <c r="E61" s="601"/>
      <c r="F61" s="601"/>
      <c r="G61" s="601"/>
      <c r="H61" s="601"/>
      <c r="I61" s="601">
        <v>5.711459455402893E-4</v>
      </c>
      <c r="J61" s="601">
        <v>1.1429785796776635E-3</v>
      </c>
      <c r="K61" s="601">
        <v>1.7092878522320281E-3</v>
      </c>
      <c r="L61" s="601">
        <v>2.3966830944163594E-3</v>
      </c>
      <c r="M61" s="601">
        <v>3.077645735006899E-3</v>
      </c>
      <c r="N61" s="601">
        <v>3.7629481564478711E-3</v>
      </c>
      <c r="O61" s="601">
        <v>4.4302769502572803E-3</v>
      </c>
      <c r="P61" s="601">
        <v>5.0818851640764343E-3</v>
      </c>
      <c r="Q61" s="601">
        <v>5.6946022722764453E-3</v>
      </c>
      <c r="R61" s="601">
        <v>6.3954626714812432E-3</v>
      </c>
      <c r="S61" s="601">
        <v>6.8258869305772279E-3</v>
      </c>
      <c r="T61" s="601">
        <v>7.2397268432980045E-3</v>
      </c>
      <c r="U61" s="601">
        <v>7.6332505304801809E-3</v>
      </c>
      <c r="V61" s="601">
        <v>8.001468516825528E-3</v>
      </c>
      <c r="W61" s="601">
        <v>8.3455449361343886E-3</v>
      </c>
      <c r="X61" s="601">
        <v>8.669229793041227E-3</v>
      </c>
      <c r="Y61" s="601">
        <v>8.9720684776866764E-3</v>
      </c>
      <c r="Z61" s="601">
        <v>9.2545462933544993E-3</v>
      </c>
      <c r="AA61" s="601">
        <v>9.618777490092786E-3</v>
      </c>
      <c r="AB61" s="601">
        <v>9.8700142398375403E-3</v>
      </c>
      <c r="AC61" s="601">
        <v>1.010829839368608E-2</v>
      </c>
      <c r="AD61" s="601">
        <v>1.042796100629417E-2</v>
      </c>
      <c r="AE61" s="601">
        <v>1.0644335007661617E-2</v>
      </c>
      <c r="AF61" s="601">
        <v>1.0848313469025164E-2</v>
      </c>
      <c r="AG61" s="601">
        <v>1.1130917967116717E-2</v>
      </c>
      <c r="AH61" s="601">
        <v>1.1315478845415269E-2</v>
      </c>
      <c r="AI61" s="601">
        <v>1.1488271357478447E-2</v>
      </c>
      <c r="AJ61" s="601">
        <v>1.1747246210837054E-2</v>
      </c>
      <c r="AK61" s="601">
        <v>1.1907646135518923E-2</v>
      </c>
      <c r="AL61" s="601">
        <v>1.2060783733028992E-2</v>
      </c>
      <c r="AM61" s="601">
        <v>1.220590603144456E-2</v>
      </c>
      <c r="AN61" s="601">
        <v>1.2354453450899007E-2</v>
      </c>
      <c r="AO61" s="601">
        <v>1.2480696845561747E-2</v>
      </c>
      <c r="AP61" s="601">
        <v>1.2604368568866453E-2</v>
      </c>
      <c r="AQ61" s="601">
        <v>1.2712189854239449E-2</v>
      </c>
      <c r="AR61" s="601">
        <v>1.2825030755351206E-2</v>
      </c>
      <c r="AS61" s="601">
        <v>1.2926680624329187E-2</v>
      </c>
      <c r="AT61" s="601">
        <v>1.3033535806977109E-2</v>
      </c>
      <c r="AU61" s="601">
        <v>1.3127620576305484E-2</v>
      </c>
      <c r="AV61" s="601">
        <v>1.3219694798894751E-2</v>
      </c>
      <c r="AW61" s="601">
        <v>1.3098724092940557E-2</v>
      </c>
      <c r="AX61" s="601">
        <v>1.2976089689916722E-2</v>
      </c>
      <c r="AY61" s="601">
        <v>1.2864403784490077E-2</v>
      </c>
      <c r="AZ61" s="601">
        <v>1.2745162842784217E-2</v>
      </c>
      <c r="BA61" s="601">
        <v>1.2640542921183679E-2</v>
      </c>
      <c r="BB61" s="601">
        <v>1.2527173659534237E-2</v>
      </c>
      <c r="BC61" s="601">
        <v>1.2425957534944103E-2</v>
      </c>
      <c r="BD61" s="601">
        <v>1.2318846243135831E-2</v>
      </c>
      <c r="BE61" s="601">
        <v>1.2222958449197465E-2</v>
      </c>
      <c r="BF61" s="601">
        <v>1.212244741337244E-2</v>
      </c>
      <c r="BG61" s="601">
        <v>1.2037100221468875E-2</v>
      </c>
      <c r="BH61" s="601">
        <v>1.1958018180249122E-2</v>
      </c>
      <c r="BI61" s="601">
        <v>1.1871679747968125E-2</v>
      </c>
      <c r="BJ61" s="601">
        <v>1.1796456076551255E-2</v>
      </c>
      <c r="BK61" s="602">
        <v>1.1716353995045675E-2</v>
      </c>
    </row>
    <row r="62" spans="2:63" s="17" customFormat="1">
      <c r="B62" s="685" t="s">
        <v>5</v>
      </c>
      <c r="C62" s="687"/>
      <c r="D62" s="688"/>
      <c r="E62" s="688"/>
      <c r="F62" s="688"/>
      <c r="G62" s="688"/>
      <c r="H62" s="688"/>
      <c r="I62" s="688">
        <v>5.7265031808437044E-4</v>
      </c>
      <c r="J62" s="688">
        <v>1.1468367566596332E-3</v>
      </c>
      <c r="K62" s="688">
        <v>1.716514433917354E-3</v>
      </c>
      <c r="L62" s="688">
        <v>2.4091070664707631E-3</v>
      </c>
      <c r="M62" s="688">
        <v>3.097124215007103E-3</v>
      </c>
      <c r="N62" s="688">
        <v>3.7913068204581111E-3</v>
      </c>
      <c r="O62" s="688">
        <v>4.4699442206754146E-3</v>
      </c>
      <c r="P62" s="688">
        <v>5.1353541747190404E-3</v>
      </c>
      <c r="Q62" s="688">
        <v>5.7656239651282049E-3</v>
      </c>
      <c r="R62" s="688">
        <v>6.4875593246296569E-3</v>
      </c>
      <c r="S62" s="688">
        <v>6.9379783423510564E-3</v>
      </c>
      <c r="T62" s="688">
        <v>7.3743004254477407E-3</v>
      </c>
      <c r="U62" s="688">
        <v>7.7927630405003577E-3</v>
      </c>
      <c r="V62" s="688">
        <v>8.1883031833570614E-3</v>
      </c>
      <c r="W62" s="688">
        <v>8.5620001409769161E-3</v>
      </c>
      <c r="X62" s="688">
        <v>8.9176021085744742E-3</v>
      </c>
      <c r="Y62" s="688">
        <v>9.2533963231924959E-3</v>
      </c>
      <c r="Z62" s="688">
        <v>9.5718950792537758E-3</v>
      </c>
      <c r="AA62" s="688">
        <v>9.9770048302630313E-3</v>
      </c>
      <c r="AB62" s="688">
        <v>1.0267486990683706E-2</v>
      </c>
      <c r="AC62" s="688">
        <v>1.0542489020622572E-2</v>
      </c>
      <c r="AD62" s="688">
        <v>1.0908472994831726E-2</v>
      </c>
      <c r="AE62" s="688">
        <v>1.1165408357431711E-2</v>
      </c>
      <c r="AF62" s="688">
        <v>1.1409109022252947E-2</v>
      </c>
      <c r="AG62" s="688">
        <v>1.1738834326916484E-2</v>
      </c>
      <c r="AH62" s="688">
        <v>1.1961818085577241E-2</v>
      </c>
      <c r="AI62" s="688">
        <v>1.2173924860547917E-2</v>
      </c>
      <c r="AJ62" s="688">
        <v>1.2474518013769581E-2</v>
      </c>
      <c r="AK62" s="688">
        <v>1.2675309025610999E-2</v>
      </c>
      <c r="AL62" s="688">
        <v>1.286430301253828E-2</v>
      </c>
      <c r="AM62" s="688">
        <v>1.3046309348337028E-2</v>
      </c>
      <c r="AN62" s="688">
        <v>1.3230378422200425E-2</v>
      </c>
      <c r="AO62" s="688">
        <v>1.339071419348742E-2</v>
      </c>
      <c r="AP62" s="688">
        <v>1.3548107413207453E-2</v>
      </c>
      <c r="AQ62" s="688">
        <v>1.3690523550657967E-2</v>
      </c>
      <c r="AR62" s="688">
        <v>1.3835052735293198E-2</v>
      </c>
      <c r="AS62" s="688">
        <v>1.3967195992191822E-2</v>
      </c>
      <c r="AT62" s="688">
        <v>1.4105907388258707E-2</v>
      </c>
      <c r="AU62" s="688">
        <v>1.4231366675042489E-2</v>
      </c>
      <c r="AV62" s="688">
        <v>1.43530690353339E-2</v>
      </c>
      <c r="AW62" s="688">
        <v>1.4240087061668596E-2</v>
      </c>
      <c r="AX62" s="688">
        <v>1.4120180495993385E-2</v>
      </c>
      <c r="AY62" s="688">
        <v>1.4012759488738275E-2</v>
      </c>
      <c r="AZ62" s="688">
        <v>1.389669482433185E-2</v>
      </c>
      <c r="BA62" s="688">
        <v>1.3795663191396057E-2</v>
      </c>
      <c r="BB62" s="688">
        <v>1.3684000681244394E-2</v>
      </c>
      <c r="BC62" s="688">
        <v>1.3583373780658999E-2</v>
      </c>
      <c r="BD62" s="688">
        <v>1.3478309580307747E-2</v>
      </c>
      <c r="BE62" s="688">
        <v>1.3380683683463379E-2</v>
      </c>
      <c r="BF62" s="688">
        <v>1.3281491205663491E-2</v>
      </c>
      <c r="BG62" s="688">
        <v>1.3192674417220157E-2</v>
      </c>
      <c r="BH62" s="688">
        <v>1.3115795937083291E-2</v>
      </c>
      <c r="BI62" s="688">
        <v>1.3027336322158696E-2</v>
      </c>
      <c r="BJ62" s="688">
        <v>1.2945733224104633E-2</v>
      </c>
      <c r="BK62" s="605">
        <v>1.2868135412241601E-2</v>
      </c>
    </row>
    <row r="63" spans="2:63" s="17" customFormat="1">
      <c r="B63" s="685" t="s">
        <v>6</v>
      </c>
      <c r="C63" s="687"/>
      <c r="D63" s="688"/>
      <c r="E63" s="688"/>
      <c r="F63" s="688"/>
      <c r="G63" s="688"/>
      <c r="H63" s="688"/>
      <c r="I63" s="688">
        <v>5.7370904242388498E-4</v>
      </c>
      <c r="J63" s="688">
        <v>1.1495427795306715E-3</v>
      </c>
      <c r="K63" s="688">
        <v>1.7215707395598042E-3</v>
      </c>
      <c r="L63" s="688">
        <v>2.4177864901227504E-3</v>
      </c>
      <c r="M63" s="688">
        <v>3.1107170494247592E-3</v>
      </c>
      <c r="N63" s="688">
        <v>3.8110849163929309E-3</v>
      </c>
      <c r="O63" s="688">
        <v>4.4976013286550593E-3</v>
      </c>
      <c r="P63" s="688">
        <v>5.1726344911193021E-3</v>
      </c>
      <c r="Q63" s="688">
        <v>5.8151554150801853E-3</v>
      </c>
      <c r="R63" s="688">
        <v>6.551818271890315E-3</v>
      </c>
      <c r="S63" s="688">
        <v>7.0162405497315467E-3</v>
      </c>
      <c r="T63" s="688">
        <v>7.4683352315485134E-3</v>
      </c>
      <c r="U63" s="688">
        <v>7.9043261718017947E-3</v>
      </c>
      <c r="V63" s="688">
        <v>8.3191068865332684E-3</v>
      </c>
      <c r="W63" s="688">
        <v>8.7136817951629607E-3</v>
      </c>
      <c r="X63" s="688">
        <v>9.0918503702616497E-3</v>
      </c>
      <c r="Y63" s="688">
        <v>9.4517673367811948E-3</v>
      </c>
      <c r="Z63" s="688">
        <v>9.7935679610732101E-3</v>
      </c>
      <c r="AA63" s="688">
        <v>1.0229584134065918E-2</v>
      </c>
      <c r="AB63" s="688">
        <v>1.0547677876719666E-2</v>
      </c>
      <c r="AC63" s="688">
        <v>1.0848184588115766E-2</v>
      </c>
      <c r="AD63" s="688">
        <v>1.1248339417868422E-2</v>
      </c>
      <c r="AE63" s="688">
        <v>1.1532648718499296E-2</v>
      </c>
      <c r="AF63" s="688">
        <v>1.1804659938431565E-2</v>
      </c>
      <c r="AG63" s="688">
        <v>1.2168734288774409E-2</v>
      </c>
      <c r="AH63" s="688">
        <v>1.2419962962577406E-2</v>
      </c>
      <c r="AI63" s="688">
        <v>1.2659028940267622E-2</v>
      </c>
      <c r="AJ63" s="688">
        <v>1.2995747349201101E-2</v>
      </c>
      <c r="AK63" s="688">
        <v>1.3220836548870745E-2</v>
      </c>
      <c r="AL63" s="688">
        <v>1.3436755595657573E-2</v>
      </c>
      <c r="AM63" s="688">
        <v>1.3647451956210293E-2</v>
      </c>
      <c r="AN63" s="688">
        <v>1.3855694512607916E-2</v>
      </c>
      <c r="AO63" s="688">
        <v>1.4042991447223213E-2</v>
      </c>
      <c r="AP63" s="688">
        <v>1.4226424678546554E-2</v>
      </c>
      <c r="AQ63" s="688">
        <v>1.4391366998848715E-2</v>
      </c>
      <c r="AR63" s="688">
        <v>1.4562214060020586E-2</v>
      </c>
      <c r="AS63" s="688">
        <v>1.4717660459924058E-2</v>
      </c>
      <c r="AT63" s="688">
        <v>1.4880098685313274E-2</v>
      </c>
      <c r="AU63" s="688">
        <v>1.5028956157433649E-2</v>
      </c>
      <c r="AV63" s="688">
        <v>1.5174928443389418E-2</v>
      </c>
      <c r="AW63" s="688">
        <v>1.5065322442883276E-2</v>
      </c>
      <c r="AX63" s="688">
        <v>1.4952884180768703E-2</v>
      </c>
      <c r="AY63" s="688">
        <v>1.4849577392975396E-2</v>
      </c>
      <c r="AZ63" s="688">
        <v>1.4735913309100792E-2</v>
      </c>
      <c r="BA63" s="688">
        <v>1.4635897851437598E-2</v>
      </c>
      <c r="BB63" s="688">
        <v>1.4528160146116827E-2</v>
      </c>
      <c r="BC63" s="688">
        <v>1.4431356892865423E-2</v>
      </c>
      <c r="BD63" s="688">
        <v>1.4324341516635098E-2</v>
      </c>
      <c r="BE63" s="688">
        <v>1.4227574353980251E-2</v>
      </c>
      <c r="BF63" s="688">
        <v>1.4126935254888765E-2</v>
      </c>
      <c r="BG63" s="688">
        <v>1.4043429696282894E-2</v>
      </c>
      <c r="BH63" s="688">
        <v>1.3962591738266713E-2</v>
      </c>
      <c r="BI63" s="688">
        <v>1.3873666268673831E-2</v>
      </c>
      <c r="BJ63" s="688">
        <v>1.3795627355708084E-2</v>
      </c>
      <c r="BK63" s="605">
        <v>1.3712106467994929E-2</v>
      </c>
    </row>
    <row r="64" spans="2:63" s="17" customFormat="1" ht="15.75" thickBot="1">
      <c r="B64" s="22" t="s">
        <v>7</v>
      </c>
      <c r="C64" s="689"/>
      <c r="D64" s="690"/>
      <c r="E64" s="690"/>
      <c r="F64" s="690"/>
      <c r="G64" s="690"/>
      <c r="H64" s="690"/>
      <c r="I64" s="690">
        <v>6.7317034589572163E-4</v>
      </c>
      <c r="J64" s="690">
        <v>1.3484965543217446E-3</v>
      </c>
      <c r="K64" s="690">
        <v>2.0215014646302845E-3</v>
      </c>
      <c r="L64" s="690">
        <v>2.8422608552212546E-3</v>
      </c>
      <c r="M64" s="690">
        <v>3.6597021313007202E-3</v>
      </c>
      <c r="N64" s="690">
        <v>4.4904745517221189E-3</v>
      </c>
      <c r="O64" s="690">
        <v>5.3052889984815483E-3</v>
      </c>
      <c r="P64" s="690">
        <v>6.1132652384822206E-3</v>
      </c>
      <c r="Q64" s="690">
        <v>6.8850133921899643E-3</v>
      </c>
      <c r="R64" s="690">
        <v>7.7742336361227423E-3</v>
      </c>
      <c r="S64" s="690">
        <v>8.3411200361679424E-3</v>
      </c>
      <c r="T64" s="690">
        <v>8.8977126914154357E-3</v>
      </c>
      <c r="U64" s="690">
        <v>9.4393820294399328E-3</v>
      </c>
      <c r="V64" s="690">
        <v>9.9598949313129993E-3</v>
      </c>
      <c r="W64" s="690">
        <v>1.045909647571196E-2</v>
      </c>
      <c r="X64" s="690">
        <v>1.0940938437812462E-2</v>
      </c>
      <c r="Y64" s="690">
        <v>1.1405850295302384E-2</v>
      </c>
      <c r="Z64" s="690">
        <v>1.1851180503684802E-2</v>
      </c>
      <c r="AA64" s="690">
        <v>1.2416465040123678E-2</v>
      </c>
      <c r="AB64" s="690">
        <v>1.2838101909265275E-2</v>
      </c>
      <c r="AC64" s="690">
        <v>1.3240532920548114E-2</v>
      </c>
      <c r="AD64" s="690">
        <v>1.3770342098642283E-2</v>
      </c>
      <c r="AE64" s="690">
        <v>1.4156082554580101E-2</v>
      </c>
      <c r="AF64" s="690">
        <v>1.4530860323849476E-2</v>
      </c>
      <c r="AG64" s="690">
        <v>1.5020564482499946E-2</v>
      </c>
      <c r="AH64" s="690">
        <v>1.5368285545739543E-2</v>
      </c>
      <c r="AI64" s="690">
        <v>1.5698018383449093E-2</v>
      </c>
      <c r="AJ64" s="690">
        <v>1.6153429429423969E-2</v>
      </c>
      <c r="AK64" s="690">
        <v>1.6468539262672766E-2</v>
      </c>
      <c r="AL64" s="690">
        <v>1.6777739693309042E-2</v>
      </c>
      <c r="AM64" s="690">
        <v>1.7076855178696594E-2</v>
      </c>
      <c r="AN64" s="690">
        <v>1.7367020359092981E-2</v>
      </c>
      <c r="AO64" s="690">
        <v>1.764015904128247E-2</v>
      </c>
      <c r="AP64" s="690">
        <v>1.7901785895899896E-2</v>
      </c>
      <c r="AQ64" s="690">
        <v>1.8146304450905093E-2</v>
      </c>
      <c r="AR64" s="690">
        <v>1.8391318914921542E-2</v>
      </c>
      <c r="AS64" s="690">
        <v>1.8624814699578839E-2</v>
      </c>
      <c r="AT64" s="690">
        <v>1.8859284115711444E-2</v>
      </c>
      <c r="AU64" s="690">
        <v>1.908413284968365E-2</v>
      </c>
      <c r="AV64" s="690">
        <v>1.9302761606317567E-2</v>
      </c>
      <c r="AW64" s="690">
        <v>1.9184968623287956E-2</v>
      </c>
      <c r="AX64" s="690">
        <v>1.9068626314802467E-2</v>
      </c>
      <c r="AY64" s="690">
        <v>1.8955465677014487E-2</v>
      </c>
      <c r="AZ64" s="690">
        <v>1.8831756084856745E-2</v>
      </c>
      <c r="BA64" s="690">
        <v>1.872629568990844E-2</v>
      </c>
      <c r="BB64" s="690">
        <v>1.8604345533797084E-2</v>
      </c>
      <c r="BC64" s="690">
        <v>1.8491503636227001E-2</v>
      </c>
      <c r="BD64" s="690">
        <v>1.8375061056093288E-2</v>
      </c>
      <c r="BE64" s="690">
        <v>1.8264350321953105E-2</v>
      </c>
      <c r="BF64" s="690">
        <v>1.8146983467729392E-2</v>
      </c>
      <c r="BG64" s="690">
        <v>1.8049499885719075E-2</v>
      </c>
      <c r="BH64" s="690">
        <v>1.7960358829713852E-2</v>
      </c>
      <c r="BI64" s="690">
        <v>1.7550034681950894E-2</v>
      </c>
      <c r="BJ64" s="690">
        <v>1.7156967110278656E-2</v>
      </c>
      <c r="BK64" s="608">
        <v>1.6770366988918289E-2</v>
      </c>
    </row>
    <row r="65" spans="2:63">
      <c r="BB65" s="30"/>
      <c r="BC65" s="30"/>
      <c r="BD65" s="30"/>
      <c r="BE65" s="30"/>
      <c r="BF65" s="30"/>
      <c r="BG65" s="30"/>
      <c r="BH65" s="30"/>
      <c r="BI65" s="30"/>
      <c r="BJ65" s="30"/>
      <c r="BK65" s="30"/>
    </row>
    <row r="66" spans="2:63">
      <c r="C66" s="698"/>
      <c r="D66" s="698"/>
      <c r="E66" s="698"/>
      <c r="F66" s="698"/>
      <c r="G66" s="698"/>
      <c r="H66" s="698"/>
      <c r="I66" s="698"/>
      <c r="J66" s="698"/>
      <c r="K66" s="698"/>
      <c r="L66" s="698"/>
      <c r="M66" s="698"/>
      <c r="N66" s="698"/>
      <c r="O66" s="698"/>
      <c r="P66" s="698"/>
      <c r="Q66" s="698"/>
      <c r="R66" s="698"/>
      <c r="S66" s="698"/>
      <c r="T66" s="698"/>
      <c r="U66" s="698"/>
      <c r="V66" s="698"/>
      <c r="W66" s="698"/>
      <c r="X66" s="698"/>
      <c r="Y66" s="698"/>
      <c r="Z66" s="698"/>
      <c r="AA66" s="698"/>
      <c r="AB66" s="698"/>
      <c r="AC66" s="698"/>
      <c r="AD66" s="698"/>
      <c r="AE66" s="698"/>
      <c r="AF66" s="698"/>
      <c r="AG66" s="698"/>
      <c r="AH66" s="698"/>
      <c r="AI66" s="698"/>
      <c r="AJ66" s="698"/>
      <c r="AK66" s="698"/>
      <c r="AL66" s="698"/>
      <c r="AM66" s="698"/>
      <c r="AN66" s="698"/>
      <c r="AO66" s="698"/>
      <c r="AP66" s="698"/>
      <c r="AQ66" s="698"/>
      <c r="AR66" s="698"/>
      <c r="AS66" s="698"/>
      <c r="AT66" s="29"/>
      <c r="AU66" s="29"/>
      <c r="AV66" s="29"/>
      <c r="AW66" s="29"/>
      <c r="AX66" s="29"/>
      <c r="AY66" s="29"/>
      <c r="AZ66" s="29"/>
      <c r="BA66" s="29"/>
    </row>
    <row r="67" spans="2:63" ht="15.75">
      <c r="B67" s="27" t="s">
        <v>62</v>
      </c>
      <c r="C67" s="698"/>
      <c r="D67" s="698"/>
      <c r="E67" s="698"/>
      <c r="F67" s="698"/>
      <c r="G67" s="698"/>
      <c r="H67" s="698"/>
      <c r="I67" s="698"/>
      <c r="J67" s="698"/>
      <c r="K67" s="698"/>
      <c r="L67" s="698"/>
      <c r="M67" s="698"/>
      <c r="N67" s="698"/>
      <c r="O67" s="698"/>
      <c r="P67" s="698"/>
      <c r="Q67" s="698"/>
      <c r="R67" s="698"/>
      <c r="S67" s="698"/>
      <c r="T67" s="698"/>
      <c r="U67" s="698"/>
      <c r="V67" s="698"/>
      <c r="W67" s="698"/>
      <c r="X67" s="698"/>
      <c r="Y67" s="698"/>
      <c r="Z67" s="698"/>
      <c r="AA67" s="698"/>
      <c r="AB67" s="698"/>
      <c r="AC67" s="698"/>
      <c r="AD67" s="698"/>
      <c r="AE67" s="698"/>
      <c r="AF67" s="698"/>
      <c r="AG67" s="698"/>
      <c r="AH67" s="698"/>
      <c r="AI67" s="698"/>
      <c r="AJ67" s="698"/>
      <c r="AK67" s="698"/>
      <c r="AL67" s="698"/>
      <c r="AM67" s="698"/>
      <c r="AN67" s="698"/>
      <c r="AO67" s="698"/>
      <c r="AP67" s="698"/>
      <c r="AQ67" s="698"/>
      <c r="AR67" s="698"/>
      <c r="AS67" s="698"/>
      <c r="AT67" s="29"/>
      <c r="AU67" s="29"/>
      <c r="AV67" s="29"/>
      <c r="AW67" s="29"/>
      <c r="AX67" s="29"/>
      <c r="AY67" s="29"/>
      <c r="AZ67" s="29"/>
      <c r="BA67" s="29"/>
    </row>
    <row r="68" spans="2:63" ht="15.75" thickBot="1">
      <c r="C68" s="698"/>
      <c r="D68" s="698"/>
      <c r="E68" s="698"/>
      <c r="F68" s="698"/>
      <c r="G68" s="698"/>
      <c r="H68" s="698"/>
      <c r="I68" s="698"/>
      <c r="J68" s="698"/>
      <c r="K68" s="698"/>
      <c r="L68" s="698"/>
      <c r="M68" s="698"/>
      <c r="N68" s="698"/>
      <c r="O68" s="698"/>
      <c r="P68" s="698"/>
      <c r="Q68" s="698"/>
      <c r="R68" s="698"/>
      <c r="S68" s="698"/>
      <c r="T68" s="698"/>
      <c r="U68" s="698"/>
      <c r="V68" s="698"/>
      <c r="W68" s="698"/>
      <c r="X68" s="698"/>
      <c r="Y68" s="698"/>
      <c r="Z68" s="698"/>
      <c r="AA68" s="698"/>
      <c r="AB68" s="698"/>
      <c r="AC68" s="698"/>
      <c r="AD68" s="698"/>
      <c r="AE68" s="698"/>
      <c r="AF68" s="698"/>
      <c r="AG68" s="698"/>
      <c r="AH68" s="698"/>
      <c r="AI68" s="698"/>
      <c r="AJ68" s="698"/>
      <c r="AK68" s="698"/>
      <c r="AL68" s="698"/>
      <c r="AM68" s="698"/>
      <c r="AN68" s="698"/>
      <c r="AO68" s="698"/>
      <c r="AP68" s="698"/>
      <c r="AQ68" s="698"/>
      <c r="AR68" s="698"/>
      <c r="AS68" s="698"/>
      <c r="AT68" s="698"/>
      <c r="AU68" s="698"/>
      <c r="AV68" s="698"/>
      <c r="AW68" s="698"/>
      <c r="AX68" s="698"/>
      <c r="AY68" s="698"/>
      <c r="AZ68" s="698"/>
      <c r="BA68" s="698"/>
      <c r="BB68" s="698"/>
      <c r="BC68" s="698"/>
      <c r="BD68" s="698"/>
      <c r="BE68" s="698"/>
      <c r="BF68" s="698"/>
      <c r="BG68" s="698"/>
      <c r="BH68" s="698"/>
      <c r="BI68" s="698"/>
      <c r="BJ68" s="698"/>
      <c r="BK68" s="698"/>
    </row>
    <row r="69" spans="2:63" s="20" customFormat="1" ht="52.5" thickBot="1">
      <c r="B69" s="699" t="s">
        <v>89</v>
      </c>
      <c r="C69" s="656">
        <v>1940</v>
      </c>
      <c r="D69" s="657">
        <v>1941</v>
      </c>
      <c r="E69" s="657">
        <v>1942</v>
      </c>
      <c r="F69" s="657">
        <v>1943</v>
      </c>
      <c r="G69" s="657">
        <v>1944</v>
      </c>
      <c r="H69" s="657">
        <v>1945</v>
      </c>
      <c r="I69" s="657">
        <v>1946</v>
      </c>
      <c r="J69" s="657">
        <v>1947</v>
      </c>
      <c r="K69" s="657">
        <v>1948</v>
      </c>
      <c r="L69" s="657">
        <v>1949</v>
      </c>
      <c r="M69" s="657">
        <v>1950</v>
      </c>
      <c r="N69" s="657">
        <v>1951</v>
      </c>
      <c r="O69" s="657">
        <v>1952</v>
      </c>
      <c r="P69" s="657">
        <v>1953</v>
      </c>
      <c r="Q69" s="657">
        <v>1954</v>
      </c>
      <c r="R69" s="657">
        <v>1955</v>
      </c>
      <c r="S69" s="657">
        <v>1956</v>
      </c>
      <c r="T69" s="657">
        <v>1957</v>
      </c>
      <c r="U69" s="657">
        <v>1958</v>
      </c>
      <c r="V69" s="657">
        <v>1959</v>
      </c>
      <c r="W69" s="657">
        <v>1960</v>
      </c>
      <c r="X69" s="657">
        <v>1961</v>
      </c>
      <c r="Y69" s="657">
        <v>1962</v>
      </c>
      <c r="Z69" s="657">
        <v>1963</v>
      </c>
      <c r="AA69" s="657">
        <v>1964</v>
      </c>
      <c r="AB69" s="657">
        <v>1965</v>
      </c>
      <c r="AC69" s="657">
        <v>1966</v>
      </c>
      <c r="AD69" s="657">
        <v>1967</v>
      </c>
      <c r="AE69" s="657">
        <v>1968</v>
      </c>
      <c r="AF69" s="657">
        <v>1969</v>
      </c>
      <c r="AG69" s="657">
        <v>1970</v>
      </c>
      <c r="AH69" s="657">
        <v>1971</v>
      </c>
      <c r="AI69" s="657">
        <v>1972</v>
      </c>
      <c r="AJ69" s="657">
        <v>1973</v>
      </c>
      <c r="AK69" s="657">
        <v>1974</v>
      </c>
      <c r="AL69" s="657">
        <v>1975</v>
      </c>
      <c r="AM69" s="657">
        <v>1976</v>
      </c>
      <c r="AN69" s="657">
        <v>1977</v>
      </c>
      <c r="AO69" s="657">
        <v>1978</v>
      </c>
      <c r="AP69" s="657">
        <v>1979</v>
      </c>
      <c r="AQ69" s="657">
        <v>1980</v>
      </c>
      <c r="AR69" s="657">
        <v>1981</v>
      </c>
      <c r="AS69" s="657">
        <v>1982</v>
      </c>
      <c r="AT69" s="657">
        <v>1983</v>
      </c>
      <c r="AU69" s="657">
        <v>1984</v>
      </c>
      <c r="AV69" s="657">
        <v>1985</v>
      </c>
      <c r="AW69" s="657">
        <v>1986</v>
      </c>
      <c r="AX69" s="657">
        <v>1987</v>
      </c>
      <c r="AY69" s="657">
        <v>1988</v>
      </c>
      <c r="AZ69" s="657">
        <v>1989</v>
      </c>
      <c r="BA69" s="657">
        <v>1990</v>
      </c>
      <c r="BB69" s="657">
        <v>1991</v>
      </c>
      <c r="BC69" s="657">
        <v>1992</v>
      </c>
      <c r="BD69" s="657">
        <v>1993</v>
      </c>
      <c r="BE69" s="657">
        <v>1994</v>
      </c>
      <c r="BF69" s="657">
        <v>1995</v>
      </c>
      <c r="BG69" s="657">
        <v>1996</v>
      </c>
      <c r="BH69" s="657">
        <v>1997</v>
      </c>
      <c r="BI69" s="657">
        <v>1998</v>
      </c>
      <c r="BJ69" s="657">
        <v>1999</v>
      </c>
      <c r="BK69" s="599">
        <v>2000</v>
      </c>
    </row>
    <row r="70" spans="2:63" s="20" customFormat="1">
      <c r="B70" s="685" t="s">
        <v>4</v>
      </c>
      <c r="C70" s="686">
        <v>0.88335257747352369</v>
      </c>
      <c r="D70" s="601">
        <v>0.88135743223063645</v>
      </c>
      <c r="E70" s="601">
        <v>0.88475787972752962</v>
      </c>
      <c r="F70" s="601">
        <v>0.88480630178224984</v>
      </c>
      <c r="G70" s="601">
        <v>0.89152305776477014</v>
      </c>
      <c r="H70" s="601">
        <v>0.89132625895695761</v>
      </c>
      <c r="I70" s="601">
        <v>0.89463402437729733</v>
      </c>
      <c r="J70" s="601">
        <v>0.89151147073852832</v>
      </c>
      <c r="K70" s="601">
        <v>0.89283143446420288</v>
      </c>
      <c r="L70" s="601">
        <v>0.88793450218641956</v>
      </c>
      <c r="M70" s="601">
        <v>0.89215268317010543</v>
      </c>
      <c r="N70" s="601">
        <v>0.87766008135715157</v>
      </c>
      <c r="O70" s="601">
        <v>0.86055121503627929</v>
      </c>
      <c r="P70" s="601">
        <v>0.85132976025611395</v>
      </c>
      <c r="Q70" s="601">
        <v>0.85103929432978298</v>
      </c>
      <c r="R70" s="601">
        <v>0.84769155946448371</v>
      </c>
      <c r="S70" s="601">
        <v>0.83919233055870501</v>
      </c>
      <c r="T70" s="601">
        <v>0.83665693306864164</v>
      </c>
      <c r="U70" s="601">
        <v>0.83278750377566835</v>
      </c>
      <c r="V70" s="601">
        <v>0.82967828447149261</v>
      </c>
      <c r="W70" s="601">
        <v>0.82567312184588482</v>
      </c>
      <c r="X70" s="601">
        <v>0.82208774533919715</v>
      </c>
      <c r="Y70" s="601">
        <v>0.81894749066546824</v>
      </c>
      <c r="Z70" s="601">
        <v>0.81634914986432261</v>
      </c>
      <c r="AA70" s="601">
        <v>0.81421190161696566</v>
      </c>
      <c r="AB70" s="601">
        <v>0.81040943124767195</v>
      </c>
      <c r="AC70" s="601">
        <v>0.80725844132255964</v>
      </c>
      <c r="AD70" s="601">
        <v>0.80603805214392399</v>
      </c>
      <c r="AE70" s="601">
        <v>0.80401045227642554</v>
      </c>
      <c r="AF70" s="601">
        <v>0.80258725544818121</v>
      </c>
      <c r="AG70" s="601">
        <v>0.80312527312216953</v>
      </c>
      <c r="AH70" s="601">
        <v>0.80202187018991256</v>
      </c>
      <c r="AI70" s="601">
        <v>0.80099763364484955</v>
      </c>
      <c r="AJ70" s="601">
        <v>0.80068826476138144</v>
      </c>
      <c r="AK70" s="601">
        <v>0.7995497752635613</v>
      </c>
      <c r="AL70" s="601">
        <v>0.79842518086387171</v>
      </c>
      <c r="AM70" s="601">
        <v>0.79731422851519118</v>
      </c>
      <c r="AN70" s="601">
        <v>0.79676379953575394</v>
      </c>
      <c r="AO70" s="601">
        <v>0.79567285106796626</v>
      </c>
      <c r="AP70" s="601">
        <v>0.79465767935341858</v>
      </c>
      <c r="AQ70" s="601">
        <v>0.79358129749564876</v>
      </c>
      <c r="AR70" s="601">
        <v>0.79301098500992551</v>
      </c>
      <c r="AS70" s="601">
        <v>0.79188936402628474</v>
      </c>
      <c r="AT70" s="601">
        <v>0.79132823962830523</v>
      </c>
      <c r="AU70" s="601">
        <v>0.79022543029275782</v>
      </c>
      <c r="AV70" s="601">
        <v>0.78913499253629737</v>
      </c>
      <c r="AW70" s="601">
        <v>0.78861965019533464</v>
      </c>
      <c r="AX70" s="601">
        <v>0.78760769600674407</v>
      </c>
      <c r="AY70" s="601">
        <v>0.78704077223753366</v>
      </c>
      <c r="AZ70" s="601">
        <v>0.78592666545074696</v>
      </c>
      <c r="BA70" s="601">
        <v>0.78536907481148388</v>
      </c>
      <c r="BB70" s="601">
        <v>0.78427357219046367</v>
      </c>
      <c r="BC70" s="601">
        <v>0.78372507378521217</v>
      </c>
      <c r="BD70" s="601">
        <v>0.7826476594234606</v>
      </c>
      <c r="BE70" s="601">
        <v>0.78213626709659667</v>
      </c>
      <c r="BF70" s="601">
        <v>0.7811325505442358</v>
      </c>
      <c r="BG70" s="601">
        <v>0.78057200406440952</v>
      </c>
      <c r="BH70" s="601">
        <v>0.78001427417183555</v>
      </c>
      <c r="BI70" s="601">
        <v>0.77891917461943561</v>
      </c>
      <c r="BJ70" s="601">
        <v>0.77837012610429146</v>
      </c>
      <c r="BK70" s="602">
        <v>0.77782383728360815</v>
      </c>
    </row>
    <row r="71" spans="2:63" s="20" customFormat="1">
      <c r="B71" s="685" t="s">
        <v>5</v>
      </c>
      <c r="C71" s="687">
        <v>0.88359090071795587</v>
      </c>
      <c r="D71" s="688">
        <v>0.88176992652147757</v>
      </c>
      <c r="E71" s="688">
        <v>0.88539837086145468</v>
      </c>
      <c r="F71" s="688">
        <v>0.88571893066685781</v>
      </c>
      <c r="G71" s="688">
        <v>0.89281534973672649</v>
      </c>
      <c r="H71" s="688">
        <v>0.89307690743483048</v>
      </c>
      <c r="I71" s="688">
        <v>0.89694684812146641</v>
      </c>
      <c r="J71" s="688">
        <v>0.89446793651594192</v>
      </c>
      <c r="K71" s="688">
        <v>0.89654342901839257</v>
      </c>
      <c r="L71" s="688">
        <v>0.89246506579647866</v>
      </c>
      <c r="M71" s="688">
        <v>0.89771742629904316</v>
      </c>
      <c r="N71" s="688">
        <v>0.88419042089466338</v>
      </c>
      <c r="O71" s="688">
        <v>0.86817658622211535</v>
      </c>
      <c r="P71" s="688">
        <v>0.8602206780072037</v>
      </c>
      <c r="Q71" s="688">
        <v>0.86160995013934694</v>
      </c>
      <c r="R71" s="688">
        <v>0.85987475868402286</v>
      </c>
      <c r="S71" s="688">
        <v>0.85295882579594584</v>
      </c>
      <c r="T71" s="688">
        <v>0.85220139938670192</v>
      </c>
      <c r="U71" s="688">
        <v>0.85018634733148213</v>
      </c>
      <c r="V71" s="688">
        <v>0.8488803111311678</v>
      </c>
      <c r="W71" s="688">
        <v>0.84650175435251662</v>
      </c>
      <c r="X71" s="688">
        <v>0.84447207036327188</v>
      </c>
      <c r="Y71" s="688">
        <v>0.84272951021055253</v>
      </c>
      <c r="Z71" s="688">
        <v>0.84144528183694789</v>
      </c>
      <c r="AA71" s="688">
        <v>0.84039020405086773</v>
      </c>
      <c r="AB71" s="688">
        <v>0.83750544445817443</v>
      </c>
      <c r="AC71" s="688">
        <v>0.8350903292640971</v>
      </c>
      <c r="AD71" s="688">
        <v>0.83430439789002941</v>
      </c>
      <c r="AE71" s="688">
        <v>0.83264667379820756</v>
      </c>
      <c r="AF71" s="688">
        <v>0.83142333395702539</v>
      </c>
      <c r="AG71" s="688">
        <v>0.8319004526622904</v>
      </c>
      <c r="AH71" s="688">
        <v>0.83092981368107577</v>
      </c>
      <c r="AI71" s="688">
        <v>0.83004196935574104</v>
      </c>
      <c r="AJ71" s="688">
        <v>0.82957895268634896</v>
      </c>
      <c r="AK71" s="688">
        <v>0.82857624317825895</v>
      </c>
      <c r="AL71" s="688">
        <v>0.82758577562880409</v>
      </c>
      <c r="AM71" s="688">
        <v>0.82660732678705084</v>
      </c>
      <c r="AN71" s="688">
        <v>0.82612255250486577</v>
      </c>
      <c r="AO71" s="688">
        <v>0.82516172786275732</v>
      </c>
      <c r="AP71" s="688">
        <v>0.82428028196454595</v>
      </c>
      <c r="AQ71" s="688">
        <v>0.82333537403321588</v>
      </c>
      <c r="AR71" s="688">
        <v>0.82282983747090899</v>
      </c>
      <c r="AS71" s="688">
        <v>0.82183768492558573</v>
      </c>
      <c r="AT71" s="688">
        <v>0.821340106574733</v>
      </c>
      <c r="AU71" s="688">
        <v>0.8203644205976105</v>
      </c>
      <c r="AV71" s="688">
        <v>0.81939958288842418</v>
      </c>
      <c r="AW71" s="688">
        <v>0.81894849719685592</v>
      </c>
      <c r="AX71" s="688">
        <v>0.81806512930076225</v>
      </c>
      <c r="AY71" s="688">
        <v>0.81756172047650411</v>
      </c>
      <c r="AZ71" s="688">
        <v>0.81657462854100626</v>
      </c>
      <c r="BA71" s="688">
        <v>0.81607946470215398</v>
      </c>
      <c r="BB71" s="688">
        <v>0.81510886306144448</v>
      </c>
      <c r="BC71" s="688">
        <v>0.81462178554573628</v>
      </c>
      <c r="BD71" s="688">
        <v>0.81366717154971668</v>
      </c>
      <c r="BE71" s="688">
        <v>0.81321871534354351</v>
      </c>
      <c r="BF71" s="688">
        <v>0.81234079005258997</v>
      </c>
      <c r="BG71" s="688">
        <v>0.81184223109228615</v>
      </c>
      <c r="BH71" s="688">
        <v>0.81134612201944001</v>
      </c>
      <c r="BI71" s="688">
        <v>0.81037432322706104</v>
      </c>
      <c r="BJ71" s="688">
        <v>0.80988595121099471</v>
      </c>
      <c r="BK71" s="605">
        <v>0.80940009066965268</v>
      </c>
    </row>
    <row r="72" spans="2:63" s="20" customFormat="1">
      <c r="B72" s="685" t="s">
        <v>6</v>
      </c>
      <c r="C72" s="687">
        <v>0.88376371930173536</v>
      </c>
      <c r="D72" s="688">
        <v>0.88206649190754971</v>
      </c>
      <c r="E72" s="688">
        <v>0.88585700146256208</v>
      </c>
      <c r="F72" s="688">
        <v>0.88637048020376441</v>
      </c>
      <c r="G72" s="688">
        <v>0.89373316156702209</v>
      </c>
      <c r="H72" s="688">
        <v>0.89431467692887767</v>
      </c>
      <c r="I72" s="688">
        <v>0.89857454293887318</v>
      </c>
      <c r="J72" s="688">
        <v>0.89654153509047796</v>
      </c>
      <c r="K72" s="688">
        <v>0.89914065517282571</v>
      </c>
      <c r="L72" s="688">
        <v>0.8956301411788995</v>
      </c>
      <c r="M72" s="688">
        <v>0.90160072764553967</v>
      </c>
      <c r="N72" s="688">
        <v>0.88874486151472187</v>
      </c>
      <c r="O72" s="688">
        <v>0.87349320690915255</v>
      </c>
      <c r="P72" s="688">
        <v>0.86641971153857433</v>
      </c>
      <c r="Q72" s="688">
        <v>0.86898206263297662</v>
      </c>
      <c r="R72" s="688">
        <v>0.86837538669963676</v>
      </c>
      <c r="S72" s="688">
        <v>0.86257058369218753</v>
      </c>
      <c r="T72" s="688">
        <v>0.86306325560402897</v>
      </c>
      <c r="U72" s="688">
        <v>0.86235508276303485</v>
      </c>
      <c r="V72" s="688">
        <v>0.86226801435127898</v>
      </c>
      <c r="W72" s="688">
        <v>0.86107185355353189</v>
      </c>
      <c r="X72" s="688">
        <v>0.86012263073032191</v>
      </c>
      <c r="Y72" s="688">
        <v>0.85935108381573388</v>
      </c>
      <c r="Z72" s="688">
        <v>0.85892285771795529</v>
      </c>
      <c r="AA72" s="688">
        <v>0.85862608398235285</v>
      </c>
      <c r="AB72" s="688">
        <v>0.85634318266832399</v>
      </c>
      <c r="AC72" s="688">
        <v>0.85442041441194527</v>
      </c>
      <c r="AD72" s="688">
        <v>0.85394825758400372</v>
      </c>
      <c r="AE72" s="688">
        <v>0.85257053423793239</v>
      </c>
      <c r="AF72" s="688">
        <v>0.85151931010007242</v>
      </c>
      <c r="AG72" s="688">
        <v>0.85195112378219173</v>
      </c>
      <c r="AH72" s="688">
        <v>0.85107796905790833</v>
      </c>
      <c r="AI72" s="688">
        <v>0.850290158379989</v>
      </c>
      <c r="AJ72" s="688">
        <v>0.8497138965532397</v>
      </c>
      <c r="AK72" s="688">
        <v>0.84881120250441255</v>
      </c>
      <c r="AL72" s="688">
        <v>0.84791953281583221</v>
      </c>
      <c r="AM72" s="688">
        <v>0.84703868618188538</v>
      </c>
      <c r="AN72" s="688">
        <v>0.84660227294896373</v>
      </c>
      <c r="AO72" s="688">
        <v>0.8457372978723029</v>
      </c>
      <c r="AP72" s="688">
        <v>0.84495423410935899</v>
      </c>
      <c r="AQ72" s="688">
        <v>0.84410630596542624</v>
      </c>
      <c r="AR72" s="688">
        <v>0.84364867422685785</v>
      </c>
      <c r="AS72" s="688">
        <v>0.84275228586676654</v>
      </c>
      <c r="AT72" s="688">
        <v>0.84230169472412642</v>
      </c>
      <c r="AU72" s="688">
        <v>0.84142002884125444</v>
      </c>
      <c r="AV72" s="688">
        <v>0.84054809287517618</v>
      </c>
      <c r="AW72" s="688">
        <v>0.84014448838563849</v>
      </c>
      <c r="AX72" s="688">
        <v>0.83935606601175494</v>
      </c>
      <c r="AY72" s="688">
        <v>0.83889982708491329</v>
      </c>
      <c r="AZ72" s="688">
        <v>0.83800705955405164</v>
      </c>
      <c r="BA72" s="688">
        <v>0.83755829655863268</v>
      </c>
      <c r="BB72" s="688">
        <v>0.83668048053172295</v>
      </c>
      <c r="BC72" s="688">
        <v>0.83623897344257914</v>
      </c>
      <c r="BD72" s="688">
        <v>0.83537563883355692</v>
      </c>
      <c r="BE72" s="688">
        <v>0.83497380243506558</v>
      </c>
      <c r="BF72" s="688">
        <v>0.83418913295036223</v>
      </c>
      <c r="BG72" s="688">
        <v>0.83373686748407771</v>
      </c>
      <c r="BH72" s="688">
        <v>0.8332867625828474</v>
      </c>
      <c r="BI72" s="688">
        <v>0.83240695957032185</v>
      </c>
      <c r="BJ72" s="688">
        <v>0.83196387678324257</v>
      </c>
      <c r="BK72" s="605">
        <v>0.83152302448595494</v>
      </c>
    </row>
    <row r="73" spans="2:63" s="20" customFormat="1" ht="15.75" thickBot="1">
      <c r="B73" s="22" t="s">
        <v>7</v>
      </c>
      <c r="C73" s="689">
        <v>0.884027041847669</v>
      </c>
      <c r="D73" s="690">
        <v>0.88251277327465227</v>
      </c>
      <c r="E73" s="690">
        <v>0.88654126590440741</v>
      </c>
      <c r="F73" s="690">
        <v>0.88733758727711776</v>
      </c>
      <c r="G73" s="690">
        <v>0.89509227464469843</v>
      </c>
      <c r="H73" s="690">
        <v>0.89614729840344765</v>
      </c>
      <c r="I73" s="690">
        <v>0.90098970589690364</v>
      </c>
      <c r="J73" s="690">
        <v>0.89962717420252669</v>
      </c>
      <c r="K73" s="690">
        <v>0.90301660741664103</v>
      </c>
      <c r="L73" s="690">
        <v>0.9003698656368383</v>
      </c>
      <c r="M73" s="690">
        <v>0.90743975995524873</v>
      </c>
      <c r="N73" s="690">
        <v>0.89562467944079838</v>
      </c>
      <c r="O73" s="690">
        <v>0.88155656141857441</v>
      </c>
      <c r="P73" s="690">
        <v>0.87584121570247131</v>
      </c>
      <c r="Q73" s="690">
        <v>0.88020649723715716</v>
      </c>
      <c r="R73" s="690">
        <v>0.88132147010051376</v>
      </c>
      <c r="S73" s="690">
        <v>0.87723353167203932</v>
      </c>
      <c r="T73" s="690">
        <v>0.87966311977215927</v>
      </c>
      <c r="U73" s="690">
        <v>0.88099005372218731</v>
      </c>
      <c r="V73" s="690">
        <v>0.88281139445521317</v>
      </c>
      <c r="W73" s="690">
        <v>0.8834319679089977</v>
      </c>
      <c r="X73" s="690">
        <v>0.88414227841648463</v>
      </c>
      <c r="Y73" s="690">
        <v>0.88494689657319026</v>
      </c>
      <c r="Z73" s="690">
        <v>0.8860043780655209</v>
      </c>
      <c r="AA73" s="690">
        <v>0.88692974474914521</v>
      </c>
      <c r="AB73" s="690">
        <v>0.88569456469553609</v>
      </c>
      <c r="AC73" s="690">
        <v>0.88463670790100168</v>
      </c>
      <c r="AD73" s="690">
        <v>0.88471866417502254</v>
      </c>
      <c r="AE73" s="690">
        <v>0.88381627848967803</v>
      </c>
      <c r="AF73" s="690">
        <v>0.88304644285314671</v>
      </c>
      <c r="AG73" s="690">
        <v>0.88340246487902463</v>
      </c>
      <c r="AH73" s="690">
        <v>0.88269026391289285</v>
      </c>
      <c r="AI73" s="690">
        <v>0.88206714312059809</v>
      </c>
      <c r="AJ73" s="690">
        <v>0.88130383940673407</v>
      </c>
      <c r="AK73" s="690">
        <v>0.88056679094992474</v>
      </c>
      <c r="AL73" s="690">
        <v>0.87983875322949823</v>
      </c>
      <c r="AM73" s="690">
        <v>0.87911956182088791</v>
      </c>
      <c r="AN73" s="690">
        <v>0.87876325169801883</v>
      </c>
      <c r="AO73" s="690">
        <v>0.87805703345085095</v>
      </c>
      <c r="AP73" s="690">
        <v>0.87743640701442349</v>
      </c>
      <c r="AQ73" s="690">
        <v>0.87674702187889042</v>
      </c>
      <c r="AR73" s="690">
        <v>0.87636684143664501</v>
      </c>
      <c r="AS73" s="690">
        <v>0.87562724628882171</v>
      </c>
      <c r="AT73" s="690">
        <v>0.87525245104492966</v>
      </c>
      <c r="AU73" s="690">
        <v>0.87452456220419261</v>
      </c>
      <c r="AV73" s="690">
        <v>0.87380446754479513</v>
      </c>
      <c r="AW73" s="690">
        <v>0.87347722375359571</v>
      </c>
      <c r="AX73" s="690">
        <v>0.87284380596970434</v>
      </c>
      <c r="AY73" s="690">
        <v>0.87246399296399624</v>
      </c>
      <c r="AZ73" s="690">
        <v>0.87172636951325477</v>
      </c>
      <c r="BA73" s="690">
        <v>0.87135271935129999</v>
      </c>
      <c r="BB73" s="690">
        <v>0.87062735290781001</v>
      </c>
      <c r="BC73" s="690">
        <v>0.87025976192420063</v>
      </c>
      <c r="BD73" s="690">
        <v>0.86954638757311709</v>
      </c>
      <c r="BE73" s="690">
        <v>0.86921982492423866</v>
      </c>
      <c r="BF73" s="690">
        <v>0.86858808868798199</v>
      </c>
      <c r="BG73" s="690">
        <v>0.86821093378102776</v>
      </c>
      <c r="BH73" s="690">
        <v>0.86783563016214627</v>
      </c>
      <c r="BI73" s="690">
        <v>0.86711298135251913</v>
      </c>
      <c r="BJ73" s="690">
        <v>0.86674922751530437</v>
      </c>
      <c r="BK73" s="608">
        <v>0.86638780818067151</v>
      </c>
    </row>
    <row r="74" spans="2:63" ht="15.75" thickBot="1">
      <c r="C74" s="698"/>
      <c r="D74" s="698"/>
      <c r="E74" s="698"/>
      <c r="F74" s="698"/>
      <c r="G74" s="698"/>
      <c r="H74" s="698"/>
      <c r="I74" s="698"/>
      <c r="J74" s="698"/>
      <c r="K74" s="698"/>
      <c r="L74" s="698"/>
      <c r="M74" s="698"/>
      <c r="N74" s="698"/>
      <c r="O74" s="698"/>
      <c r="P74" s="698"/>
      <c r="Q74" s="698"/>
      <c r="R74" s="698"/>
      <c r="S74" s="698"/>
      <c r="T74" s="698"/>
      <c r="U74" s="698"/>
      <c r="V74" s="698"/>
      <c r="W74" s="698"/>
      <c r="X74" s="698"/>
      <c r="Y74" s="698"/>
      <c r="Z74" s="698"/>
      <c r="AA74" s="698"/>
      <c r="AB74" s="698"/>
      <c r="AC74" s="698"/>
      <c r="AD74" s="698"/>
      <c r="AE74" s="698"/>
      <c r="AF74" s="698"/>
      <c r="AG74" s="698"/>
      <c r="AH74" s="698"/>
      <c r="AI74" s="698"/>
      <c r="AJ74" s="698"/>
      <c r="AK74" s="698"/>
      <c r="AL74" s="698"/>
      <c r="AM74" s="698"/>
      <c r="AN74" s="698"/>
      <c r="AO74" s="698"/>
      <c r="AP74" s="698"/>
      <c r="AQ74" s="698"/>
      <c r="AR74" s="698"/>
      <c r="AS74" s="698"/>
      <c r="AT74" s="698"/>
      <c r="AU74" s="698"/>
      <c r="AV74" s="698"/>
      <c r="AW74" s="698"/>
      <c r="AX74" s="698"/>
      <c r="AY74" s="698"/>
      <c r="AZ74" s="698"/>
      <c r="BA74" s="698"/>
    </row>
    <row r="75" spans="2:63" s="20" customFormat="1" ht="52.5" thickBot="1">
      <c r="B75" s="699" t="s">
        <v>90</v>
      </c>
      <c r="C75" s="656">
        <v>1940</v>
      </c>
      <c r="D75" s="657">
        <v>1941</v>
      </c>
      <c r="E75" s="657">
        <v>1942</v>
      </c>
      <c r="F75" s="657">
        <v>1943</v>
      </c>
      <c r="G75" s="657">
        <v>1944</v>
      </c>
      <c r="H75" s="657">
        <v>1945</v>
      </c>
      <c r="I75" s="657">
        <v>1946</v>
      </c>
      <c r="J75" s="657">
        <v>1947</v>
      </c>
      <c r="K75" s="657">
        <v>1948</v>
      </c>
      <c r="L75" s="657">
        <v>1949</v>
      </c>
      <c r="M75" s="657">
        <v>1950</v>
      </c>
      <c r="N75" s="657">
        <v>1951</v>
      </c>
      <c r="O75" s="657">
        <v>1952</v>
      </c>
      <c r="P75" s="657">
        <v>1953</v>
      </c>
      <c r="Q75" s="657">
        <v>1954</v>
      </c>
      <c r="R75" s="657">
        <v>1955</v>
      </c>
      <c r="S75" s="657">
        <v>1956</v>
      </c>
      <c r="T75" s="657">
        <v>1957</v>
      </c>
      <c r="U75" s="657">
        <v>1958</v>
      </c>
      <c r="V75" s="657">
        <v>1959</v>
      </c>
      <c r="W75" s="657">
        <v>1960</v>
      </c>
      <c r="X75" s="657">
        <v>1961</v>
      </c>
      <c r="Y75" s="657">
        <v>1962</v>
      </c>
      <c r="Z75" s="657">
        <v>1963</v>
      </c>
      <c r="AA75" s="657">
        <v>1964</v>
      </c>
      <c r="AB75" s="657">
        <v>1965</v>
      </c>
      <c r="AC75" s="657">
        <v>1966</v>
      </c>
      <c r="AD75" s="657">
        <v>1967</v>
      </c>
      <c r="AE75" s="657">
        <v>1968</v>
      </c>
      <c r="AF75" s="657">
        <v>1969</v>
      </c>
      <c r="AG75" s="657">
        <v>1970</v>
      </c>
      <c r="AH75" s="657">
        <v>1971</v>
      </c>
      <c r="AI75" s="657">
        <v>1972</v>
      </c>
      <c r="AJ75" s="657">
        <v>1973</v>
      </c>
      <c r="AK75" s="657">
        <v>1974</v>
      </c>
      <c r="AL75" s="657">
        <v>1975</v>
      </c>
      <c r="AM75" s="657">
        <v>1976</v>
      </c>
      <c r="AN75" s="657">
        <v>1977</v>
      </c>
      <c r="AO75" s="657">
        <v>1978</v>
      </c>
      <c r="AP75" s="657">
        <v>1979</v>
      </c>
      <c r="AQ75" s="657">
        <v>1980</v>
      </c>
      <c r="AR75" s="657">
        <v>1981</v>
      </c>
      <c r="AS75" s="657">
        <v>1982</v>
      </c>
      <c r="AT75" s="657">
        <v>1983</v>
      </c>
      <c r="AU75" s="657">
        <v>1984</v>
      </c>
      <c r="AV75" s="657">
        <v>1985</v>
      </c>
      <c r="AW75" s="657">
        <v>1986</v>
      </c>
      <c r="AX75" s="657">
        <v>1987</v>
      </c>
      <c r="AY75" s="657">
        <v>1988</v>
      </c>
      <c r="AZ75" s="657">
        <v>1989</v>
      </c>
      <c r="BA75" s="657">
        <v>1990</v>
      </c>
      <c r="BB75" s="657">
        <v>1991</v>
      </c>
      <c r="BC75" s="657">
        <v>1992</v>
      </c>
      <c r="BD75" s="657">
        <v>1993</v>
      </c>
      <c r="BE75" s="657">
        <v>1994</v>
      </c>
      <c r="BF75" s="657">
        <v>1995</v>
      </c>
      <c r="BG75" s="657">
        <v>1996</v>
      </c>
      <c r="BH75" s="657">
        <v>1997</v>
      </c>
      <c r="BI75" s="657">
        <v>1998</v>
      </c>
      <c r="BJ75" s="657">
        <v>1999</v>
      </c>
      <c r="BK75" s="599">
        <v>2000</v>
      </c>
    </row>
    <row r="76" spans="2:63" s="20" customFormat="1">
      <c r="B76" s="685" t="s">
        <v>4</v>
      </c>
      <c r="C76" s="686">
        <v>0.88335257747352347</v>
      </c>
      <c r="D76" s="601">
        <v>0.88135743223063645</v>
      </c>
      <c r="E76" s="601">
        <v>0.88475787972752962</v>
      </c>
      <c r="F76" s="601">
        <v>0.88480630178225006</v>
      </c>
      <c r="G76" s="601">
        <v>0.89152305776477003</v>
      </c>
      <c r="H76" s="601">
        <v>0.89132625895695772</v>
      </c>
      <c r="I76" s="601">
        <v>0.89463402437729755</v>
      </c>
      <c r="J76" s="601">
        <v>0.89151147073852832</v>
      </c>
      <c r="K76" s="601">
        <v>0.89283143446420188</v>
      </c>
      <c r="L76" s="601">
        <v>0.88793450218642023</v>
      </c>
      <c r="M76" s="601">
        <v>0.89215268317010576</v>
      </c>
      <c r="N76" s="601">
        <v>0.8776600813571509</v>
      </c>
      <c r="O76" s="601">
        <v>0.86055121503627929</v>
      </c>
      <c r="P76" s="601">
        <v>0.85132976025611407</v>
      </c>
      <c r="Q76" s="601">
        <v>0.85103929432978431</v>
      </c>
      <c r="R76" s="601">
        <v>0.84769155946448271</v>
      </c>
      <c r="S76" s="601">
        <v>0.83919233055870501</v>
      </c>
      <c r="T76" s="601">
        <v>0.83665693306864153</v>
      </c>
      <c r="U76" s="601">
        <v>0.83278749456641576</v>
      </c>
      <c r="V76" s="601">
        <v>0.82967828846225478</v>
      </c>
      <c r="W76" s="601">
        <v>0.82567312378334634</v>
      </c>
      <c r="X76" s="601">
        <v>0.82208774636205584</v>
      </c>
      <c r="Y76" s="601">
        <v>0.81894749505287612</v>
      </c>
      <c r="Z76" s="601">
        <v>0.81634915920391915</v>
      </c>
      <c r="AA76" s="601">
        <v>0.81421190411811051</v>
      </c>
      <c r="AB76" s="601">
        <v>0.8104094401481936</v>
      </c>
      <c r="AC76" s="601">
        <v>0.8072584315777388</v>
      </c>
      <c r="AD76" s="601">
        <v>0.80603800667052417</v>
      </c>
      <c r="AE76" s="601">
        <v>0.8040104131787158</v>
      </c>
      <c r="AF76" s="601">
        <v>0.80258721855410864</v>
      </c>
      <c r="AG76" s="601">
        <v>0.80312521074863386</v>
      </c>
      <c r="AH76" s="601">
        <v>0.80202181410595641</v>
      </c>
      <c r="AI76" s="601">
        <v>0.80099753775652083</v>
      </c>
      <c r="AJ76" s="601">
        <v>0.80068826476138033</v>
      </c>
      <c r="AK76" s="601">
        <v>0.79954978860114079</v>
      </c>
      <c r="AL76" s="601">
        <v>0.79842520925644378</v>
      </c>
      <c r="AM76" s="601">
        <v>0.79731427330583671</v>
      </c>
      <c r="AN76" s="601">
        <v>0.79676385523059934</v>
      </c>
      <c r="AO76" s="601">
        <v>0.79567292532337042</v>
      </c>
      <c r="AP76" s="601">
        <v>0.79465770544906544</v>
      </c>
      <c r="AQ76" s="601">
        <v>0.79358084398515094</v>
      </c>
      <c r="AR76" s="601">
        <v>0.79301002779902274</v>
      </c>
      <c r="AS76" s="601">
        <v>0.79188782905094124</v>
      </c>
      <c r="AT76" s="601">
        <v>0.79132609658272868</v>
      </c>
      <c r="AU76" s="601">
        <v>0.7902226087048656</v>
      </c>
      <c r="AV76" s="601">
        <v>0.78913144474728503</v>
      </c>
      <c r="AW76" s="601">
        <v>0.7886154076517794</v>
      </c>
      <c r="AX76" s="601">
        <v>0.78760268143533074</v>
      </c>
      <c r="AY76" s="601">
        <v>0.78703510723960768</v>
      </c>
      <c r="AZ76" s="601">
        <v>0.7859202865542394</v>
      </c>
      <c r="BA76" s="601">
        <v>0.78536203964215046</v>
      </c>
      <c r="BB76" s="601">
        <v>0.7842658344133161</v>
      </c>
      <c r="BC76" s="601">
        <v>0.78371663938711478</v>
      </c>
      <c r="BD76" s="601">
        <v>0.78263852449680815</v>
      </c>
      <c r="BE76" s="601">
        <v>0.78212637211316616</v>
      </c>
      <c r="BF76" s="601">
        <v>0.78112187021190882</v>
      </c>
      <c r="BG76" s="601">
        <v>0.78056059623559149</v>
      </c>
      <c r="BH76" s="601">
        <v>0.78000211042012479</v>
      </c>
      <c r="BI76" s="601">
        <v>0.77890624507335204</v>
      </c>
      <c r="BJ76" s="601">
        <v>0.77835638713461963</v>
      </c>
      <c r="BK76" s="602">
        <v>0.77780942457446312</v>
      </c>
    </row>
    <row r="77" spans="2:63" s="20" customFormat="1">
      <c r="B77" s="685" t="s">
        <v>5</v>
      </c>
      <c r="C77" s="687">
        <v>0.88359090071795587</v>
      </c>
      <c r="D77" s="688">
        <v>0.88176992652147768</v>
      </c>
      <c r="E77" s="688">
        <v>0.88539837086145468</v>
      </c>
      <c r="F77" s="688">
        <v>0.88571893066685803</v>
      </c>
      <c r="G77" s="688">
        <v>0.89281534973672638</v>
      </c>
      <c r="H77" s="688">
        <v>0.89307690743483048</v>
      </c>
      <c r="I77" s="688">
        <v>0.8969468481214663</v>
      </c>
      <c r="J77" s="688">
        <v>0.89446793651594159</v>
      </c>
      <c r="K77" s="688">
        <v>0.8965434290183919</v>
      </c>
      <c r="L77" s="688">
        <v>0.892465065796479</v>
      </c>
      <c r="M77" s="688">
        <v>0.89771742629904239</v>
      </c>
      <c r="N77" s="688">
        <v>0.88419042089466271</v>
      </c>
      <c r="O77" s="688">
        <v>0.86817658622211324</v>
      </c>
      <c r="P77" s="688">
        <v>0.86022067800720292</v>
      </c>
      <c r="Q77" s="688">
        <v>0.86160995013934616</v>
      </c>
      <c r="R77" s="688">
        <v>0.8598747586840233</v>
      </c>
      <c r="S77" s="688">
        <v>0.85295882579594628</v>
      </c>
      <c r="T77" s="688">
        <v>0.85220139938670203</v>
      </c>
      <c r="U77" s="688">
        <v>0.85018633790550446</v>
      </c>
      <c r="V77" s="688">
        <v>0.8488803153697293</v>
      </c>
      <c r="W77" s="688">
        <v>0.84650175640829572</v>
      </c>
      <c r="X77" s="688">
        <v>0.84447207147941394</v>
      </c>
      <c r="Y77" s="688">
        <v>0.84272951493736525</v>
      </c>
      <c r="Z77" s="688">
        <v>0.8414452920812332</v>
      </c>
      <c r="AA77" s="688">
        <v>0.8403902081223007</v>
      </c>
      <c r="AB77" s="688">
        <v>0.83750545546586452</v>
      </c>
      <c r="AC77" s="688">
        <v>0.83509032011943707</v>
      </c>
      <c r="AD77" s="688">
        <v>0.83430435191929808</v>
      </c>
      <c r="AE77" s="688">
        <v>0.83264663225463931</v>
      </c>
      <c r="AF77" s="688">
        <v>0.83142330066862513</v>
      </c>
      <c r="AG77" s="688">
        <v>0.83190039240442881</v>
      </c>
      <c r="AH77" s="688">
        <v>0.83092975978516115</v>
      </c>
      <c r="AI77" s="688">
        <v>0.83004187251410355</v>
      </c>
      <c r="AJ77" s="688">
        <v>0.82957895268635007</v>
      </c>
      <c r="AK77" s="688">
        <v>0.8285762579655338</v>
      </c>
      <c r="AL77" s="688">
        <v>0.8275858069852875</v>
      </c>
      <c r="AM77" s="688">
        <v>0.82660737678110785</v>
      </c>
      <c r="AN77" s="688">
        <v>0.82612261453332081</v>
      </c>
      <c r="AO77" s="688">
        <v>0.82516181095936814</v>
      </c>
      <c r="AP77" s="688">
        <v>0.82428031102681598</v>
      </c>
      <c r="AQ77" s="688">
        <v>0.82333486408513401</v>
      </c>
      <c r="AR77" s="688">
        <v>0.82282875966001512</v>
      </c>
      <c r="AS77" s="688">
        <v>0.821835959038407</v>
      </c>
      <c r="AT77" s="688">
        <v>0.82133769304800275</v>
      </c>
      <c r="AU77" s="688">
        <v>0.82036124260028065</v>
      </c>
      <c r="AV77" s="688">
        <v>0.819395583779015</v>
      </c>
      <c r="AW77" s="688">
        <v>0.81894373145686761</v>
      </c>
      <c r="AX77" s="688">
        <v>0.81805949916011</v>
      </c>
      <c r="AY77" s="688">
        <v>0.81755533258232205</v>
      </c>
      <c r="AZ77" s="688">
        <v>0.81656746387471624</v>
      </c>
      <c r="BA77" s="688">
        <v>0.81607153630685347</v>
      </c>
      <c r="BB77" s="688">
        <v>0.81510014300029865</v>
      </c>
      <c r="BC77" s="688">
        <v>0.81461229347677278</v>
      </c>
      <c r="BD77" s="688">
        <v>0.81365688664368307</v>
      </c>
      <c r="BE77" s="688">
        <v>0.81320756608416955</v>
      </c>
      <c r="BF77" s="688">
        <v>0.81232868368563926</v>
      </c>
      <c r="BG77" s="688">
        <v>0.81182938944381011</v>
      </c>
      <c r="BH77" s="688">
        <v>0.81133244655938974</v>
      </c>
      <c r="BI77" s="688">
        <v>0.8103598235428765</v>
      </c>
      <c r="BJ77" s="688">
        <v>0.80987065613095566</v>
      </c>
      <c r="BK77" s="605">
        <v>0.80938388546253281</v>
      </c>
    </row>
    <row r="78" spans="2:63" s="20" customFormat="1">
      <c r="B78" s="685" t="s">
        <v>6</v>
      </c>
      <c r="C78" s="687">
        <v>0.88376371930173536</v>
      </c>
      <c r="D78" s="688">
        <v>0.88206649190754993</v>
      </c>
      <c r="E78" s="688">
        <v>0.88585700146256208</v>
      </c>
      <c r="F78" s="688">
        <v>0.88637048020376441</v>
      </c>
      <c r="G78" s="688">
        <v>0.89373316156702198</v>
      </c>
      <c r="H78" s="688">
        <v>0.89431467692887745</v>
      </c>
      <c r="I78" s="688">
        <v>0.89857454293887296</v>
      </c>
      <c r="J78" s="688">
        <v>0.89654153509047774</v>
      </c>
      <c r="K78" s="688">
        <v>0.89914065517282415</v>
      </c>
      <c r="L78" s="688">
        <v>0.8956301411788995</v>
      </c>
      <c r="M78" s="688">
        <v>0.90160072764553956</v>
      </c>
      <c r="N78" s="688">
        <v>0.88874486151472143</v>
      </c>
      <c r="O78" s="688">
        <v>0.873493206909152</v>
      </c>
      <c r="P78" s="688">
        <v>0.866419711538575</v>
      </c>
      <c r="Q78" s="688">
        <v>0.86898206263297728</v>
      </c>
      <c r="R78" s="688">
        <v>0.86837538669963577</v>
      </c>
      <c r="S78" s="688">
        <v>0.86257058369218687</v>
      </c>
      <c r="T78" s="688">
        <v>0.86306325560402841</v>
      </c>
      <c r="U78" s="688">
        <v>0.86235507318532889</v>
      </c>
      <c r="V78" s="688">
        <v>0.86226801876479819</v>
      </c>
      <c r="W78" s="688">
        <v>0.86107185569959477</v>
      </c>
      <c r="X78" s="688">
        <v>0.86012263191994764</v>
      </c>
      <c r="Y78" s="688">
        <v>0.85935108872824395</v>
      </c>
      <c r="Z78" s="688">
        <v>0.85892286842500143</v>
      </c>
      <c r="AA78" s="688">
        <v>0.85862608892276504</v>
      </c>
      <c r="AB78" s="688">
        <v>0.85634319522866342</v>
      </c>
      <c r="AC78" s="688">
        <v>0.85442040573788858</v>
      </c>
      <c r="AD78" s="688">
        <v>0.85394821156443046</v>
      </c>
      <c r="AE78" s="688">
        <v>0.85257049546979669</v>
      </c>
      <c r="AF78" s="688">
        <v>0.85151927768173286</v>
      </c>
      <c r="AG78" s="688">
        <v>0.85195106392262565</v>
      </c>
      <c r="AH78" s="688">
        <v>0.85107791711879521</v>
      </c>
      <c r="AI78" s="688">
        <v>0.85029006065005674</v>
      </c>
      <c r="AJ78" s="688">
        <v>0.84971389655324003</v>
      </c>
      <c r="AK78" s="688">
        <v>0.84881121833853257</v>
      </c>
      <c r="AL78" s="688">
        <v>0.8479195664557353</v>
      </c>
      <c r="AM78" s="688">
        <v>0.84703873997680379</v>
      </c>
      <c r="AN78" s="688">
        <v>0.84660233954721265</v>
      </c>
      <c r="AO78" s="688">
        <v>0.84573738767758844</v>
      </c>
      <c r="AP78" s="688">
        <v>0.84495426570395815</v>
      </c>
      <c r="AQ78" s="688">
        <v>0.84410575402842092</v>
      </c>
      <c r="AR78" s="688">
        <v>0.84364751048284325</v>
      </c>
      <c r="AS78" s="688">
        <v>0.84275041558466457</v>
      </c>
      <c r="AT78" s="688">
        <v>0.84229909086245536</v>
      </c>
      <c r="AU78" s="688">
        <v>0.84141658167247668</v>
      </c>
      <c r="AV78" s="688">
        <v>0.84054375130361891</v>
      </c>
      <c r="AW78" s="688">
        <v>0.84013930474052245</v>
      </c>
      <c r="AX78" s="688">
        <v>0.83934996160856845</v>
      </c>
      <c r="AY78" s="688">
        <v>0.83889288074687995</v>
      </c>
      <c r="AZ78" s="688">
        <v>0.83799930188577576</v>
      </c>
      <c r="BA78" s="688">
        <v>0.83754969961704695</v>
      </c>
      <c r="BB78" s="688">
        <v>0.83667100762700652</v>
      </c>
      <c r="BC78" s="688">
        <v>0.83622864220825555</v>
      </c>
      <c r="BD78" s="688">
        <v>0.83536447467527464</v>
      </c>
      <c r="BE78" s="688">
        <v>0.83496171317695866</v>
      </c>
      <c r="BF78" s="688">
        <v>0.83417608771089868</v>
      </c>
      <c r="BG78" s="688">
        <v>0.83372286872021151</v>
      </c>
      <c r="BH78" s="688">
        <v>0.83327194197048937</v>
      </c>
      <c r="BI78" s="688">
        <v>0.83239126515155093</v>
      </c>
      <c r="BJ78" s="688">
        <v>0.83194722628455309</v>
      </c>
      <c r="BK78" s="605">
        <v>0.83150554790376008</v>
      </c>
    </row>
    <row r="79" spans="2:63" s="20" customFormat="1" ht="15.75" thickBot="1">
      <c r="B79" s="22" t="s">
        <v>7</v>
      </c>
      <c r="C79" s="689">
        <v>0.88402704184766889</v>
      </c>
      <c r="D79" s="690">
        <v>0.88251277327465227</v>
      </c>
      <c r="E79" s="690">
        <v>0.88654126590440741</v>
      </c>
      <c r="F79" s="690">
        <v>0.88733758727711765</v>
      </c>
      <c r="G79" s="690">
        <v>0.89509227464469832</v>
      </c>
      <c r="H79" s="690">
        <v>0.89614729840344742</v>
      </c>
      <c r="I79" s="690">
        <v>0.90098970589690364</v>
      </c>
      <c r="J79" s="690">
        <v>0.89962717420252569</v>
      </c>
      <c r="K79" s="690">
        <v>0.90301660741664069</v>
      </c>
      <c r="L79" s="690">
        <v>0.90036986563683907</v>
      </c>
      <c r="M79" s="690">
        <v>0.90743975995524873</v>
      </c>
      <c r="N79" s="690">
        <v>0.89562467944079704</v>
      </c>
      <c r="O79" s="690">
        <v>0.88155656141857508</v>
      </c>
      <c r="P79" s="690">
        <v>0.87584121570247031</v>
      </c>
      <c r="Q79" s="690">
        <v>0.88020649723715749</v>
      </c>
      <c r="R79" s="690">
        <v>0.88132147010051398</v>
      </c>
      <c r="S79" s="690">
        <v>0.87723353167203988</v>
      </c>
      <c r="T79" s="690">
        <v>0.87966311977215916</v>
      </c>
      <c r="U79" s="690">
        <v>0.88099004395595704</v>
      </c>
      <c r="V79" s="690">
        <v>0.88281140000862712</v>
      </c>
      <c r="W79" s="690">
        <v>0.88343197057154421</v>
      </c>
      <c r="X79" s="690">
        <v>0.8841422798813704</v>
      </c>
      <c r="Y79" s="690">
        <v>0.88494690281974053</v>
      </c>
      <c r="Z79" s="690">
        <v>0.88600439132661779</v>
      </c>
      <c r="AA79" s="690">
        <v>0.88692975228451609</v>
      </c>
      <c r="AB79" s="690">
        <v>0.88569458170124615</v>
      </c>
      <c r="AC79" s="690">
        <v>0.88463669866193817</v>
      </c>
      <c r="AD79" s="690">
        <v>0.88471860985969297</v>
      </c>
      <c r="AE79" s="690">
        <v>0.8838162307437829</v>
      </c>
      <c r="AF79" s="690">
        <v>0.88304640391576261</v>
      </c>
      <c r="AG79" s="690">
        <v>0.88340239320271574</v>
      </c>
      <c r="AH79" s="690">
        <v>0.88269020294299272</v>
      </c>
      <c r="AI79" s="690">
        <v>0.88206702184751395</v>
      </c>
      <c r="AJ79" s="690">
        <v>0.88130383940673196</v>
      </c>
      <c r="AK79" s="690">
        <v>0.8805668122627619</v>
      </c>
      <c r="AL79" s="690">
        <v>0.87983879899404294</v>
      </c>
      <c r="AM79" s="690">
        <v>0.87911963469188492</v>
      </c>
      <c r="AN79" s="690">
        <v>0.87876334133031908</v>
      </c>
      <c r="AO79" s="690">
        <v>0.87805715518718086</v>
      </c>
      <c r="AP79" s="690">
        <v>0.8774364496633531</v>
      </c>
      <c r="AQ79" s="690">
        <v>0.87674627252121595</v>
      </c>
      <c r="AR79" s="690">
        <v>0.87636526547637739</v>
      </c>
      <c r="AS79" s="690">
        <v>0.8756247099327007</v>
      </c>
      <c r="AT79" s="690">
        <v>0.87524892398917065</v>
      </c>
      <c r="AU79" s="690">
        <v>0.8745198872031914</v>
      </c>
      <c r="AV79" s="690">
        <v>0.87379858110612552</v>
      </c>
      <c r="AW79" s="690">
        <v>0.8734702268748924</v>
      </c>
      <c r="AX79" s="690">
        <v>0.87283550382722908</v>
      </c>
      <c r="AY79" s="690">
        <v>0.87245459491153921</v>
      </c>
      <c r="AZ79" s="690">
        <v>0.87171583876694947</v>
      </c>
      <c r="BA79" s="690">
        <v>0.87134101654601892</v>
      </c>
      <c r="BB79" s="690">
        <v>0.87061456734083054</v>
      </c>
      <c r="BC79" s="690">
        <v>0.87024580966622611</v>
      </c>
      <c r="BD79" s="690">
        <v>0.86953124785656999</v>
      </c>
      <c r="BE79" s="690">
        <v>0.86920348250764168</v>
      </c>
      <c r="BF79" s="690">
        <v>0.86857041100810273</v>
      </c>
      <c r="BG79" s="690">
        <v>0.86819209663003705</v>
      </c>
      <c r="BH79" s="690">
        <v>0.86781556940962057</v>
      </c>
      <c r="BI79" s="690">
        <v>0.86709210486709487</v>
      </c>
      <c r="BJ79" s="690">
        <v>0.86672756708418097</v>
      </c>
      <c r="BK79" s="608">
        <v>0.86636537458310492</v>
      </c>
    </row>
    <row r="80" spans="2:63">
      <c r="C80" s="698"/>
      <c r="D80" s="698"/>
      <c r="E80" s="698"/>
      <c r="F80" s="698"/>
      <c r="G80" s="698"/>
      <c r="H80" s="698"/>
      <c r="I80" s="698"/>
      <c r="J80" s="698"/>
      <c r="K80" s="698"/>
      <c r="L80" s="698"/>
      <c r="M80" s="698"/>
      <c r="N80" s="698"/>
      <c r="O80" s="698"/>
      <c r="P80" s="698"/>
      <c r="Q80" s="698"/>
      <c r="R80" s="698"/>
      <c r="S80" s="698"/>
      <c r="T80" s="698"/>
      <c r="U80" s="698"/>
      <c r="V80" s="698"/>
      <c r="W80" s="698"/>
      <c r="X80" s="698"/>
      <c r="Y80" s="698"/>
      <c r="Z80" s="698"/>
      <c r="AA80" s="698"/>
      <c r="AB80" s="698"/>
      <c r="AC80" s="698"/>
      <c r="AD80" s="698"/>
      <c r="AE80" s="698"/>
      <c r="AF80" s="698"/>
      <c r="AG80" s="698"/>
      <c r="AH80" s="698"/>
      <c r="AI80" s="698"/>
      <c r="AJ80" s="698"/>
      <c r="AK80" s="698"/>
      <c r="AL80" s="698"/>
      <c r="AM80" s="698"/>
      <c r="AN80" s="698"/>
      <c r="AO80" s="698"/>
      <c r="AP80" s="698"/>
      <c r="AQ80" s="698"/>
      <c r="AR80" s="698"/>
      <c r="AS80" s="698"/>
      <c r="AT80" s="698"/>
      <c r="AU80" s="698"/>
      <c r="AV80" s="698"/>
      <c r="AW80" s="698"/>
      <c r="AX80" s="698"/>
      <c r="AY80" s="698"/>
      <c r="AZ80" s="698"/>
      <c r="BA80" s="698"/>
    </row>
    <row r="81" spans="3:53">
      <c r="C81" s="698"/>
      <c r="D81" s="698"/>
      <c r="E81" s="698"/>
      <c r="F81" s="698"/>
      <c r="G81" s="698"/>
      <c r="H81" s="698"/>
      <c r="I81" s="698"/>
      <c r="J81" s="698"/>
      <c r="K81" s="698"/>
      <c r="L81" s="698"/>
      <c r="M81" s="698"/>
      <c r="N81" s="698"/>
      <c r="O81" s="698"/>
      <c r="P81" s="698"/>
      <c r="Q81" s="698"/>
      <c r="R81" s="698"/>
      <c r="S81" s="698"/>
      <c r="T81" s="698"/>
      <c r="U81" s="698"/>
      <c r="V81" s="698"/>
      <c r="W81" s="698"/>
      <c r="X81" s="698"/>
      <c r="Y81" s="698"/>
      <c r="Z81" s="698"/>
      <c r="AA81" s="698"/>
      <c r="AB81" s="698"/>
      <c r="AC81" s="698"/>
      <c r="AD81" s="698"/>
      <c r="AE81" s="698"/>
      <c r="AF81" s="698"/>
      <c r="AG81" s="698"/>
      <c r="AH81" s="698"/>
      <c r="AI81" s="698"/>
      <c r="AJ81" s="698"/>
      <c r="AK81" s="698"/>
      <c r="AL81" s="698"/>
      <c r="AM81" s="698"/>
      <c r="AN81" s="698"/>
      <c r="AO81" s="698"/>
      <c r="AP81" s="698"/>
      <c r="AQ81" s="698"/>
      <c r="AR81" s="698"/>
      <c r="AS81" s="698"/>
      <c r="AT81" s="698"/>
      <c r="AU81" s="698"/>
      <c r="AV81" s="698"/>
      <c r="AW81" s="698"/>
      <c r="AX81" s="698"/>
      <c r="AY81" s="698"/>
      <c r="AZ81" s="698"/>
      <c r="BA81" s="698"/>
    </row>
    <row r="82" spans="3:53">
      <c r="C82" s="698"/>
      <c r="D82" s="698"/>
      <c r="E82" s="698"/>
      <c r="F82" s="698"/>
      <c r="G82" s="698"/>
      <c r="H82" s="698"/>
      <c r="I82" s="698"/>
      <c r="J82" s="698"/>
      <c r="K82" s="698"/>
      <c r="L82" s="698"/>
      <c r="M82" s="698"/>
      <c r="N82" s="698"/>
      <c r="O82" s="698"/>
      <c r="P82" s="698"/>
      <c r="Q82" s="698"/>
      <c r="R82" s="698"/>
      <c r="S82" s="698"/>
      <c r="T82" s="698"/>
      <c r="U82" s="698"/>
      <c r="V82" s="698"/>
      <c r="W82" s="698"/>
      <c r="X82" s="698"/>
      <c r="Y82" s="698"/>
      <c r="Z82" s="698"/>
      <c r="AA82" s="698"/>
      <c r="AB82" s="698"/>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698"/>
      <c r="AY82" s="698"/>
      <c r="AZ82" s="698"/>
      <c r="BA82" s="698"/>
    </row>
    <row r="83" spans="3:53">
      <c r="C83" s="698"/>
      <c r="D83" s="698"/>
      <c r="E83" s="698"/>
      <c r="F83" s="698"/>
      <c r="G83" s="698"/>
      <c r="H83" s="698"/>
      <c r="I83" s="698"/>
      <c r="J83" s="698"/>
      <c r="K83" s="698"/>
      <c r="L83" s="698"/>
      <c r="M83" s="698"/>
      <c r="N83" s="698"/>
      <c r="O83" s="698"/>
      <c r="P83" s="698"/>
      <c r="Q83" s="698"/>
      <c r="R83" s="698"/>
      <c r="S83" s="698"/>
      <c r="T83" s="698"/>
      <c r="U83" s="698"/>
      <c r="V83" s="698"/>
      <c r="W83" s="698"/>
      <c r="X83" s="698"/>
      <c r="Y83" s="698"/>
      <c r="Z83" s="698"/>
      <c r="AA83" s="698"/>
      <c r="AB83" s="698"/>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698"/>
      <c r="AY83" s="698"/>
      <c r="AZ83" s="698"/>
      <c r="BA83" s="698"/>
    </row>
    <row r="84" spans="3:53">
      <c r="C84" s="698"/>
      <c r="D84" s="698"/>
      <c r="E84" s="698"/>
      <c r="F84" s="698"/>
      <c r="G84" s="698"/>
      <c r="H84" s="698"/>
      <c r="I84" s="698"/>
      <c r="J84" s="698"/>
      <c r="K84" s="698"/>
      <c r="L84" s="698"/>
      <c r="M84" s="698"/>
      <c r="N84" s="698"/>
      <c r="O84" s="698"/>
      <c r="P84" s="698"/>
      <c r="Q84" s="698"/>
      <c r="R84" s="698"/>
      <c r="S84" s="698"/>
      <c r="T84" s="698"/>
      <c r="U84" s="698"/>
      <c r="V84" s="698"/>
      <c r="W84" s="698"/>
      <c r="X84" s="698"/>
      <c r="Y84" s="698"/>
      <c r="Z84" s="698"/>
      <c r="AA84" s="698"/>
      <c r="AB84" s="698"/>
      <c r="AC84" s="698"/>
      <c r="AD84" s="698"/>
      <c r="AE84" s="698"/>
      <c r="AF84" s="698"/>
      <c r="AG84" s="698"/>
      <c r="AH84" s="698"/>
      <c r="AI84" s="698"/>
      <c r="AJ84" s="698"/>
      <c r="AK84" s="698"/>
      <c r="AL84" s="698"/>
      <c r="AM84" s="698"/>
      <c r="AN84" s="698"/>
      <c r="AO84" s="698"/>
      <c r="AP84" s="698"/>
      <c r="AQ84" s="698"/>
      <c r="AR84" s="698"/>
      <c r="AS84" s="698"/>
      <c r="AT84" s="698"/>
      <c r="AU84" s="698"/>
      <c r="AV84" s="698"/>
      <c r="AW84" s="698"/>
      <c r="AX84" s="698"/>
      <c r="AY84" s="698"/>
      <c r="AZ84" s="698"/>
      <c r="BA84" s="698"/>
    </row>
    <row r="85" spans="3:53">
      <c r="C85" s="698"/>
      <c r="D85" s="698"/>
      <c r="E85" s="698"/>
      <c r="F85" s="698"/>
      <c r="G85" s="698"/>
      <c r="H85" s="698"/>
      <c r="I85" s="698"/>
      <c r="J85" s="698"/>
      <c r="K85" s="698"/>
      <c r="L85" s="698"/>
      <c r="M85" s="698"/>
      <c r="N85" s="698"/>
      <c r="O85" s="698"/>
      <c r="P85" s="698"/>
      <c r="Q85" s="698"/>
      <c r="R85" s="698"/>
      <c r="S85" s="698"/>
      <c r="T85" s="698"/>
      <c r="U85" s="698"/>
      <c r="V85" s="698"/>
      <c r="W85" s="698"/>
      <c r="X85" s="698"/>
      <c r="Y85" s="698"/>
      <c r="Z85" s="698"/>
      <c r="AA85" s="698"/>
      <c r="AB85" s="698"/>
      <c r="AC85" s="698"/>
      <c r="AD85" s="698"/>
      <c r="AE85" s="698"/>
      <c r="AF85" s="698"/>
      <c r="AG85" s="698"/>
      <c r="AH85" s="698"/>
      <c r="AI85" s="698"/>
      <c r="AJ85" s="698"/>
      <c r="AK85" s="698"/>
      <c r="AL85" s="698"/>
      <c r="AM85" s="698"/>
      <c r="AN85" s="698"/>
      <c r="AO85" s="698"/>
      <c r="AP85" s="698"/>
      <c r="AQ85" s="698"/>
      <c r="AR85" s="698"/>
      <c r="AS85" s="698"/>
      <c r="AT85" s="698"/>
      <c r="AU85" s="698"/>
      <c r="AV85" s="698"/>
      <c r="AW85" s="698"/>
      <c r="AX85" s="698"/>
      <c r="AY85" s="698"/>
      <c r="AZ85" s="698"/>
      <c r="BA85" s="698"/>
    </row>
    <row r="86" spans="3:53">
      <c r="C86" s="698"/>
      <c r="D86" s="698"/>
      <c r="E86" s="698"/>
      <c r="F86" s="698"/>
      <c r="G86" s="698"/>
      <c r="H86" s="698"/>
      <c r="I86" s="698"/>
      <c r="J86" s="698"/>
      <c r="K86" s="698"/>
      <c r="L86" s="698"/>
      <c r="M86" s="698"/>
      <c r="N86" s="698"/>
      <c r="O86" s="698"/>
      <c r="P86" s="698"/>
      <c r="Q86" s="698"/>
      <c r="R86" s="698"/>
      <c r="S86" s="698"/>
      <c r="T86" s="698"/>
      <c r="U86" s="698"/>
      <c r="V86" s="698"/>
      <c r="W86" s="698"/>
      <c r="X86" s="698"/>
      <c r="Y86" s="698"/>
      <c r="Z86" s="698"/>
      <c r="AA86" s="698"/>
      <c r="AB86" s="698"/>
      <c r="AC86" s="698"/>
      <c r="AD86" s="698"/>
      <c r="AE86" s="698"/>
      <c r="AF86" s="698"/>
      <c r="AG86" s="698"/>
      <c r="AH86" s="698"/>
      <c r="AI86" s="698"/>
      <c r="AJ86" s="698"/>
      <c r="AK86" s="698"/>
      <c r="AL86" s="698"/>
      <c r="AM86" s="698"/>
      <c r="AN86" s="698"/>
      <c r="AO86" s="698"/>
      <c r="AP86" s="698"/>
      <c r="AQ86" s="698"/>
      <c r="AR86" s="698"/>
      <c r="AS86" s="698"/>
      <c r="AT86" s="698"/>
      <c r="AU86" s="698"/>
      <c r="AV86" s="698"/>
      <c r="AW86" s="698"/>
      <c r="AX86" s="698"/>
      <c r="AY86" s="698"/>
      <c r="AZ86" s="698"/>
      <c r="BA86" s="698"/>
    </row>
    <row r="87" spans="3:53">
      <c r="C87" s="698"/>
      <c r="D87" s="698"/>
      <c r="E87" s="698"/>
      <c r="F87" s="698"/>
      <c r="G87" s="698"/>
      <c r="H87" s="698"/>
      <c r="I87" s="698"/>
      <c r="J87" s="698"/>
      <c r="K87" s="698"/>
      <c r="L87" s="698"/>
      <c r="M87" s="698"/>
      <c r="N87" s="698"/>
      <c r="O87" s="698"/>
      <c r="P87" s="698"/>
      <c r="Q87" s="698"/>
      <c r="R87" s="698"/>
      <c r="S87" s="698"/>
      <c r="T87" s="698"/>
      <c r="U87" s="698"/>
      <c r="V87" s="698"/>
      <c r="W87" s="698"/>
      <c r="X87" s="698"/>
      <c r="Y87" s="698"/>
      <c r="Z87" s="698"/>
      <c r="AA87" s="698"/>
      <c r="AB87" s="698"/>
      <c r="AC87" s="698"/>
      <c r="AD87" s="698"/>
      <c r="AE87" s="698"/>
      <c r="AF87" s="698"/>
      <c r="AG87" s="698"/>
      <c r="AH87" s="698"/>
      <c r="AI87" s="698"/>
      <c r="AJ87" s="698"/>
      <c r="AK87" s="698"/>
      <c r="AL87" s="698"/>
      <c r="AM87" s="698"/>
      <c r="AN87" s="698"/>
      <c r="AO87" s="698"/>
      <c r="AP87" s="698"/>
      <c r="AQ87" s="698"/>
      <c r="AR87" s="698"/>
      <c r="AS87" s="698"/>
      <c r="AT87" s="698"/>
      <c r="AU87" s="698"/>
      <c r="AV87" s="698"/>
      <c r="AW87" s="698"/>
      <c r="AX87" s="698"/>
      <c r="AY87" s="698"/>
      <c r="AZ87" s="698"/>
      <c r="BA87" s="698"/>
    </row>
    <row r="88" spans="3:53">
      <c r="C88" s="698"/>
      <c r="D88" s="698"/>
      <c r="E88" s="698"/>
      <c r="F88" s="698"/>
      <c r="G88" s="698"/>
      <c r="H88" s="698"/>
      <c r="I88" s="698"/>
      <c r="J88" s="698"/>
      <c r="K88" s="698"/>
      <c r="L88" s="698"/>
      <c r="M88" s="698"/>
      <c r="N88" s="698"/>
      <c r="O88" s="698"/>
      <c r="P88" s="698"/>
      <c r="Q88" s="698"/>
      <c r="R88" s="698"/>
      <c r="S88" s="698"/>
      <c r="T88" s="698"/>
      <c r="U88" s="698"/>
      <c r="V88" s="698"/>
      <c r="W88" s="698"/>
      <c r="X88" s="698"/>
      <c r="Y88" s="698"/>
      <c r="Z88" s="698"/>
      <c r="AA88" s="698"/>
      <c r="AB88" s="698"/>
      <c r="AC88" s="698"/>
      <c r="AD88" s="698"/>
      <c r="AE88" s="698"/>
      <c r="AF88" s="698"/>
      <c r="AG88" s="698"/>
      <c r="AH88" s="698"/>
      <c r="AI88" s="698"/>
      <c r="AJ88" s="698"/>
      <c r="AK88" s="698"/>
      <c r="AL88" s="698"/>
      <c r="AM88" s="698"/>
      <c r="AN88" s="698"/>
      <c r="AO88" s="698"/>
      <c r="AP88" s="698"/>
      <c r="AQ88" s="698"/>
      <c r="AR88" s="698"/>
      <c r="AS88" s="698"/>
      <c r="AT88" s="698"/>
      <c r="AU88" s="698"/>
      <c r="AV88" s="698"/>
      <c r="AW88" s="698"/>
      <c r="AX88" s="698"/>
      <c r="AY88" s="698"/>
      <c r="AZ88" s="698"/>
      <c r="BA88" s="698"/>
    </row>
    <row r="89" spans="3:53">
      <c r="C89" s="698"/>
      <c r="D89" s="698"/>
      <c r="E89" s="698"/>
      <c r="F89" s="698"/>
      <c r="G89" s="698"/>
      <c r="H89" s="698"/>
      <c r="I89" s="698"/>
      <c r="J89" s="698"/>
      <c r="K89" s="698"/>
      <c r="L89" s="698"/>
      <c r="M89" s="698"/>
      <c r="N89" s="698"/>
      <c r="O89" s="698"/>
      <c r="P89" s="698"/>
      <c r="Q89" s="698"/>
      <c r="R89" s="698"/>
      <c r="S89" s="698"/>
      <c r="T89" s="698"/>
      <c r="U89" s="698"/>
      <c r="V89" s="698"/>
      <c r="W89" s="698"/>
      <c r="X89" s="698"/>
      <c r="Y89" s="698"/>
      <c r="Z89" s="698"/>
      <c r="AA89" s="698"/>
      <c r="AB89" s="698"/>
      <c r="AC89" s="698"/>
      <c r="AD89" s="698"/>
      <c r="AE89" s="698"/>
      <c r="AF89" s="698"/>
      <c r="AG89" s="698"/>
      <c r="AH89" s="698"/>
      <c r="AI89" s="698"/>
      <c r="AJ89" s="698"/>
      <c r="AK89" s="698"/>
      <c r="AL89" s="698"/>
      <c r="AM89" s="698"/>
      <c r="AN89" s="698"/>
      <c r="AO89" s="698"/>
      <c r="AP89" s="698"/>
      <c r="AQ89" s="698"/>
      <c r="AR89" s="698"/>
      <c r="AS89" s="698"/>
      <c r="AT89" s="698"/>
      <c r="AU89" s="698"/>
      <c r="AV89" s="698"/>
      <c r="AW89" s="698"/>
      <c r="AX89" s="698"/>
      <c r="AY89" s="698"/>
      <c r="AZ89" s="698"/>
      <c r="BA89" s="698"/>
    </row>
    <row r="90" spans="3:53">
      <c r="C90" s="698"/>
      <c r="D90" s="698"/>
      <c r="E90" s="698"/>
      <c r="F90" s="698"/>
      <c r="G90" s="698"/>
      <c r="H90" s="698"/>
      <c r="I90" s="698"/>
      <c r="J90" s="698"/>
      <c r="K90" s="698"/>
      <c r="L90" s="698"/>
      <c r="M90" s="698"/>
      <c r="N90" s="698"/>
      <c r="O90" s="698"/>
      <c r="P90" s="698"/>
      <c r="Q90" s="698"/>
      <c r="R90" s="698"/>
      <c r="S90" s="698"/>
      <c r="T90" s="698"/>
      <c r="U90" s="698"/>
      <c r="V90" s="698"/>
      <c r="W90" s="698"/>
      <c r="X90" s="698"/>
      <c r="Y90" s="698"/>
      <c r="Z90" s="698"/>
      <c r="AA90" s="698"/>
      <c r="AB90" s="698"/>
      <c r="AC90" s="698"/>
      <c r="AD90" s="698"/>
      <c r="AE90" s="698"/>
      <c r="AF90" s="698"/>
      <c r="AG90" s="698"/>
      <c r="AH90" s="698"/>
      <c r="AI90" s="698"/>
      <c r="AJ90" s="698"/>
      <c r="AK90" s="698"/>
      <c r="AL90" s="698"/>
      <c r="AM90" s="698"/>
      <c r="AN90" s="698"/>
      <c r="AO90" s="698"/>
      <c r="AP90" s="698"/>
      <c r="AQ90" s="698"/>
      <c r="AR90" s="698"/>
      <c r="AS90" s="698"/>
      <c r="AT90" s="698"/>
      <c r="AU90" s="698"/>
      <c r="AV90" s="698"/>
      <c r="AW90" s="698"/>
      <c r="AX90" s="698"/>
      <c r="AY90" s="698"/>
      <c r="AZ90" s="698"/>
      <c r="BA90" s="698"/>
    </row>
    <row r="91" spans="3:53">
      <c r="C91" s="698"/>
      <c r="D91" s="698"/>
      <c r="E91" s="698"/>
      <c r="F91" s="698"/>
      <c r="G91" s="698"/>
      <c r="H91" s="698"/>
      <c r="I91" s="698"/>
      <c r="J91" s="698"/>
      <c r="K91" s="698"/>
      <c r="L91" s="698"/>
      <c r="M91" s="698"/>
      <c r="N91" s="698"/>
      <c r="O91" s="698"/>
      <c r="P91" s="698"/>
      <c r="Q91" s="698"/>
      <c r="R91" s="698"/>
      <c r="S91" s="698"/>
      <c r="T91" s="698"/>
      <c r="U91" s="698"/>
      <c r="V91" s="698"/>
      <c r="W91" s="698"/>
      <c r="X91" s="698"/>
      <c r="Y91" s="698"/>
      <c r="Z91" s="698"/>
      <c r="AA91" s="698"/>
      <c r="AB91" s="698"/>
      <c r="AC91" s="698"/>
      <c r="AD91" s="698"/>
      <c r="AE91" s="698"/>
      <c r="AF91" s="698"/>
      <c r="AG91" s="698"/>
      <c r="AH91" s="698"/>
      <c r="AI91" s="698"/>
      <c r="AJ91" s="698"/>
      <c r="AK91" s="698"/>
      <c r="AL91" s="698"/>
      <c r="AM91" s="698"/>
      <c r="AN91" s="698"/>
      <c r="AO91" s="698"/>
      <c r="AP91" s="698"/>
      <c r="AQ91" s="698"/>
      <c r="AR91" s="698"/>
      <c r="AS91" s="698"/>
      <c r="AT91" s="698"/>
      <c r="AU91" s="698"/>
      <c r="AV91" s="698"/>
      <c r="AW91" s="698"/>
      <c r="AX91" s="698"/>
      <c r="AY91" s="698"/>
      <c r="AZ91" s="698"/>
      <c r="BA91" s="698"/>
    </row>
    <row r="92" spans="3:53">
      <c r="C92" s="698"/>
      <c r="D92" s="698"/>
      <c r="E92" s="698"/>
      <c r="F92" s="698"/>
      <c r="G92" s="698"/>
      <c r="H92" s="698"/>
      <c r="I92" s="698"/>
      <c r="J92" s="698"/>
      <c r="K92" s="698"/>
      <c r="L92" s="698"/>
      <c r="M92" s="698"/>
      <c r="N92" s="698"/>
      <c r="O92" s="698"/>
      <c r="P92" s="698"/>
      <c r="Q92" s="698"/>
      <c r="R92" s="698"/>
      <c r="S92" s="698"/>
      <c r="T92" s="698"/>
      <c r="U92" s="698"/>
      <c r="V92" s="698"/>
      <c r="W92" s="698"/>
      <c r="X92" s="698"/>
      <c r="Y92" s="698"/>
      <c r="Z92" s="698"/>
      <c r="AA92" s="698"/>
      <c r="AB92" s="698"/>
      <c r="AC92" s="698"/>
      <c r="AD92" s="698"/>
      <c r="AE92" s="698"/>
      <c r="AF92" s="698"/>
      <c r="AG92" s="698"/>
      <c r="AH92" s="698"/>
      <c r="AI92" s="698"/>
      <c r="AJ92" s="698"/>
      <c r="AK92" s="698"/>
      <c r="AL92" s="698"/>
      <c r="AM92" s="698"/>
      <c r="AN92" s="698"/>
      <c r="AO92" s="698"/>
      <c r="AP92" s="698"/>
      <c r="AQ92" s="698"/>
      <c r="AR92" s="698"/>
      <c r="AS92" s="698"/>
      <c r="AT92" s="698"/>
      <c r="AU92" s="698"/>
      <c r="AV92" s="698"/>
      <c r="AW92" s="698"/>
      <c r="AX92" s="698"/>
      <c r="AY92" s="698"/>
      <c r="AZ92" s="698"/>
      <c r="BA92" s="698"/>
    </row>
    <row r="93" spans="3:53">
      <c r="C93" s="698"/>
      <c r="D93" s="698"/>
      <c r="E93" s="698"/>
      <c r="F93" s="698"/>
      <c r="G93" s="698"/>
      <c r="H93" s="698"/>
      <c r="I93" s="698"/>
      <c r="J93" s="698"/>
      <c r="K93" s="698"/>
      <c r="L93" s="698"/>
      <c r="M93" s="698"/>
      <c r="N93" s="698"/>
      <c r="O93" s="698"/>
      <c r="P93" s="698"/>
      <c r="Q93" s="698"/>
      <c r="R93" s="698"/>
      <c r="S93" s="698"/>
      <c r="T93" s="698"/>
      <c r="U93" s="698"/>
      <c r="V93" s="698"/>
      <c r="W93" s="698"/>
      <c r="X93" s="698"/>
      <c r="Y93" s="698"/>
      <c r="Z93" s="698"/>
      <c r="AA93" s="698"/>
      <c r="AB93" s="698"/>
      <c r="AC93" s="698"/>
      <c r="AD93" s="698"/>
      <c r="AE93" s="698"/>
      <c r="AF93" s="698"/>
      <c r="AG93" s="698"/>
      <c r="AH93" s="698"/>
      <c r="AI93" s="698"/>
      <c r="AJ93" s="698"/>
      <c r="AK93" s="698"/>
      <c r="AL93" s="698"/>
      <c r="AM93" s="698"/>
      <c r="AN93" s="698"/>
      <c r="AO93" s="698"/>
      <c r="AP93" s="698"/>
      <c r="AQ93" s="698"/>
      <c r="AR93" s="698"/>
      <c r="AS93" s="698"/>
      <c r="AT93" s="698"/>
      <c r="AU93" s="698"/>
      <c r="AV93" s="698"/>
      <c r="AW93" s="698"/>
      <c r="AX93" s="698"/>
      <c r="AY93" s="698"/>
      <c r="AZ93" s="698"/>
      <c r="BA93" s="698"/>
    </row>
    <row r="94" spans="3:53">
      <c r="C94" s="698"/>
      <c r="D94" s="698"/>
      <c r="E94" s="698"/>
      <c r="F94" s="698"/>
      <c r="G94" s="698"/>
      <c r="H94" s="698"/>
      <c r="I94" s="698"/>
      <c r="J94" s="698"/>
      <c r="K94" s="698"/>
      <c r="L94" s="698"/>
      <c r="M94" s="698"/>
      <c r="N94" s="698"/>
      <c r="O94" s="698"/>
      <c r="P94" s="698"/>
      <c r="Q94" s="698"/>
      <c r="R94" s="698"/>
      <c r="S94" s="698"/>
      <c r="T94" s="698"/>
      <c r="U94" s="698"/>
      <c r="V94" s="698"/>
      <c r="W94" s="698"/>
      <c r="X94" s="698"/>
      <c r="Y94" s="698"/>
      <c r="Z94" s="698"/>
      <c r="AA94" s="698"/>
      <c r="AB94" s="698"/>
      <c r="AC94" s="698"/>
      <c r="AD94" s="698"/>
      <c r="AE94" s="698"/>
      <c r="AF94" s="698"/>
      <c r="AG94" s="698"/>
      <c r="AH94" s="698"/>
      <c r="AI94" s="698"/>
      <c r="AJ94" s="698"/>
      <c r="AK94" s="698"/>
      <c r="AL94" s="698"/>
      <c r="AM94" s="698"/>
      <c r="AN94" s="698"/>
      <c r="AO94" s="698"/>
      <c r="AP94" s="698"/>
      <c r="AQ94" s="698"/>
      <c r="AR94" s="698"/>
      <c r="AS94" s="698"/>
      <c r="AT94" s="698"/>
      <c r="AU94" s="698"/>
      <c r="AV94" s="698"/>
      <c r="AW94" s="698"/>
      <c r="AX94" s="698"/>
      <c r="AY94" s="698"/>
      <c r="AZ94" s="698"/>
      <c r="BA94" s="698"/>
    </row>
    <row r="95" spans="3:53">
      <c r="C95" s="698"/>
      <c r="D95" s="698"/>
      <c r="E95" s="698"/>
      <c r="F95" s="698"/>
      <c r="G95" s="698"/>
      <c r="H95" s="698"/>
      <c r="I95" s="698"/>
      <c r="J95" s="698"/>
      <c r="K95" s="698"/>
      <c r="L95" s="698"/>
      <c r="M95" s="698"/>
      <c r="N95" s="698"/>
      <c r="O95" s="698"/>
      <c r="P95" s="698"/>
      <c r="Q95" s="698"/>
      <c r="R95" s="698"/>
      <c r="S95" s="698"/>
      <c r="T95" s="698"/>
      <c r="U95" s="698"/>
      <c r="V95" s="698"/>
      <c r="W95" s="698"/>
      <c r="X95" s="698"/>
      <c r="Y95" s="698"/>
      <c r="Z95" s="698"/>
      <c r="AA95" s="698"/>
      <c r="AB95" s="698"/>
      <c r="AC95" s="698"/>
      <c r="AD95" s="698"/>
      <c r="AE95" s="698"/>
      <c r="AF95" s="698"/>
      <c r="AG95" s="698"/>
      <c r="AH95" s="698"/>
      <c r="AI95" s="698"/>
      <c r="AJ95" s="698"/>
      <c r="AK95" s="698"/>
      <c r="AL95" s="698"/>
      <c r="AM95" s="698"/>
      <c r="AN95" s="698"/>
      <c r="AO95" s="698"/>
      <c r="AP95" s="698"/>
      <c r="AQ95" s="698"/>
      <c r="AR95" s="698"/>
      <c r="AS95" s="698"/>
      <c r="AT95" s="698"/>
      <c r="AU95" s="698"/>
      <c r="AV95" s="698"/>
      <c r="AW95" s="698"/>
      <c r="AX95" s="698"/>
      <c r="AY95" s="698"/>
      <c r="AZ95" s="698"/>
      <c r="BA95" s="698"/>
    </row>
    <row r="96" spans="3:53">
      <c r="C96" s="698"/>
      <c r="D96" s="698"/>
      <c r="E96" s="698"/>
      <c r="F96" s="698"/>
      <c r="G96" s="698"/>
      <c r="H96" s="698"/>
      <c r="I96" s="698"/>
      <c r="J96" s="698"/>
      <c r="K96" s="698"/>
      <c r="L96" s="698"/>
      <c r="M96" s="698"/>
      <c r="N96" s="698"/>
      <c r="O96" s="698"/>
      <c r="P96" s="698"/>
      <c r="Q96" s="698"/>
      <c r="R96" s="698"/>
      <c r="S96" s="698"/>
      <c r="T96" s="698"/>
      <c r="U96" s="698"/>
      <c r="V96" s="698"/>
      <c r="W96" s="698"/>
      <c r="X96" s="698"/>
      <c r="Y96" s="698"/>
      <c r="Z96" s="698"/>
      <c r="AA96" s="698"/>
      <c r="AB96" s="698"/>
      <c r="AC96" s="698"/>
      <c r="AD96" s="698"/>
      <c r="AE96" s="698"/>
      <c r="AF96" s="698"/>
      <c r="AG96" s="698"/>
      <c r="AH96" s="698"/>
      <c r="AI96" s="698"/>
      <c r="AJ96" s="698"/>
      <c r="AK96" s="698"/>
      <c r="AL96" s="698"/>
      <c r="AM96" s="698"/>
      <c r="AN96" s="698"/>
      <c r="AO96" s="698"/>
      <c r="AP96" s="698"/>
      <c r="AQ96" s="698"/>
      <c r="AR96" s="698"/>
      <c r="AS96" s="698"/>
      <c r="AT96" s="698"/>
      <c r="AU96" s="698"/>
      <c r="AV96" s="698"/>
      <c r="AW96" s="698"/>
      <c r="AX96" s="698"/>
      <c r="AY96" s="698"/>
      <c r="AZ96" s="698"/>
      <c r="BA96" s="698"/>
    </row>
    <row r="97" spans="3:53">
      <c r="C97" s="698"/>
      <c r="D97" s="698"/>
      <c r="E97" s="698"/>
      <c r="F97" s="698"/>
      <c r="G97" s="698"/>
      <c r="H97" s="698"/>
      <c r="I97" s="698"/>
      <c r="J97" s="698"/>
      <c r="K97" s="698"/>
      <c r="L97" s="698"/>
      <c r="M97" s="698"/>
      <c r="N97" s="698"/>
      <c r="O97" s="698"/>
      <c r="P97" s="698"/>
      <c r="Q97" s="698"/>
      <c r="R97" s="698"/>
      <c r="S97" s="698"/>
      <c r="T97" s="698"/>
      <c r="U97" s="698"/>
      <c r="V97" s="698"/>
      <c r="W97" s="698"/>
      <c r="X97" s="698"/>
      <c r="Y97" s="698"/>
      <c r="Z97" s="698"/>
      <c r="AA97" s="698"/>
      <c r="AB97" s="698"/>
      <c r="AC97" s="698"/>
      <c r="AD97" s="698"/>
      <c r="AE97" s="698"/>
      <c r="AF97" s="698"/>
      <c r="AG97" s="698"/>
      <c r="AH97" s="698"/>
      <c r="AI97" s="698"/>
      <c r="AJ97" s="698"/>
      <c r="AK97" s="698"/>
      <c r="AL97" s="698"/>
      <c r="AM97" s="698"/>
      <c r="AN97" s="698"/>
      <c r="AO97" s="698"/>
      <c r="AP97" s="698"/>
      <c r="AQ97" s="698"/>
      <c r="AR97" s="698"/>
      <c r="AS97" s="698"/>
      <c r="AT97" s="698"/>
      <c r="AU97" s="698"/>
      <c r="AV97" s="698"/>
      <c r="AW97" s="698"/>
      <c r="AX97" s="698"/>
      <c r="AY97" s="698"/>
      <c r="AZ97" s="698"/>
      <c r="BA97" s="698"/>
    </row>
    <row r="98" spans="3:53">
      <c r="C98" s="698"/>
      <c r="D98" s="698"/>
      <c r="E98" s="698"/>
      <c r="F98" s="698"/>
      <c r="G98" s="698"/>
      <c r="H98" s="698"/>
      <c r="I98" s="698"/>
      <c r="J98" s="698"/>
      <c r="K98" s="698"/>
      <c r="L98" s="698"/>
      <c r="M98" s="698"/>
      <c r="N98" s="698"/>
      <c r="O98" s="698"/>
      <c r="P98" s="698"/>
      <c r="Q98" s="698"/>
      <c r="R98" s="698"/>
      <c r="S98" s="698"/>
      <c r="T98" s="698"/>
      <c r="U98" s="698"/>
      <c r="V98" s="698"/>
      <c r="W98" s="698"/>
      <c r="X98" s="698"/>
      <c r="Y98" s="698"/>
      <c r="Z98" s="698"/>
      <c r="AA98" s="698"/>
      <c r="AB98" s="698"/>
      <c r="AC98" s="698"/>
      <c r="AD98" s="698"/>
      <c r="AE98" s="698"/>
      <c r="AF98" s="698"/>
      <c r="AG98" s="698"/>
      <c r="AH98" s="698"/>
      <c r="AI98" s="698"/>
      <c r="AJ98" s="698"/>
      <c r="AK98" s="698"/>
      <c r="AL98" s="698"/>
      <c r="AM98" s="698"/>
      <c r="AN98" s="698"/>
      <c r="AO98" s="698"/>
      <c r="AP98" s="698"/>
      <c r="AQ98" s="698"/>
      <c r="AR98" s="698"/>
      <c r="AS98" s="698"/>
      <c r="AT98" s="698"/>
      <c r="AU98" s="698"/>
      <c r="AV98" s="698"/>
      <c r="AW98" s="698"/>
      <c r="AX98" s="698"/>
      <c r="AY98" s="698"/>
      <c r="AZ98" s="698"/>
      <c r="BA98" s="698"/>
    </row>
    <row r="99" spans="3:53">
      <c r="C99" s="698"/>
      <c r="D99" s="698"/>
      <c r="E99" s="698"/>
      <c r="F99" s="698"/>
      <c r="G99" s="698"/>
      <c r="H99" s="698"/>
      <c r="I99" s="698"/>
      <c r="J99" s="698"/>
      <c r="K99" s="698"/>
      <c r="L99" s="698"/>
      <c r="M99" s="698"/>
      <c r="N99" s="698"/>
      <c r="O99" s="698"/>
      <c r="P99" s="698"/>
      <c r="Q99" s="698"/>
      <c r="R99" s="698"/>
      <c r="S99" s="698"/>
      <c r="T99" s="698"/>
      <c r="U99" s="698"/>
      <c r="V99" s="698"/>
      <c r="W99" s="698"/>
      <c r="X99" s="698"/>
      <c r="Y99" s="698"/>
      <c r="Z99" s="698"/>
      <c r="AA99" s="698"/>
      <c r="AB99" s="698"/>
      <c r="AC99" s="698"/>
      <c r="AD99" s="698"/>
      <c r="AE99" s="698"/>
      <c r="AF99" s="698"/>
      <c r="AG99" s="698"/>
      <c r="AH99" s="698"/>
      <c r="AI99" s="698"/>
      <c r="AJ99" s="698"/>
      <c r="AK99" s="698"/>
      <c r="AL99" s="698"/>
      <c r="AM99" s="698"/>
      <c r="AN99" s="698"/>
      <c r="AO99" s="698"/>
      <c r="AP99" s="698"/>
      <c r="AQ99" s="698"/>
      <c r="AR99" s="698"/>
      <c r="AS99" s="698"/>
      <c r="AT99" s="698"/>
      <c r="AU99" s="698"/>
      <c r="AV99" s="698"/>
      <c r="AW99" s="698"/>
      <c r="AX99" s="698"/>
      <c r="AY99" s="698"/>
      <c r="AZ99" s="698"/>
      <c r="BA99" s="698"/>
    </row>
    <row r="100" spans="3:53">
      <c r="C100" s="698"/>
      <c r="D100" s="698"/>
      <c r="E100" s="698"/>
      <c r="F100" s="698"/>
      <c r="G100" s="698"/>
      <c r="H100" s="698"/>
      <c r="I100" s="698"/>
      <c r="J100" s="698"/>
      <c r="K100" s="698"/>
      <c r="L100" s="698"/>
      <c r="M100" s="698"/>
      <c r="N100" s="698"/>
      <c r="O100" s="698"/>
      <c r="P100" s="698"/>
      <c r="Q100" s="698"/>
      <c r="R100" s="698"/>
      <c r="S100" s="698"/>
      <c r="T100" s="698"/>
      <c r="U100" s="698"/>
      <c r="V100" s="698"/>
      <c r="W100" s="698"/>
      <c r="X100" s="698"/>
      <c r="Y100" s="698"/>
      <c r="Z100" s="698"/>
      <c r="AA100" s="698"/>
      <c r="AB100" s="698"/>
      <c r="AC100" s="698"/>
      <c r="AD100" s="698"/>
      <c r="AE100" s="698"/>
      <c r="AF100" s="698"/>
      <c r="AG100" s="698"/>
      <c r="AH100" s="698"/>
      <c r="AI100" s="698"/>
      <c r="AJ100" s="698"/>
      <c r="AK100" s="698"/>
      <c r="AL100" s="698"/>
      <c r="AM100" s="698"/>
      <c r="AN100" s="698"/>
      <c r="AO100" s="698"/>
      <c r="AP100" s="698"/>
      <c r="AQ100" s="698"/>
      <c r="AR100" s="698"/>
      <c r="AS100" s="698"/>
      <c r="AT100" s="698"/>
      <c r="AU100" s="698"/>
      <c r="AV100" s="698"/>
      <c r="AW100" s="698"/>
      <c r="AX100" s="698"/>
      <c r="AY100" s="698"/>
      <c r="AZ100" s="698"/>
      <c r="BA100" s="698"/>
    </row>
    <row r="101" spans="3:53">
      <c r="C101" s="698"/>
      <c r="D101" s="698"/>
      <c r="E101" s="698"/>
      <c r="F101" s="698"/>
      <c r="G101" s="698"/>
      <c r="H101" s="698"/>
      <c r="I101" s="698"/>
      <c r="J101" s="698"/>
      <c r="K101" s="698"/>
      <c r="L101" s="698"/>
      <c r="M101" s="698"/>
      <c r="N101" s="698"/>
      <c r="O101" s="698"/>
      <c r="P101" s="698"/>
      <c r="Q101" s="698"/>
      <c r="R101" s="698"/>
      <c r="S101" s="698"/>
      <c r="T101" s="698"/>
      <c r="U101" s="698"/>
      <c r="V101" s="698"/>
      <c r="W101" s="698"/>
      <c r="X101" s="698"/>
      <c r="Y101" s="698"/>
      <c r="Z101" s="698"/>
      <c r="AA101" s="698"/>
      <c r="AB101" s="698"/>
      <c r="AC101" s="698"/>
      <c r="AD101" s="698"/>
      <c r="AE101" s="698"/>
      <c r="AF101" s="698"/>
      <c r="AG101" s="698"/>
      <c r="AH101" s="698"/>
      <c r="AI101" s="698"/>
      <c r="AJ101" s="698"/>
      <c r="AK101" s="698"/>
      <c r="AL101" s="698"/>
      <c r="AM101" s="698"/>
      <c r="AN101" s="698"/>
      <c r="AO101" s="698"/>
      <c r="AP101" s="698"/>
      <c r="AQ101" s="698"/>
      <c r="AR101" s="698"/>
      <c r="AS101" s="698"/>
      <c r="AT101" s="698"/>
      <c r="AU101" s="698"/>
      <c r="AV101" s="698"/>
      <c r="AW101" s="698"/>
      <c r="AX101" s="698"/>
      <c r="AY101" s="698"/>
      <c r="AZ101" s="698"/>
      <c r="BA101" s="698"/>
    </row>
  </sheetData>
  <mergeCells count="6">
    <mergeCell ref="C23:H23"/>
    <mergeCell ref="J23:O23"/>
    <mergeCell ref="C22:O22"/>
    <mergeCell ref="R22:AD22"/>
    <mergeCell ref="R23:W23"/>
    <mergeCell ref="Y23:AD23"/>
  </mergeCell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activeCell="A2" sqref="A2"/>
    </sheetView>
  </sheetViews>
  <sheetFormatPr baseColWidth="10" defaultRowHeight="15"/>
  <cols>
    <col min="2" max="2" width="14.5703125" customWidth="1"/>
  </cols>
  <sheetData>
    <row r="1" spans="1:13" ht="15.75">
      <c r="A1" s="34" t="s">
        <v>238</v>
      </c>
    </row>
    <row r="2" spans="1:13" ht="15.75" thickBot="1"/>
    <row r="3" spans="1:13" s="32" customFormat="1" ht="39" customHeight="1" thickBot="1">
      <c r="A3" s="36"/>
      <c r="B3" s="37"/>
      <c r="C3" s="10">
        <v>1926</v>
      </c>
      <c r="D3" s="11">
        <v>1928</v>
      </c>
      <c r="E3" s="11">
        <v>1930</v>
      </c>
      <c r="F3" s="11">
        <v>1932</v>
      </c>
      <c r="G3" s="11">
        <v>1934</v>
      </c>
      <c r="H3" s="11">
        <v>1936</v>
      </c>
      <c r="I3" s="11">
        <v>1938</v>
      </c>
      <c r="J3" s="11">
        <v>1940</v>
      </c>
      <c r="K3" s="11">
        <v>1942</v>
      </c>
      <c r="L3" s="11">
        <v>1944</v>
      </c>
      <c r="M3" s="38">
        <v>1946</v>
      </c>
    </row>
    <row r="4" spans="1:13" s="32" customFormat="1">
      <c r="A4" s="36"/>
      <c r="B4" s="1" t="s">
        <v>0</v>
      </c>
      <c r="C4" s="2">
        <v>0.47099999999999997</v>
      </c>
      <c r="D4" s="3">
        <v>0.48799999999999999</v>
      </c>
      <c r="E4" s="3">
        <v>0.48399999999999999</v>
      </c>
      <c r="F4" s="3">
        <v>0.48299999999999998</v>
      </c>
      <c r="G4" s="3">
        <v>0.48199999999999998</v>
      </c>
      <c r="H4" s="3">
        <v>0.47699999999999998</v>
      </c>
      <c r="I4" s="3">
        <v>0.47099999999999997</v>
      </c>
      <c r="J4" s="3">
        <v>0.47799999999999998</v>
      </c>
      <c r="K4" s="3">
        <v>0.46300000000000002</v>
      </c>
      <c r="L4" s="3">
        <v>0.47199999999999998</v>
      </c>
      <c r="M4" s="12">
        <v>0.48699999999999999</v>
      </c>
    </row>
    <row r="5" spans="1:13" s="32" customFormat="1">
      <c r="A5" s="36"/>
      <c r="B5" s="4" t="s">
        <v>1</v>
      </c>
      <c r="C5" s="5">
        <v>0.35099999999999998</v>
      </c>
      <c r="D5" s="6">
        <v>0.372</v>
      </c>
      <c r="E5" s="6">
        <v>0.36799999999999999</v>
      </c>
      <c r="F5" s="6">
        <v>0.377</v>
      </c>
      <c r="G5" s="6">
        <v>0.4</v>
      </c>
      <c r="H5" s="6">
        <v>0.39200000000000002</v>
      </c>
      <c r="I5" s="6">
        <v>0.40699999999999997</v>
      </c>
      <c r="J5" s="6">
        <v>0.41699999999999998</v>
      </c>
      <c r="K5" s="6">
        <v>0.41799999999999998</v>
      </c>
      <c r="L5" s="6">
        <v>0.43</v>
      </c>
      <c r="M5" s="13">
        <v>0.44400000000000001</v>
      </c>
    </row>
    <row r="6" spans="1:13" s="32" customFormat="1" ht="15.75" thickBot="1">
      <c r="A6" s="36"/>
      <c r="B6" s="7" t="s">
        <v>2</v>
      </c>
      <c r="C6" s="8">
        <v>0.53100000000000003</v>
      </c>
      <c r="D6" s="9">
        <v>0.55100000000000005</v>
      </c>
      <c r="E6" s="9">
        <v>0.54100000000000004</v>
      </c>
      <c r="F6" s="9">
        <v>0.53800000000000003</v>
      </c>
      <c r="G6" s="9">
        <v>0.55100000000000005</v>
      </c>
      <c r="H6" s="9">
        <v>0.56599999999999995</v>
      </c>
      <c r="I6" s="9">
        <v>0.56999999999999995</v>
      </c>
      <c r="J6" s="9">
        <v>0.58699999999999997</v>
      </c>
      <c r="K6" s="9">
        <v>0.57599999999999996</v>
      </c>
      <c r="L6" s="9">
        <v>0.59399999999999997</v>
      </c>
      <c r="M6" s="14">
        <v>0.6</v>
      </c>
    </row>
    <row r="27" spans="3:13">
      <c r="C27" s="15"/>
      <c r="D27" s="15"/>
      <c r="E27" s="15"/>
      <c r="F27" s="15"/>
      <c r="G27" s="15"/>
      <c r="H27" s="15"/>
      <c r="I27" s="15"/>
      <c r="J27" s="15"/>
      <c r="K27" s="15"/>
      <c r="L27" s="15"/>
      <c r="M27" s="15"/>
    </row>
    <row r="28" spans="3:13">
      <c r="C28" s="15"/>
      <c r="D28" s="15"/>
      <c r="E28" s="15"/>
      <c r="F28" s="15"/>
      <c r="G28" s="15"/>
      <c r="H28" s="15"/>
      <c r="I28" s="15"/>
      <c r="J28" s="15"/>
      <c r="K28" s="15"/>
      <c r="L28" s="15"/>
      <c r="M28" s="15"/>
    </row>
    <row r="29" spans="3:13">
      <c r="C29" s="15"/>
      <c r="D29" s="15"/>
      <c r="E29" s="15"/>
      <c r="F29" s="15"/>
      <c r="G29" s="15"/>
      <c r="H29" s="15"/>
      <c r="I29" s="15"/>
      <c r="J29" s="15"/>
      <c r="K29" s="15"/>
      <c r="L29" s="15"/>
      <c r="M29" s="15"/>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84"/>
  <sheetViews>
    <sheetView zoomScaleNormal="100" workbookViewId="0">
      <selection activeCell="B27" sqref="B27"/>
    </sheetView>
  </sheetViews>
  <sheetFormatPr baseColWidth="10" defaultRowHeight="15"/>
  <cols>
    <col min="1" max="1" width="11.42578125" style="29"/>
    <col min="2" max="2" width="40.140625" style="29" customWidth="1"/>
    <col min="3" max="53" width="6.85546875" style="30" customWidth="1"/>
    <col min="54" max="63" width="6.85546875" style="29" customWidth="1"/>
    <col min="64" max="16384" width="11.42578125" style="29"/>
  </cols>
  <sheetData>
    <row r="1" spans="1:124" s="17" customFormat="1" ht="15.75">
      <c r="A1" s="16" t="s">
        <v>237</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row>
    <row r="2" spans="1:124" s="17" customFormat="1" ht="15.75">
      <c r="B2" s="19"/>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row>
    <row r="3" spans="1:124" s="17" customFormat="1" ht="15.75" thickBot="1">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row>
    <row r="4" spans="1:124" s="20" customFormat="1" ht="15.75" thickBot="1">
      <c r="B4" s="21" t="s">
        <v>51</v>
      </c>
      <c r="C4" s="656">
        <v>1940</v>
      </c>
      <c r="D4" s="657">
        <v>1941</v>
      </c>
      <c r="E4" s="657">
        <v>1942</v>
      </c>
      <c r="F4" s="657">
        <v>1943</v>
      </c>
      <c r="G4" s="657">
        <v>1944</v>
      </c>
      <c r="H4" s="657">
        <v>1945</v>
      </c>
      <c r="I4" s="657">
        <v>1946</v>
      </c>
      <c r="J4" s="657">
        <v>1947</v>
      </c>
      <c r="K4" s="657">
        <v>1948</v>
      </c>
      <c r="L4" s="657">
        <v>1949</v>
      </c>
      <c r="M4" s="657">
        <v>1950</v>
      </c>
      <c r="N4" s="657">
        <v>1951</v>
      </c>
      <c r="O4" s="657">
        <v>1952</v>
      </c>
      <c r="P4" s="657">
        <v>1953</v>
      </c>
      <c r="Q4" s="657">
        <v>1954</v>
      </c>
      <c r="R4" s="657">
        <v>1955</v>
      </c>
      <c r="S4" s="657">
        <v>1956</v>
      </c>
      <c r="T4" s="657">
        <v>1957</v>
      </c>
      <c r="U4" s="657">
        <v>1958</v>
      </c>
      <c r="V4" s="657">
        <v>1959</v>
      </c>
      <c r="W4" s="657">
        <v>1960</v>
      </c>
      <c r="X4" s="657">
        <v>1961</v>
      </c>
      <c r="Y4" s="657">
        <v>1962</v>
      </c>
      <c r="Z4" s="657">
        <v>1963</v>
      </c>
      <c r="AA4" s="657">
        <v>1964</v>
      </c>
      <c r="AB4" s="657">
        <v>1965</v>
      </c>
      <c r="AC4" s="657">
        <v>1966</v>
      </c>
      <c r="AD4" s="657">
        <v>1967</v>
      </c>
      <c r="AE4" s="657">
        <v>1968</v>
      </c>
      <c r="AF4" s="657">
        <v>1969</v>
      </c>
      <c r="AG4" s="657">
        <v>1970</v>
      </c>
      <c r="AH4" s="657">
        <v>1971</v>
      </c>
      <c r="AI4" s="657">
        <v>1972</v>
      </c>
      <c r="AJ4" s="657">
        <v>1973</v>
      </c>
      <c r="AK4" s="657">
        <v>1974</v>
      </c>
      <c r="AL4" s="657">
        <v>1975</v>
      </c>
      <c r="AM4" s="657">
        <v>1976</v>
      </c>
      <c r="AN4" s="657">
        <v>1977</v>
      </c>
      <c r="AO4" s="657">
        <v>1978</v>
      </c>
      <c r="AP4" s="657">
        <v>1979</v>
      </c>
      <c r="AQ4" s="657">
        <v>1980</v>
      </c>
      <c r="AR4" s="657">
        <v>1981</v>
      </c>
      <c r="AS4" s="657">
        <v>1982</v>
      </c>
      <c r="AT4" s="657">
        <v>1983</v>
      </c>
      <c r="AU4" s="657">
        <v>1984</v>
      </c>
      <c r="AV4" s="657">
        <v>1985</v>
      </c>
      <c r="AW4" s="657">
        <v>1986</v>
      </c>
      <c r="AX4" s="657">
        <v>1987</v>
      </c>
      <c r="AY4" s="657">
        <v>1988</v>
      </c>
      <c r="AZ4" s="657">
        <v>1989</v>
      </c>
      <c r="BA4" s="657">
        <v>1990</v>
      </c>
      <c r="BB4" s="657">
        <v>1991</v>
      </c>
      <c r="BC4" s="657">
        <v>1992</v>
      </c>
      <c r="BD4" s="657">
        <v>1993</v>
      </c>
      <c r="BE4" s="657">
        <v>1994</v>
      </c>
      <c r="BF4" s="657">
        <v>1995</v>
      </c>
      <c r="BG4" s="657">
        <v>1996</v>
      </c>
      <c r="BH4" s="657">
        <v>1997</v>
      </c>
      <c r="BI4" s="657">
        <v>1998</v>
      </c>
      <c r="BJ4" s="657">
        <v>1999</v>
      </c>
      <c r="BK4" s="599">
        <v>2000</v>
      </c>
    </row>
    <row r="5" spans="1:124" s="20" customFormat="1">
      <c r="B5" s="685" t="s">
        <v>4</v>
      </c>
      <c r="C5" s="686">
        <v>0.80000375636813303</v>
      </c>
      <c r="D5" s="601">
        <v>0.8038466152446716</v>
      </c>
      <c r="E5" s="601">
        <v>0.78325017509253803</v>
      </c>
      <c r="F5" s="601">
        <v>0.77972827569717207</v>
      </c>
      <c r="G5" s="601">
        <v>0.77797441076736285</v>
      </c>
      <c r="H5" s="601">
        <v>0.78488697359948145</v>
      </c>
      <c r="I5" s="601">
        <v>0.80316724345142299</v>
      </c>
      <c r="J5" s="601">
        <v>0.82436377438366715</v>
      </c>
      <c r="K5" s="601">
        <v>0.83424910884078873</v>
      </c>
      <c r="L5" s="601">
        <v>0.83443344513130191</v>
      </c>
      <c r="M5" s="601">
        <v>0.81652866651395928</v>
      </c>
      <c r="N5" s="601">
        <v>0.83497477696242062</v>
      </c>
      <c r="O5" s="601">
        <v>0.8351215254965203</v>
      </c>
      <c r="P5" s="601">
        <v>0.83303993556314226</v>
      </c>
      <c r="Q5" s="601">
        <v>0.8216091457289495</v>
      </c>
      <c r="R5" s="601">
        <v>0.82155373175635238</v>
      </c>
      <c r="S5" s="601">
        <v>0.81874824039598204</v>
      </c>
      <c r="T5" s="601">
        <v>0.79379829406925917</v>
      </c>
      <c r="U5" s="601">
        <v>0.79307855398050875</v>
      </c>
      <c r="V5" s="601">
        <v>0.78907058453599799</v>
      </c>
      <c r="W5" s="601">
        <v>0.78643331849411025</v>
      </c>
      <c r="X5" s="601">
        <v>0.78523041853271391</v>
      </c>
      <c r="Y5" s="601">
        <v>0.7819206297276633</v>
      </c>
      <c r="Z5" s="601">
        <v>0.77786643238326747</v>
      </c>
      <c r="AA5" s="601">
        <v>0.7769392103557371</v>
      </c>
      <c r="AB5" s="601">
        <v>0.77140239146795164</v>
      </c>
      <c r="AC5" s="601">
        <v>0.76512728459529378</v>
      </c>
      <c r="AD5" s="601">
        <v>0.76017022359337028</v>
      </c>
      <c r="AE5" s="601">
        <v>0.75311402841456487</v>
      </c>
      <c r="AF5" s="601">
        <v>0.7461170091445759</v>
      </c>
      <c r="AG5" s="601">
        <v>0.74041325667373026</v>
      </c>
      <c r="AH5" s="601">
        <v>0.73395208476799068</v>
      </c>
      <c r="AI5" s="601">
        <v>0.72759524876381176</v>
      </c>
      <c r="AJ5" s="601">
        <v>0.722665476804769</v>
      </c>
      <c r="AK5" s="601">
        <v>0.71724985588675905</v>
      </c>
      <c r="AL5" s="601">
        <v>0.71218954440300108</v>
      </c>
      <c r="AM5" s="601">
        <v>0.70728852997678704</v>
      </c>
      <c r="AN5" s="601">
        <v>0.70287289188268243</v>
      </c>
      <c r="AO5" s="601">
        <v>0.69892125644797687</v>
      </c>
      <c r="AP5" s="601">
        <v>0.69517117634480952</v>
      </c>
      <c r="AQ5" s="601">
        <v>0.69185681801358601</v>
      </c>
      <c r="AR5" s="601">
        <v>0.68877771229079443</v>
      </c>
      <c r="AS5" s="601">
        <v>0.68603298642415222</v>
      </c>
      <c r="AT5" s="601">
        <v>0.68341321664350585</v>
      </c>
      <c r="AU5" s="601">
        <v>0.68115918390114349</v>
      </c>
      <c r="AV5" s="601">
        <v>0.67878322714737327</v>
      </c>
      <c r="AW5" s="601">
        <v>0.67661204226018401</v>
      </c>
      <c r="AX5" s="601">
        <v>0.67483754569790588</v>
      </c>
      <c r="AY5" s="601">
        <v>0.67310184809599172</v>
      </c>
      <c r="AZ5" s="601">
        <v>0.671759649237894</v>
      </c>
      <c r="BA5" s="601">
        <v>0.67076131267732275</v>
      </c>
      <c r="BB5" s="601">
        <v>0.6696858254247301</v>
      </c>
      <c r="BC5" s="601">
        <v>0.66873743371002137</v>
      </c>
      <c r="BD5" s="601">
        <v>0.66810075202213881</v>
      </c>
      <c r="BE5" s="601">
        <v>0.6673586887461348</v>
      </c>
      <c r="BF5" s="601">
        <v>0.66688569630432237</v>
      </c>
      <c r="BG5" s="601">
        <v>0.66625342400179965</v>
      </c>
      <c r="BH5" s="601">
        <v>0.66564733827204559</v>
      </c>
      <c r="BI5" s="601">
        <v>0.66518186319606698</v>
      </c>
      <c r="BJ5" s="601">
        <v>0.66485943996100505</v>
      </c>
      <c r="BK5" s="602">
        <v>0.66465476501415421</v>
      </c>
    </row>
    <row r="6" spans="1:124" s="20" customFormat="1">
      <c r="B6" s="685" t="s">
        <v>5</v>
      </c>
      <c r="C6" s="687">
        <v>0.80000375636813292</v>
      </c>
      <c r="D6" s="688">
        <v>0.8038466152446716</v>
      </c>
      <c r="E6" s="688">
        <v>0.78325017509253803</v>
      </c>
      <c r="F6" s="688">
        <v>0.77972827569717196</v>
      </c>
      <c r="G6" s="688">
        <v>0.77797441076736285</v>
      </c>
      <c r="H6" s="688">
        <v>0.78488697359948145</v>
      </c>
      <c r="I6" s="688">
        <v>0.80316724345142299</v>
      </c>
      <c r="J6" s="688">
        <v>0.82436377438366715</v>
      </c>
      <c r="K6" s="688">
        <v>0.83424910884078873</v>
      </c>
      <c r="L6" s="688">
        <v>0.83443344513130191</v>
      </c>
      <c r="M6" s="688">
        <v>0.81652866651395928</v>
      </c>
      <c r="N6" s="688">
        <v>0.83497477696242062</v>
      </c>
      <c r="O6" s="688">
        <v>0.8351215254965203</v>
      </c>
      <c r="P6" s="688">
        <v>0.83303993556314226</v>
      </c>
      <c r="Q6" s="688">
        <v>0.8216091457289495</v>
      </c>
      <c r="R6" s="688">
        <v>0.82155373175635238</v>
      </c>
      <c r="S6" s="688">
        <v>0.81874824039598204</v>
      </c>
      <c r="T6" s="688">
        <v>0.79379829406925917</v>
      </c>
      <c r="U6" s="688">
        <v>0.79307855398050875</v>
      </c>
      <c r="V6" s="688">
        <v>0.78922654275015669</v>
      </c>
      <c r="W6" s="688">
        <v>0.78701382876418313</v>
      </c>
      <c r="X6" s="688">
        <v>0.78635151904605793</v>
      </c>
      <c r="Y6" s="688">
        <v>0.78384148890033312</v>
      </c>
      <c r="Z6" s="688">
        <v>0.78069103809576867</v>
      </c>
      <c r="AA6" s="688">
        <v>0.78062533632631304</v>
      </c>
      <c r="AB6" s="688">
        <v>0.77633760068522406</v>
      </c>
      <c r="AC6" s="688">
        <v>0.7715436254729372</v>
      </c>
      <c r="AD6" s="688">
        <v>0.76763801213966665</v>
      </c>
      <c r="AE6" s="688">
        <v>0.76229329795941581</v>
      </c>
      <c r="AF6" s="688">
        <v>0.75693675241291847</v>
      </c>
      <c r="AG6" s="688">
        <v>0.75271287571302437</v>
      </c>
      <c r="AH6" s="688">
        <v>0.74769299527542255</v>
      </c>
      <c r="AI6" s="688">
        <v>0.74274613569344405</v>
      </c>
      <c r="AJ6" s="688">
        <v>0.73923922943250253</v>
      </c>
      <c r="AK6" s="688">
        <v>0.73520696470018287</v>
      </c>
      <c r="AL6" s="688">
        <v>0.73124752299718443</v>
      </c>
      <c r="AM6" s="688">
        <v>0.72743701504936831</v>
      </c>
      <c r="AN6" s="688">
        <v>0.72411880396325956</v>
      </c>
      <c r="AO6" s="688">
        <v>0.72075530920102204</v>
      </c>
      <c r="AP6" s="688">
        <v>0.71786143079604081</v>
      </c>
      <c r="AQ6" s="688">
        <v>0.71517354233358799</v>
      </c>
      <c r="AR6" s="688">
        <v>0.7129882730777638</v>
      </c>
      <c r="AS6" s="688">
        <v>0.71067009520414881</v>
      </c>
      <c r="AT6" s="688">
        <v>0.70874018213730805</v>
      </c>
      <c r="AU6" s="688">
        <v>0.70673711290113272</v>
      </c>
      <c r="AV6" s="688">
        <v>0.70463176550405016</v>
      </c>
      <c r="AW6" s="688">
        <v>0.702767474844327</v>
      </c>
      <c r="AX6" s="688">
        <v>0.70135379345098126</v>
      </c>
      <c r="AY6" s="688">
        <v>0.70000317261149758</v>
      </c>
      <c r="AZ6" s="688">
        <v>0.69888682169990646</v>
      </c>
      <c r="BA6" s="688">
        <v>0.6977438977694892</v>
      </c>
      <c r="BB6" s="688">
        <v>0.69698847429216504</v>
      </c>
      <c r="BC6" s="688">
        <v>0.69619253337014053</v>
      </c>
      <c r="BD6" s="688">
        <v>0.69557171429491271</v>
      </c>
      <c r="BE6" s="688">
        <v>0.69508336153071371</v>
      </c>
      <c r="BF6" s="688">
        <v>0.69452919551907477</v>
      </c>
      <c r="BG6" s="688">
        <v>0.69384979872791042</v>
      </c>
      <c r="BH6" s="688">
        <v>0.69344084630965597</v>
      </c>
      <c r="BI6" s="688">
        <v>0.69303807384925331</v>
      </c>
      <c r="BJ6" s="688">
        <v>0.69265176332996592</v>
      </c>
      <c r="BK6" s="605">
        <v>0.69245155420502291</v>
      </c>
    </row>
    <row r="7" spans="1:124" s="20" customFormat="1">
      <c r="B7" s="685" t="s">
        <v>6</v>
      </c>
      <c r="C7" s="687">
        <v>0.80000375636813292</v>
      </c>
      <c r="D7" s="688">
        <v>0.8038466152446716</v>
      </c>
      <c r="E7" s="688">
        <v>0.78325017509253803</v>
      </c>
      <c r="F7" s="688">
        <v>0.77972827569717207</v>
      </c>
      <c r="G7" s="688">
        <v>0.77797441076736285</v>
      </c>
      <c r="H7" s="688">
        <v>0.78488697359948145</v>
      </c>
      <c r="I7" s="688">
        <v>0.80316724345142299</v>
      </c>
      <c r="J7" s="688">
        <v>0.82436377438366715</v>
      </c>
      <c r="K7" s="688">
        <v>0.83424910884078873</v>
      </c>
      <c r="L7" s="688">
        <v>0.83443344513130191</v>
      </c>
      <c r="M7" s="688">
        <v>0.81652866651395928</v>
      </c>
      <c r="N7" s="688">
        <v>0.83497477696242062</v>
      </c>
      <c r="O7" s="688">
        <v>0.8351215254965203</v>
      </c>
      <c r="P7" s="688">
        <v>0.83303993556314226</v>
      </c>
      <c r="Q7" s="688">
        <v>0.8216091457289495</v>
      </c>
      <c r="R7" s="688">
        <v>0.82155373175635238</v>
      </c>
      <c r="S7" s="688">
        <v>0.81874824039598204</v>
      </c>
      <c r="T7" s="688">
        <v>0.79379829406925917</v>
      </c>
      <c r="U7" s="688">
        <v>0.79307855398050875</v>
      </c>
      <c r="V7" s="688">
        <v>0.78938256262615736</v>
      </c>
      <c r="W7" s="688">
        <v>0.78737991192508106</v>
      </c>
      <c r="X7" s="688">
        <v>0.78713488037191881</v>
      </c>
      <c r="Y7" s="688">
        <v>0.78484868945304442</v>
      </c>
      <c r="Z7" s="688">
        <v>0.78236518940426536</v>
      </c>
      <c r="AA7" s="688">
        <v>0.78334189150005062</v>
      </c>
      <c r="AB7" s="688">
        <v>0.77964879701069967</v>
      </c>
      <c r="AC7" s="688">
        <v>0.77587579530775796</v>
      </c>
      <c r="AD7" s="688">
        <v>0.77303114552747221</v>
      </c>
      <c r="AE7" s="688">
        <v>0.76862151500077824</v>
      </c>
      <c r="AF7" s="688">
        <v>0.76423345160161271</v>
      </c>
      <c r="AG7" s="688">
        <v>0.76112643770685162</v>
      </c>
      <c r="AH7" s="688">
        <v>0.75719282488793227</v>
      </c>
      <c r="AI7" s="688">
        <v>0.75331469598244605</v>
      </c>
      <c r="AJ7" s="688">
        <v>0.75088040532361167</v>
      </c>
      <c r="AK7" s="688">
        <v>0.74734190486912144</v>
      </c>
      <c r="AL7" s="688">
        <v>0.74415223351894788</v>
      </c>
      <c r="AM7" s="688">
        <v>0.74137665088319782</v>
      </c>
      <c r="AN7" s="688">
        <v>0.7385517554830564</v>
      </c>
      <c r="AO7" s="688">
        <v>0.73594960711117841</v>
      </c>
      <c r="AP7" s="688">
        <v>0.73355996277753954</v>
      </c>
      <c r="AQ7" s="688">
        <v>0.73138547290228251</v>
      </c>
      <c r="AR7" s="688">
        <v>0.7297297708814392</v>
      </c>
      <c r="AS7" s="688">
        <v>0.72794383935207629</v>
      </c>
      <c r="AT7" s="688">
        <v>0.7260669101425552</v>
      </c>
      <c r="AU7" s="688">
        <v>0.72437696596827628</v>
      </c>
      <c r="AV7" s="688">
        <v>0.72282898258652817</v>
      </c>
      <c r="AW7" s="688">
        <v>0.72129627956474218</v>
      </c>
      <c r="AX7" s="688">
        <v>0.71977435384758459</v>
      </c>
      <c r="AY7" s="688">
        <v>0.71857711626709464</v>
      </c>
      <c r="AZ7" s="688">
        <v>0.71764034572391044</v>
      </c>
      <c r="BA7" s="688">
        <v>0.71669070681327884</v>
      </c>
      <c r="BB7" s="688">
        <v>0.71594421023451082</v>
      </c>
      <c r="BC7" s="688">
        <v>0.71540129385464069</v>
      </c>
      <c r="BD7" s="688">
        <v>0.71484281144197015</v>
      </c>
      <c r="BE7" s="688">
        <v>0.71423089776790294</v>
      </c>
      <c r="BF7" s="688">
        <v>0.71379112816384294</v>
      </c>
      <c r="BG7" s="688">
        <v>0.71323825024544041</v>
      </c>
      <c r="BH7" s="688">
        <v>0.71278961885575853</v>
      </c>
      <c r="BI7" s="688">
        <v>0.71237381163607905</v>
      </c>
      <c r="BJ7" s="688">
        <v>0.71220461351019437</v>
      </c>
      <c r="BK7" s="605">
        <v>0.71205585122791626</v>
      </c>
    </row>
    <row r="8" spans="1:124" s="20" customFormat="1" ht="15.75" thickBot="1">
      <c r="B8" s="685" t="s">
        <v>7</v>
      </c>
      <c r="C8" s="689">
        <v>0.80000375636813303</v>
      </c>
      <c r="D8" s="690">
        <v>0.8038466152446716</v>
      </c>
      <c r="E8" s="690">
        <v>0.78325017509253803</v>
      </c>
      <c r="F8" s="690">
        <v>0.77972827569717207</v>
      </c>
      <c r="G8" s="690">
        <v>0.77797441076736285</v>
      </c>
      <c r="H8" s="690">
        <v>0.78488697359948145</v>
      </c>
      <c r="I8" s="690">
        <v>0.8031672434514231</v>
      </c>
      <c r="J8" s="690">
        <v>0.82436377438366715</v>
      </c>
      <c r="K8" s="690">
        <v>0.83424910884078873</v>
      </c>
      <c r="L8" s="690">
        <v>0.83443344513130191</v>
      </c>
      <c r="M8" s="690">
        <v>0.81652866651395928</v>
      </c>
      <c r="N8" s="690">
        <v>0.83497477696242062</v>
      </c>
      <c r="O8" s="690">
        <v>0.8351215254965203</v>
      </c>
      <c r="P8" s="690">
        <v>0.83303993556314226</v>
      </c>
      <c r="Q8" s="690">
        <v>0.8216091457289495</v>
      </c>
      <c r="R8" s="690">
        <v>0.82155373175635238</v>
      </c>
      <c r="S8" s="690">
        <v>0.81874824039598204</v>
      </c>
      <c r="T8" s="690">
        <v>0.79379829406925917</v>
      </c>
      <c r="U8" s="690">
        <v>0.79307855398050875</v>
      </c>
      <c r="V8" s="690">
        <v>0.7896167081361315</v>
      </c>
      <c r="W8" s="690">
        <v>0.78796150997212844</v>
      </c>
      <c r="X8" s="690">
        <v>0.78833766687567441</v>
      </c>
      <c r="Y8" s="690">
        <v>0.78677917471720671</v>
      </c>
      <c r="Z8" s="690">
        <v>0.78521047299456359</v>
      </c>
      <c r="AA8" s="690">
        <v>0.787062596075353</v>
      </c>
      <c r="AB8" s="690">
        <v>0.7846475192860729</v>
      </c>
      <c r="AC8" s="690">
        <v>0.78208833711500747</v>
      </c>
      <c r="AD8" s="690">
        <v>0.78056888531613056</v>
      </c>
      <c r="AE8" s="690">
        <v>0.7780205925408471</v>
      </c>
      <c r="AF8" s="690">
        <v>0.77497606621765414</v>
      </c>
      <c r="AG8" s="690">
        <v>0.77374323650138022</v>
      </c>
      <c r="AH8" s="690">
        <v>0.7716441962683156</v>
      </c>
      <c r="AI8" s="690">
        <v>0.76928127833852578</v>
      </c>
      <c r="AJ8" s="690">
        <v>0.76809472819664815</v>
      </c>
      <c r="AK8" s="690">
        <v>0.76604841079756358</v>
      </c>
      <c r="AL8" s="690">
        <v>0.76433825929097576</v>
      </c>
      <c r="AM8" s="690">
        <v>0.76248436565132616</v>
      </c>
      <c r="AN8" s="690">
        <v>0.76085414644429983</v>
      </c>
      <c r="AO8" s="690">
        <v>0.75916714757775428</v>
      </c>
      <c r="AP8" s="690">
        <v>0.75797364324110517</v>
      </c>
      <c r="AQ8" s="690">
        <v>0.75672791261178651</v>
      </c>
      <c r="AR8" s="690">
        <v>0.75549536045347143</v>
      </c>
      <c r="AS8" s="690">
        <v>0.75440005373984143</v>
      </c>
      <c r="AT8" s="690">
        <v>0.75347457320271394</v>
      </c>
      <c r="AU8" s="690">
        <v>0.75223248075530968</v>
      </c>
      <c r="AV8" s="690">
        <v>0.75089268348307592</v>
      </c>
      <c r="AW8" s="690">
        <v>0.7498422877306421</v>
      </c>
      <c r="AX8" s="690">
        <v>0.74881486461958924</v>
      </c>
      <c r="AY8" s="690">
        <v>0.74789651429566584</v>
      </c>
      <c r="AZ8" s="690">
        <v>0.74727995966336036</v>
      </c>
      <c r="BA8" s="690">
        <v>0.74666753895226101</v>
      </c>
      <c r="BB8" s="690">
        <v>0.7460514289257032</v>
      </c>
      <c r="BC8" s="690">
        <v>0.74543908818056204</v>
      </c>
      <c r="BD8" s="690">
        <v>0.74507712281407334</v>
      </c>
      <c r="BE8" s="690">
        <v>0.74468420179571215</v>
      </c>
      <c r="BF8" s="690">
        <v>0.74426835844680417</v>
      </c>
      <c r="BG8" s="690">
        <v>0.74398893506964303</v>
      </c>
      <c r="BH8" s="690">
        <v>0.74361761968885898</v>
      </c>
      <c r="BI8" s="690">
        <v>0.74331125878227788</v>
      </c>
      <c r="BJ8" s="690">
        <v>0.74308403500391551</v>
      </c>
      <c r="BK8" s="608">
        <v>0.7429124231551868</v>
      </c>
      <c r="BL8" s="20">
        <v>0.80000375636813303</v>
      </c>
      <c r="BM8" s="20">
        <v>0.8038466152446716</v>
      </c>
      <c r="BN8" s="20">
        <v>0.78325017509253803</v>
      </c>
      <c r="BO8" s="20">
        <v>0.77972827569717207</v>
      </c>
      <c r="BP8" s="20">
        <v>0.77797441076736285</v>
      </c>
      <c r="BQ8" s="20">
        <v>0.78488697359948145</v>
      </c>
      <c r="BR8" s="20">
        <v>0.8031672434514231</v>
      </c>
      <c r="BS8" s="20">
        <v>0.82436377438366715</v>
      </c>
      <c r="BT8" s="20">
        <v>0.83424910884078873</v>
      </c>
      <c r="BU8" s="20">
        <v>0.83443344513130191</v>
      </c>
      <c r="BV8" s="20">
        <v>0.81652866651395928</v>
      </c>
      <c r="BW8" s="20">
        <v>0.83497477696242062</v>
      </c>
      <c r="BX8" s="20">
        <v>0.8351215254965203</v>
      </c>
      <c r="BY8" s="20">
        <v>0.83303993556314226</v>
      </c>
      <c r="BZ8" s="20">
        <v>0.8216091457289495</v>
      </c>
      <c r="CA8" s="20">
        <v>0.82155373175635238</v>
      </c>
      <c r="CB8" s="20">
        <v>0.81874824039598204</v>
      </c>
      <c r="CC8" s="20">
        <v>0.80596041719536193</v>
      </c>
      <c r="CD8" s="20">
        <v>0.80526171561203741</v>
      </c>
      <c r="CE8" s="20">
        <v>0.80172386737026358</v>
      </c>
      <c r="CF8" s="20">
        <v>0.80001858519054325</v>
      </c>
      <c r="CG8" s="20">
        <v>0.80040598870994129</v>
      </c>
      <c r="CH8" s="20">
        <v>0.79878278989885454</v>
      </c>
      <c r="CI8" s="20">
        <v>0.79714376362497863</v>
      </c>
      <c r="CJ8" s="20">
        <v>0.79902432011637392</v>
      </c>
      <c r="CK8" s="20">
        <v>0.79652878950717543</v>
      </c>
      <c r="CL8" s="20">
        <v>0.79388722828908331</v>
      </c>
      <c r="CM8" s="20">
        <v>0.79235153113761614</v>
      </c>
      <c r="CN8" s="20">
        <v>0.78972235772476307</v>
      </c>
      <c r="CO8" s="20">
        <v>0.78659823254055838</v>
      </c>
      <c r="CP8" s="20">
        <v>0.78535387723169658</v>
      </c>
      <c r="CQ8" s="20">
        <v>0.78318398509438136</v>
      </c>
      <c r="CR8" s="20">
        <v>0.78075378116812433</v>
      </c>
      <c r="CS8" s="20">
        <v>0.77956357888531336</v>
      </c>
      <c r="CT8" s="20">
        <v>0.77745495675841791</v>
      </c>
      <c r="CU8" s="20">
        <v>0.77568720072762309</v>
      </c>
      <c r="CV8" s="20">
        <v>0.77377032974736448</v>
      </c>
      <c r="CW8" s="20">
        <v>0.77207641326700538</v>
      </c>
      <c r="CX8" s="20">
        <v>0.77032511866978448</v>
      </c>
      <c r="CY8" s="20">
        <v>0.76906693284067562</v>
      </c>
      <c r="CZ8" s="20">
        <v>0.7677566319823822</v>
      </c>
      <c r="DA8" s="20">
        <v>0.76646300676345691</v>
      </c>
      <c r="DB8" s="20">
        <v>0.76531659838467525</v>
      </c>
      <c r="DC8" s="20">
        <v>0.7643378576847889</v>
      </c>
      <c r="DD8" s="20">
        <v>0.76304240689669878</v>
      </c>
      <c r="DE8" s="20">
        <v>0.76164669359793391</v>
      </c>
      <c r="DF8" s="20">
        <v>0.76054476146893057</v>
      </c>
      <c r="DG8" s="20">
        <v>0.75946975684165396</v>
      </c>
      <c r="DH8" s="20">
        <v>0.7585122567093322</v>
      </c>
      <c r="DI8" s="20">
        <v>0.75786208267094968</v>
      </c>
      <c r="DJ8" s="20">
        <v>0.75721910136010029</v>
      </c>
      <c r="DK8" s="20">
        <v>0.75657502164342305</v>
      </c>
      <c r="DL8" s="20">
        <v>0.75593763936143055</v>
      </c>
      <c r="DM8" s="20">
        <v>0.75555400158826702</v>
      </c>
      <c r="DN8" s="20">
        <v>0.75514064772026002</v>
      </c>
      <c r="DO8" s="20">
        <v>0.75470597733415723</v>
      </c>
      <c r="DP8" s="20">
        <v>0.75440554680396221</v>
      </c>
      <c r="DQ8" s="20">
        <v>0.75401132943631377</v>
      </c>
      <c r="DR8" s="20">
        <v>0.75368836915521353</v>
      </c>
      <c r="DS8" s="20">
        <v>0.75345153829140421</v>
      </c>
      <c r="DT8" s="20">
        <v>0.75327601754082563</v>
      </c>
    </row>
    <row r="9" spans="1:124" s="20" customFormat="1" ht="15.75" thickBot="1">
      <c r="B9" s="21" t="s">
        <v>52</v>
      </c>
      <c r="C9" s="656">
        <v>1940</v>
      </c>
      <c r="D9" s="657">
        <v>1941</v>
      </c>
      <c r="E9" s="657">
        <v>1942</v>
      </c>
      <c r="F9" s="657">
        <v>1943</v>
      </c>
      <c r="G9" s="657">
        <v>1944</v>
      </c>
      <c r="H9" s="657">
        <v>1945</v>
      </c>
      <c r="I9" s="657">
        <v>1946</v>
      </c>
      <c r="J9" s="657">
        <v>1947</v>
      </c>
      <c r="K9" s="657">
        <v>1948</v>
      </c>
      <c r="L9" s="657">
        <v>1949</v>
      </c>
      <c r="M9" s="657">
        <v>1950</v>
      </c>
      <c r="N9" s="657">
        <v>1951</v>
      </c>
      <c r="O9" s="657">
        <v>1952</v>
      </c>
      <c r="P9" s="657">
        <v>1953</v>
      </c>
      <c r="Q9" s="657">
        <v>1954</v>
      </c>
      <c r="R9" s="657">
        <v>1955</v>
      </c>
      <c r="S9" s="657">
        <v>1956</v>
      </c>
      <c r="T9" s="657">
        <v>1957</v>
      </c>
      <c r="U9" s="657">
        <v>1958</v>
      </c>
      <c r="V9" s="657">
        <v>1959</v>
      </c>
      <c r="W9" s="657">
        <v>1960</v>
      </c>
      <c r="X9" s="657">
        <v>1961</v>
      </c>
      <c r="Y9" s="657">
        <v>1962</v>
      </c>
      <c r="Z9" s="657">
        <v>1963</v>
      </c>
      <c r="AA9" s="657">
        <v>1964</v>
      </c>
      <c r="AB9" s="657">
        <v>1965</v>
      </c>
      <c r="AC9" s="657">
        <v>1966</v>
      </c>
      <c r="AD9" s="657">
        <v>1967</v>
      </c>
      <c r="AE9" s="657">
        <v>1968</v>
      </c>
      <c r="AF9" s="657">
        <v>1969</v>
      </c>
      <c r="AG9" s="657">
        <v>1970</v>
      </c>
      <c r="AH9" s="657">
        <v>1971</v>
      </c>
      <c r="AI9" s="657">
        <v>1972</v>
      </c>
      <c r="AJ9" s="657">
        <v>1973</v>
      </c>
      <c r="AK9" s="657">
        <v>1974</v>
      </c>
      <c r="AL9" s="657">
        <v>1975</v>
      </c>
      <c r="AM9" s="657">
        <v>1976</v>
      </c>
      <c r="AN9" s="657">
        <v>1977</v>
      </c>
      <c r="AO9" s="657">
        <v>1978</v>
      </c>
      <c r="AP9" s="657">
        <v>1979</v>
      </c>
      <c r="AQ9" s="657">
        <v>1980</v>
      </c>
      <c r="AR9" s="657">
        <v>1981</v>
      </c>
      <c r="AS9" s="657">
        <v>1982</v>
      </c>
      <c r="AT9" s="657">
        <v>1983</v>
      </c>
      <c r="AU9" s="657">
        <v>1984</v>
      </c>
      <c r="AV9" s="657">
        <v>1985</v>
      </c>
      <c r="AW9" s="657">
        <v>1986</v>
      </c>
      <c r="AX9" s="657">
        <v>1987</v>
      </c>
      <c r="AY9" s="657">
        <v>1988</v>
      </c>
      <c r="AZ9" s="657">
        <v>1989</v>
      </c>
      <c r="BA9" s="657">
        <v>1990</v>
      </c>
      <c r="BB9" s="657">
        <v>1991</v>
      </c>
      <c r="BC9" s="657">
        <v>1992</v>
      </c>
      <c r="BD9" s="657">
        <v>1993</v>
      </c>
      <c r="BE9" s="657">
        <v>1994</v>
      </c>
      <c r="BF9" s="657">
        <v>1995</v>
      </c>
      <c r="BG9" s="657">
        <v>1996</v>
      </c>
      <c r="BH9" s="657">
        <v>1997</v>
      </c>
      <c r="BI9" s="657">
        <v>1998</v>
      </c>
      <c r="BJ9" s="657">
        <v>1999</v>
      </c>
      <c r="BK9" s="599">
        <v>2000</v>
      </c>
    </row>
    <row r="10" spans="1:124" s="20" customFormat="1">
      <c r="B10" s="685" t="s">
        <v>4</v>
      </c>
      <c r="C10" s="686">
        <v>0.80000375636813303</v>
      </c>
      <c r="D10" s="601">
        <v>0.8038466152446716</v>
      </c>
      <c r="E10" s="601">
        <v>0.78325017509253803</v>
      </c>
      <c r="F10" s="601">
        <v>0.77972827569717207</v>
      </c>
      <c r="G10" s="601">
        <v>0.77797441076736285</v>
      </c>
      <c r="H10" s="601">
        <v>0.78488697359948145</v>
      </c>
      <c r="I10" s="601">
        <v>0.80316724345142299</v>
      </c>
      <c r="J10" s="601">
        <v>0.82436377438366715</v>
      </c>
      <c r="K10" s="601">
        <v>0.83424910884078873</v>
      </c>
      <c r="L10" s="601">
        <v>0.83443344513130191</v>
      </c>
      <c r="M10" s="601">
        <v>0.81652866651395928</v>
      </c>
      <c r="N10" s="601">
        <v>0.83497477696242062</v>
      </c>
      <c r="O10" s="601">
        <v>0.8351215254965203</v>
      </c>
      <c r="P10" s="601">
        <v>0.83303993556314226</v>
      </c>
      <c r="Q10" s="601">
        <v>0.8216091457289495</v>
      </c>
      <c r="R10" s="601">
        <v>0.82155373175635238</v>
      </c>
      <c r="S10" s="601">
        <v>0.81874824039598204</v>
      </c>
      <c r="T10" s="601">
        <v>0.80596041719536193</v>
      </c>
      <c r="U10" s="601">
        <v>0.80526171561203741</v>
      </c>
      <c r="V10" s="601">
        <v>0.80116937008031286</v>
      </c>
      <c r="W10" s="601">
        <v>0.79846723735709635</v>
      </c>
      <c r="X10" s="601">
        <v>0.79725173573153785</v>
      </c>
      <c r="Y10" s="601">
        <v>0.79384671998495548</v>
      </c>
      <c r="Z10" s="601">
        <v>0.78968609676055157</v>
      </c>
      <c r="AA10" s="601">
        <v>0.78874243249082254</v>
      </c>
      <c r="AB10" s="601">
        <v>0.78307671813744106</v>
      </c>
      <c r="AC10" s="601">
        <v>0.77666344560454825</v>
      </c>
      <c r="AD10" s="601">
        <v>0.77162952862342271</v>
      </c>
      <c r="AE10" s="601">
        <v>0.76442794501048628</v>
      </c>
      <c r="AF10" s="601">
        <v>0.7572836288831345</v>
      </c>
      <c r="AG10" s="601">
        <v>0.75149337040302522</v>
      </c>
      <c r="AH10" s="601">
        <v>0.74489241519106209</v>
      </c>
      <c r="AI10" s="601">
        <v>0.73840292402527241</v>
      </c>
      <c r="AJ10" s="601">
        <v>0.73340299267639752</v>
      </c>
      <c r="AK10" s="601">
        <v>0.72786578192537188</v>
      </c>
      <c r="AL10" s="601">
        <v>0.72269170168323404</v>
      </c>
      <c r="AM10" s="601">
        <v>0.71767499783808031</v>
      </c>
      <c r="AN10" s="601">
        <v>0.71314630922454392</v>
      </c>
      <c r="AO10" s="601">
        <v>0.70908436808476627</v>
      </c>
      <c r="AP10" s="601">
        <v>0.70522679522564469</v>
      </c>
      <c r="AQ10" s="601">
        <v>0.70180808080279322</v>
      </c>
      <c r="AR10" s="601">
        <v>0.69863056753035635</v>
      </c>
      <c r="AS10" s="601">
        <v>0.69579902206762312</v>
      </c>
      <c r="AT10" s="601">
        <v>0.69309340378015571</v>
      </c>
      <c r="AU10" s="601">
        <v>0.69075594396689399</v>
      </c>
      <c r="AV10" s="601">
        <v>0.68829711713880881</v>
      </c>
      <c r="AW10" s="601">
        <v>0.68604935150081436</v>
      </c>
      <c r="AX10" s="601">
        <v>0.68420400157885108</v>
      </c>
      <c r="AY10" s="601">
        <v>0.68240687861845117</v>
      </c>
      <c r="AZ10" s="601">
        <v>0.68100984125528197</v>
      </c>
      <c r="BA10" s="601">
        <v>0.67996150628476859</v>
      </c>
      <c r="BB10" s="601">
        <v>0.67884003177811758</v>
      </c>
      <c r="BC10" s="601">
        <v>0.67785006034048445</v>
      </c>
      <c r="BD10" s="601">
        <v>0.67717628920644835</v>
      </c>
      <c r="BE10" s="601">
        <v>0.67639987170111615</v>
      </c>
      <c r="BF10" s="601">
        <v>0.67589559140676869</v>
      </c>
      <c r="BG10" s="601">
        <v>0.67523202886628952</v>
      </c>
      <c r="BH10" s="601">
        <v>0.67459490944740685</v>
      </c>
      <c r="BI10" s="601">
        <v>0.67410488141160974</v>
      </c>
      <c r="BJ10" s="601">
        <v>0.67376470662336041</v>
      </c>
      <c r="BK10" s="602">
        <v>0.6735479326208077</v>
      </c>
    </row>
    <row r="11" spans="1:124" s="20" customFormat="1">
      <c r="B11" s="685" t="s">
        <v>5</v>
      </c>
      <c r="C11" s="687">
        <v>0.80000375636813292</v>
      </c>
      <c r="D11" s="688">
        <v>0.8038466152446716</v>
      </c>
      <c r="E11" s="688">
        <v>0.78325017509253803</v>
      </c>
      <c r="F11" s="688">
        <v>0.77972827569717196</v>
      </c>
      <c r="G11" s="688">
        <v>0.77797441076736285</v>
      </c>
      <c r="H11" s="688">
        <v>0.78488697359948145</v>
      </c>
      <c r="I11" s="688">
        <v>0.80316724345142299</v>
      </c>
      <c r="J11" s="688">
        <v>0.82436377438366715</v>
      </c>
      <c r="K11" s="688">
        <v>0.83424910884078873</v>
      </c>
      <c r="L11" s="688">
        <v>0.83443344513130191</v>
      </c>
      <c r="M11" s="688">
        <v>0.81652866651395928</v>
      </c>
      <c r="N11" s="688">
        <v>0.83497477696242062</v>
      </c>
      <c r="O11" s="688">
        <v>0.8351215254965203</v>
      </c>
      <c r="P11" s="688">
        <v>0.83303993556314226</v>
      </c>
      <c r="Q11" s="688">
        <v>0.8216091457289495</v>
      </c>
      <c r="R11" s="688">
        <v>0.82155373175635238</v>
      </c>
      <c r="S11" s="688">
        <v>0.81874824039598204</v>
      </c>
      <c r="T11" s="688">
        <v>0.80596041719536193</v>
      </c>
      <c r="U11" s="688">
        <v>0.80526171561203741</v>
      </c>
      <c r="V11" s="688">
        <v>0.80132771959510296</v>
      </c>
      <c r="W11" s="688">
        <v>0.7990565167370639</v>
      </c>
      <c r="X11" s="688">
        <v>0.79838977401811329</v>
      </c>
      <c r="Y11" s="688">
        <v>0.79579631758997149</v>
      </c>
      <c r="Z11" s="688">
        <v>0.79255262488842726</v>
      </c>
      <c r="AA11" s="688">
        <v>0.79248755108421765</v>
      </c>
      <c r="AB11" s="688">
        <v>0.78808846550596723</v>
      </c>
      <c r="AC11" s="688">
        <v>0.78317682634913188</v>
      </c>
      <c r="AD11" s="688">
        <v>0.77921746474100906</v>
      </c>
      <c r="AE11" s="688">
        <v>0.77375011464711929</v>
      </c>
      <c r="AF11" s="688">
        <v>0.76827176032632061</v>
      </c>
      <c r="AG11" s="688">
        <v>0.76398847731762187</v>
      </c>
      <c r="AH11" s="688">
        <v>0.75885373436188008</v>
      </c>
      <c r="AI11" s="688">
        <v>0.75379763103751229</v>
      </c>
      <c r="AJ11" s="688">
        <v>0.75024442616788767</v>
      </c>
      <c r="AK11" s="688">
        <v>0.74611161422495098</v>
      </c>
      <c r="AL11" s="688">
        <v>0.74205825109152745</v>
      </c>
      <c r="AM11" s="688">
        <v>0.73815044883677117</v>
      </c>
      <c r="AN11" s="688">
        <v>0.7347364619057446</v>
      </c>
      <c r="AO11" s="688">
        <v>0.73127849876010254</v>
      </c>
      <c r="AP11" s="688">
        <v>0.72829185220980308</v>
      </c>
      <c r="AQ11" s="688">
        <v>0.72551316989023495</v>
      </c>
      <c r="AR11" s="688">
        <v>0.723242235186079</v>
      </c>
      <c r="AS11" s="688">
        <v>0.72084920163983324</v>
      </c>
      <c r="AT11" s="688">
        <v>0.71884438618540292</v>
      </c>
      <c r="AU11" s="688">
        <v>0.71676772172117797</v>
      </c>
      <c r="AV11" s="688">
        <v>0.71458839525609796</v>
      </c>
      <c r="AW11" s="688">
        <v>0.71265568217725561</v>
      </c>
      <c r="AX11" s="688">
        <v>0.71117874569125938</v>
      </c>
      <c r="AY11" s="688">
        <v>0.70977377771561501</v>
      </c>
      <c r="AZ11" s="688">
        <v>0.70860937906681598</v>
      </c>
      <c r="BA11" s="688">
        <v>0.70742260476138208</v>
      </c>
      <c r="BB11" s="688">
        <v>0.7066269219349991</v>
      </c>
      <c r="BC11" s="688">
        <v>0.70579451047456909</v>
      </c>
      <c r="BD11" s="688">
        <v>0.70514139435583001</v>
      </c>
      <c r="BE11" s="688">
        <v>0.7046229803540498</v>
      </c>
      <c r="BF11" s="688">
        <v>0.70404132343695924</v>
      </c>
      <c r="BG11" s="688">
        <v>0.70333370143546281</v>
      </c>
      <c r="BH11" s="688">
        <v>0.70289610898888755</v>
      </c>
      <c r="BI11" s="688">
        <v>0.70247113639921344</v>
      </c>
      <c r="BJ11" s="688">
        <v>0.70206942763267177</v>
      </c>
      <c r="BK11" s="605">
        <v>0.70185965337951872</v>
      </c>
    </row>
    <row r="12" spans="1:124" s="20" customFormat="1">
      <c r="B12" s="685" t="s">
        <v>6</v>
      </c>
      <c r="C12" s="687">
        <v>0.80000375636813292</v>
      </c>
      <c r="D12" s="688">
        <v>0.8038466152446716</v>
      </c>
      <c r="E12" s="688">
        <v>0.78325017509253803</v>
      </c>
      <c r="F12" s="688">
        <v>0.77972827569717207</v>
      </c>
      <c r="G12" s="688">
        <v>0.77797441076736285</v>
      </c>
      <c r="H12" s="688">
        <v>0.78488697359948145</v>
      </c>
      <c r="I12" s="688">
        <v>0.80316724345142299</v>
      </c>
      <c r="J12" s="688">
        <v>0.82436377438366715</v>
      </c>
      <c r="K12" s="688">
        <v>0.83424910884078873</v>
      </c>
      <c r="L12" s="688">
        <v>0.83443344513130191</v>
      </c>
      <c r="M12" s="688">
        <v>0.81652866651395928</v>
      </c>
      <c r="N12" s="688">
        <v>0.83497477696242062</v>
      </c>
      <c r="O12" s="688">
        <v>0.8351215254965203</v>
      </c>
      <c r="P12" s="688">
        <v>0.83303993556314226</v>
      </c>
      <c r="Q12" s="688">
        <v>0.8216091457289495</v>
      </c>
      <c r="R12" s="688">
        <v>0.82155373175635238</v>
      </c>
      <c r="S12" s="688">
        <v>0.81874824039598204</v>
      </c>
      <c r="T12" s="688">
        <v>0.80596041719536193</v>
      </c>
      <c r="U12" s="688">
        <v>0.80526171561203741</v>
      </c>
      <c r="V12" s="688">
        <v>0.80148613171719341</v>
      </c>
      <c r="W12" s="688">
        <v>0.79942820161055927</v>
      </c>
      <c r="X12" s="688">
        <v>0.79918501497078576</v>
      </c>
      <c r="Y12" s="688">
        <v>0.79682341187586736</v>
      </c>
      <c r="Z12" s="688">
        <v>0.79425623855022509</v>
      </c>
      <c r="AA12" s="688">
        <v>0.79524417295654604</v>
      </c>
      <c r="AB12" s="688">
        <v>0.79145251456515187</v>
      </c>
      <c r="AC12" s="688">
        <v>0.78757602365265966</v>
      </c>
      <c r="AD12" s="688">
        <v>0.78469235726260034</v>
      </c>
      <c r="AE12" s="688">
        <v>0.78017674054641806</v>
      </c>
      <c r="AF12" s="688">
        <v>0.7756833913820631</v>
      </c>
      <c r="AG12" s="688">
        <v>0.7725357788717333</v>
      </c>
      <c r="AH12" s="688">
        <v>0.76850444836517673</v>
      </c>
      <c r="AI12" s="688">
        <v>0.76453343463926238</v>
      </c>
      <c r="AJ12" s="688">
        <v>0.76206928641759897</v>
      </c>
      <c r="AK12" s="688">
        <v>0.75844497208867867</v>
      </c>
      <c r="AL12" s="688">
        <v>0.75517550253992116</v>
      </c>
      <c r="AM12" s="688">
        <v>0.75231581067560538</v>
      </c>
      <c r="AN12" s="688">
        <v>0.74940725480818149</v>
      </c>
      <c r="AO12" s="688">
        <v>0.74672224173507884</v>
      </c>
      <c r="AP12" s="688">
        <v>0.74425043729977525</v>
      </c>
      <c r="AQ12" s="688">
        <v>0.74199506737271992</v>
      </c>
      <c r="AR12" s="688">
        <v>0.7402628143777874</v>
      </c>
      <c r="AS12" s="688">
        <v>0.73841098264823335</v>
      </c>
      <c r="AT12" s="688">
        <v>0.73646723330056263</v>
      </c>
      <c r="AU12" s="688">
        <v>0.73471122749287243</v>
      </c>
      <c r="AV12" s="688">
        <v>0.73309596402780441</v>
      </c>
      <c r="AW12" s="688">
        <v>0.73150099775678579</v>
      </c>
      <c r="AX12" s="688">
        <v>0.72992147816203379</v>
      </c>
      <c r="AY12" s="688">
        <v>0.72867552804364444</v>
      </c>
      <c r="AZ12" s="688">
        <v>0.72769590977615572</v>
      </c>
      <c r="BA12" s="688">
        <v>0.72670714560665362</v>
      </c>
      <c r="BB12" s="688">
        <v>0.72592476363640102</v>
      </c>
      <c r="BC12" s="688">
        <v>0.72534956488204616</v>
      </c>
      <c r="BD12" s="688">
        <v>0.72476263803422714</v>
      </c>
      <c r="BE12" s="688">
        <v>0.72412400603484595</v>
      </c>
      <c r="BF12" s="688">
        <v>0.72365985339277217</v>
      </c>
      <c r="BG12" s="688">
        <v>0.72308123271173075</v>
      </c>
      <c r="BH12" s="688">
        <v>0.72260595855774368</v>
      </c>
      <c r="BI12" s="688">
        <v>0.72216987518512488</v>
      </c>
      <c r="BJ12" s="688">
        <v>0.72198731547999773</v>
      </c>
      <c r="BK12" s="605">
        <v>0.72183094304268225</v>
      </c>
    </row>
    <row r="13" spans="1:124" s="20" customFormat="1" ht="15.75" thickBot="1">
      <c r="B13" s="22" t="s">
        <v>7</v>
      </c>
      <c r="C13" s="689">
        <v>0.80000375636813303</v>
      </c>
      <c r="D13" s="690">
        <v>0.8038466152446716</v>
      </c>
      <c r="E13" s="690">
        <v>0.78325017509253803</v>
      </c>
      <c r="F13" s="690">
        <v>0.77972827569717207</v>
      </c>
      <c r="G13" s="690">
        <v>0.77797441076736285</v>
      </c>
      <c r="H13" s="690">
        <v>0.78488697359948145</v>
      </c>
      <c r="I13" s="690">
        <v>0.8031672434514231</v>
      </c>
      <c r="J13" s="690">
        <v>0.82436377438366715</v>
      </c>
      <c r="K13" s="690">
        <v>0.83424910884078873</v>
      </c>
      <c r="L13" s="690">
        <v>0.83443344513130191</v>
      </c>
      <c r="M13" s="690">
        <v>0.81652866651395928</v>
      </c>
      <c r="N13" s="690">
        <v>0.83497477696242062</v>
      </c>
      <c r="O13" s="690">
        <v>0.8351215254965203</v>
      </c>
      <c r="P13" s="690">
        <v>0.83303993556314226</v>
      </c>
      <c r="Q13" s="690">
        <v>0.8216091457289495</v>
      </c>
      <c r="R13" s="690">
        <v>0.82155373175635238</v>
      </c>
      <c r="S13" s="690">
        <v>0.81874824039598204</v>
      </c>
      <c r="T13" s="690">
        <v>0.80596041719536193</v>
      </c>
      <c r="U13" s="690">
        <v>0.80526171561203741</v>
      </c>
      <c r="V13" s="690">
        <v>0.80172386737026358</v>
      </c>
      <c r="W13" s="690">
        <v>0.80001858519054325</v>
      </c>
      <c r="X13" s="690">
        <v>0.80040598870994129</v>
      </c>
      <c r="Y13" s="690">
        <v>0.79878278989885454</v>
      </c>
      <c r="Z13" s="690">
        <v>0.79714376362497863</v>
      </c>
      <c r="AA13" s="690">
        <v>0.79902432011637392</v>
      </c>
      <c r="AB13" s="690">
        <v>0.79652878950717543</v>
      </c>
      <c r="AC13" s="690">
        <v>0.79388722828908331</v>
      </c>
      <c r="AD13" s="690">
        <v>0.79235153113761614</v>
      </c>
      <c r="AE13" s="690">
        <v>0.78972235772476307</v>
      </c>
      <c r="AF13" s="690">
        <v>0.78659823254055838</v>
      </c>
      <c r="AG13" s="690">
        <v>0.78535387723169658</v>
      </c>
      <c r="AH13" s="690">
        <v>0.78318398509438136</v>
      </c>
      <c r="AI13" s="690">
        <v>0.78075378116812433</v>
      </c>
      <c r="AJ13" s="690">
        <v>0.77956357888531336</v>
      </c>
      <c r="AK13" s="690">
        <v>0.77745495675841791</v>
      </c>
      <c r="AL13" s="690">
        <v>0.77568720072762309</v>
      </c>
      <c r="AM13" s="690">
        <v>0.77377032974736448</v>
      </c>
      <c r="AN13" s="690">
        <v>0.77207641326700538</v>
      </c>
      <c r="AO13" s="690">
        <v>0.77032511866978448</v>
      </c>
      <c r="AP13" s="690">
        <v>0.76906693284067562</v>
      </c>
      <c r="AQ13" s="690">
        <v>0.7677566319823822</v>
      </c>
      <c r="AR13" s="690">
        <v>0.76646300676345691</v>
      </c>
      <c r="AS13" s="690">
        <v>0.76531659838467525</v>
      </c>
      <c r="AT13" s="690">
        <v>0.7643378576847889</v>
      </c>
      <c r="AU13" s="690">
        <v>0.76304240689669878</v>
      </c>
      <c r="AV13" s="690">
        <v>0.76164669359793391</v>
      </c>
      <c r="AW13" s="690">
        <v>0.76054476146893057</v>
      </c>
      <c r="AX13" s="690">
        <v>0.75946975684165396</v>
      </c>
      <c r="AY13" s="690">
        <v>0.7585122567093322</v>
      </c>
      <c r="AZ13" s="690">
        <v>0.75786208267094968</v>
      </c>
      <c r="BA13" s="690">
        <v>0.75721910136010029</v>
      </c>
      <c r="BB13" s="690">
        <v>0.75657502164342305</v>
      </c>
      <c r="BC13" s="690">
        <v>0.75593763936143055</v>
      </c>
      <c r="BD13" s="690">
        <v>0.75555400158826702</v>
      </c>
      <c r="BE13" s="690">
        <v>0.75514064772026002</v>
      </c>
      <c r="BF13" s="690">
        <v>0.75470597733415723</v>
      </c>
      <c r="BG13" s="690">
        <v>0.75440554680396221</v>
      </c>
      <c r="BH13" s="690">
        <v>0.75401132943631377</v>
      </c>
      <c r="BI13" s="690">
        <v>0.75368836915521353</v>
      </c>
      <c r="BJ13" s="690">
        <v>0.75345153829140421</v>
      </c>
      <c r="BK13" s="608">
        <v>0.75327601754082563</v>
      </c>
    </row>
    <row r="14" spans="1:124" s="20" customFormat="1">
      <c r="B14" s="23"/>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row>
    <row r="15" spans="1:124" s="17" customFormat="1">
      <c r="A15" s="623"/>
      <c r="B15" s="26"/>
    </row>
    <row r="16" spans="1:124" s="17" customFormat="1">
      <c r="B16" s="26"/>
    </row>
    <row r="17" spans="2:53" s="17" customFormat="1">
      <c r="B17" s="26"/>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row>
    <row r="18" spans="2:53" s="17" customFormat="1">
      <c r="B18" s="26"/>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row>
    <row r="19" spans="2:53" s="17" customFormat="1">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row>
    <row r="20" spans="2:53" s="17" customFormat="1">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row>
    <row r="21" spans="2:53" s="17" customFormat="1" ht="93.75" customHeight="1">
      <c r="C21" s="18"/>
      <c r="D21" s="18"/>
      <c r="E21" s="1183" t="s">
        <v>67</v>
      </c>
      <c r="F21" s="1191"/>
      <c r="G21" s="1191"/>
      <c r="H21" s="1191"/>
      <c r="I21" s="1191"/>
      <c r="J21" s="1191"/>
      <c r="K21" s="18"/>
      <c r="L21" s="18"/>
      <c r="M21" s="1183" t="s">
        <v>68</v>
      </c>
      <c r="N21" s="1192"/>
      <c r="O21" s="1192"/>
      <c r="P21" s="1192"/>
      <c r="Q21" s="1192"/>
      <c r="R21" s="1192"/>
      <c r="S21" s="18"/>
      <c r="T21" s="18"/>
      <c r="U21" s="18"/>
      <c r="V21" s="18"/>
      <c r="W21" s="18"/>
      <c r="X21" s="18"/>
      <c r="Y21" s="18"/>
      <c r="Z21" s="18"/>
      <c r="AA21" s="18"/>
      <c r="AB21" s="18"/>
      <c r="AC21" s="18"/>
      <c r="AD21" s="18"/>
      <c r="AE21" s="18"/>
      <c r="AF21" s="18"/>
      <c r="AG21" s="18"/>
      <c r="AH21" s="18"/>
      <c r="AI21" s="18"/>
      <c r="AJ21" s="18"/>
      <c r="AK21" s="18"/>
      <c r="AL21" s="18"/>
      <c r="AM21" s="18"/>
      <c r="AN21" s="18"/>
      <c r="AO21" s="18"/>
    </row>
    <row r="22" spans="2:53" s="17" customFormat="1" ht="15" customHeight="1">
      <c r="C22" s="18"/>
      <c r="D22" s="18"/>
      <c r="E22" s="595"/>
      <c r="F22" s="595"/>
      <c r="G22" s="595"/>
      <c r="H22" s="595"/>
      <c r="I22" s="595"/>
      <c r="J22" s="595"/>
      <c r="K22" s="18"/>
      <c r="L22" s="18"/>
      <c r="N22" s="595"/>
      <c r="O22" s="595"/>
      <c r="P22" s="595"/>
      <c r="Q22" s="595"/>
      <c r="R22" s="595"/>
      <c r="S22" s="18"/>
      <c r="T22" s="18"/>
      <c r="U22" s="18"/>
      <c r="V22" s="18"/>
      <c r="W22" s="18"/>
      <c r="X22" s="18"/>
      <c r="Y22" s="18"/>
      <c r="Z22" s="18"/>
      <c r="AA22" s="18"/>
      <c r="AB22" s="18"/>
      <c r="AC22" s="18"/>
      <c r="AD22" s="18"/>
      <c r="AE22" s="18"/>
      <c r="AF22" s="18"/>
      <c r="AG22" s="18"/>
      <c r="AH22" s="18"/>
      <c r="AI22" s="18"/>
      <c r="AJ22" s="18"/>
      <c r="AK22" s="18"/>
      <c r="AL22" s="18"/>
      <c r="AM22" s="18"/>
      <c r="AN22" s="18"/>
      <c r="AO22" s="18"/>
    </row>
    <row r="23" spans="2:53" s="17" customFormat="1" ht="21.75" customHeight="1">
      <c r="C23" s="18"/>
      <c r="D23" s="18"/>
      <c r="E23" s="595"/>
      <c r="F23" s="595"/>
      <c r="G23" s="595"/>
      <c r="H23" s="595"/>
      <c r="I23" s="595"/>
      <c r="J23" s="595"/>
      <c r="K23" s="18"/>
      <c r="L23" s="18"/>
      <c r="M23" s="595"/>
      <c r="N23" s="595"/>
      <c r="O23" s="595"/>
      <c r="P23" s="595"/>
      <c r="Q23" s="595"/>
      <c r="R23" s="595"/>
      <c r="S23" s="18"/>
      <c r="T23" s="18"/>
      <c r="U23" s="18"/>
      <c r="V23" s="18"/>
      <c r="W23" s="18"/>
      <c r="X23" s="18"/>
      <c r="Y23" s="18"/>
      <c r="Z23" s="18"/>
      <c r="AA23" s="18"/>
      <c r="AB23" s="18"/>
      <c r="AC23" s="18"/>
      <c r="AD23" s="18"/>
      <c r="AE23" s="18"/>
      <c r="AF23" s="18"/>
      <c r="AG23" s="18"/>
      <c r="AH23" s="18"/>
      <c r="AI23" s="18"/>
      <c r="AJ23" s="18"/>
      <c r="AK23" s="18"/>
      <c r="AL23" s="18"/>
      <c r="AM23" s="18"/>
      <c r="AN23" s="18"/>
      <c r="AO23" s="18"/>
    </row>
    <row r="24" spans="2:53" s="17" customFormat="1" ht="46.5" customHeight="1">
      <c r="C24" s="18"/>
      <c r="D24" s="18"/>
      <c r="E24" s="595"/>
      <c r="F24" s="595"/>
      <c r="G24" s="595"/>
      <c r="H24" s="595"/>
      <c r="I24" s="595"/>
      <c r="J24" s="595"/>
      <c r="K24" s="18"/>
      <c r="L24" s="18"/>
      <c r="M24" s="595"/>
      <c r="N24" s="595"/>
      <c r="O24" s="595"/>
      <c r="P24" s="595"/>
      <c r="Q24" s="595"/>
      <c r="R24" s="595"/>
      <c r="S24" s="18"/>
      <c r="T24" s="18"/>
      <c r="U24" s="18"/>
      <c r="V24" s="18"/>
      <c r="W24" s="18"/>
      <c r="X24" s="18"/>
      <c r="Y24" s="18"/>
      <c r="Z24" s="18"/>
      <c r="AA24" s="18"/>
      <c r="AB24" s="18"/>
      <c r="AC24" s="18"/>
      <c r="AD24" s="18"/>
      <c r="AE24" s="18"/>
      <c r="AF24" s="18"/>
      <c r="AG24" s="18"/>
      <c r="AH24" s="18"/>
      <c r="AI24" s="18"/>
      <c r="AJ24" s="18"/>
      <c r="AK24" s="18"/>
      <c r="AL24" s="18"/>
      <c r="AM24" s="18"/>
      <c r="AN24" s="18"/>
      <c r="AO24" s="18"/>
    </row>
    <row r="25" spans="2:53" s="17" customFormat="1">
      <c r="C25" s="18"/>
      <c r="D25" s="18"/>
      <c r="E25" s="18"/>
      <c r="F25" s="18"/>
      <c r="G25" s="18"/>
      <c r="H25" s="18"/>
      <c r="I25" s="18"/>
      <c r="J25" s="18"/>
      <c r="K25" s="18"/>
      <c r="L25" s="18"/>
      <c r="M25" s="595"/>
      <c r="N25" s="595"/>
      <c r="O25" s="595"/>
      <c r="P25" s="595"/>
      <c r="Q25" s="595"/>
      <c r="R25" s="595"/>
      <c r="S25" s="18"/>
      <c r="T25" s="18"/>
      <c r="U25" s="18"/>
      <c r="V25" s="18"/>
      <c r="W25" s="18"/>
      <c r="X25" s="18"/>
      <c r="Y25" s="18"/>
      <c r="Z25" s="18"/>
      <c r="AA25" s="18"/>
      <c r="AB25" s="18"/>
      <c r="AC25" s="18"/>
      <c r="AD25" s="18"/>
      <c r="AE25" s="18"/>
      <c r="AF25" s="18"/>
      <c r="AG25" s="18"/>
      <c r="AH25" s="18"/>
      <c r="AI25" s="18"/>
      <c r="AJ25" s="18"/>
      <c r="AK25" s="18"/>
      <c r="AL25" s="18"/>
      <c r="AM25" s="18"/>
      <c r="AN25" s="18"/>
      <c r="AO25" s="18"/>
    </row>
    <row r="26" spans="2:53" s="17" customFormat="1">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row>
    <row r="27" spans="2:53" s="17" customFormat="1">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row>
    <row r="28" spans="2:53" s="17" customFormat="1">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row>
    <row r="29" spans="2:53" s="17" customFormat="1">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row>
    <row r="30" spans="2:53" s="17" customFormat="1">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row>
    <row r="31" spans="2:53" s="17" customFormat="1">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row>
    <row r="32" spans="2:53" s="17" customFormat="1">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row>
    <row r="33" spans="2:63" s="17" customFormat="1">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row>
    <row r="34" spans="2:63" s="17" customFormat="1">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row>
    <row r="35" spans="2:63" s="17" customFormat="1">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row>
    <row r="36" spans="2:63" s="17" customFormat="1">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row>
    <row r="37" spans="2:63" s="17" customFormat="1">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row>
    <row r="38" spans="2:63" s="17" customFormat="1" ht="15.75">
      <c r="B38" s="27" t="s">
        <v>9</v>
      </c>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row>
    <row r="39" spans="2:63" s="17" customFormat="1" ht="15.75" thickBot="1">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row>
    <row r="40" spans="2:63" s="17" customFormat="1" ht="15.75" thickBot="1">
      <c r="B40" s="655" t="s">
        <v>10</v>
      </c>
      <c r="C40" s="656">
        <v>1940</v>
      </c>
      <c r="D40" s="657">
        <v>1941</v>
      </c>
      <c r="E40" s="657">
        <v>1942</v>
      </c>
      <c r="F40" s="657">
        <v>1943</v>
      </c>
      <c r="G40" s="657">
        <v>1944</v>
      </c>
      <c r="H40" s="657">
        <v>1945</v>
      </c>
      <c r="I40" s="657">
        <v>1946</v>
      </c>
      <c r="J40" s="657">
        <v>1947</v>
      </c>
      <c r="K40" s="657">
        <v>1948</v>
      </c>
      <c r="L40" s="657">
        <v>1949</v>
      </c>
      <c r="M40" s="657">
        <v>1950</v>
      </c>
      <c r="N40" s="657">
        <v>1951</v>
      </c>
      <c r="O40" s="657">
        <v>1952</v>
      </c>
      <c r="P40" s="657">
        <v>1953</v>
      </c>
      <c r="Q40" s="657">
        <v>1954</v>
      </c>
      <c r="R40" s="657">
        <v>1955</v>
      </c>
      <c r="S40" s="657">
        <v>1956</v>
      </c>
      <c r="T40" s="657">
        <v>1957</v>
      </c>
      <c r="U40" s="657">
        <v>1958</v>
      </c>
      <c r="V40" s="657">
        <v>1959</v>
      </c>
      <c r="W40" s="657">
        <v>1960</v>
      </c>
      <c r="X40" s="657">
        <v>1961</v>
      </c>
      <c r="Y40" s="657">
        <v>1962</v>
      </c>
      <c r="Z40" s="657">
        <v>1963</v>
      </c>
      <c r="AA40" s="657">
        <v>1964</v>
      </c>
      <c r="AB40" s="657">
        <v>1965</v>
      </c>
      <c r="AC40" s="657">
        <v>1966</v>
      </c>
      <c r="AD40" s="657">
        <v>1967</v>
      </c>
      <c r="AE40" s="657">
        <v>1968</v>
      </c>
      <c r="AF40" s="657">
        <v>1969</v>
      </c>
      <c r="AG40" s="657">
        <v>1970</v>
      </c>
      <c r="AH40" s="657">
        <v>1971</v>
      </c>
      <c r="AI40" s="657">
        <v>1972</v>
      </c>
      <c r="AJ40" s="657">
        <v>1973</v>
      </c>
      <c r="AK40" s="657">
        <v>1974</v>
      </c>
      <c r="AL40" s="657">
        <v>1975</v>
      </c>
      <c r="AM40" s="657">
        <v>1976</v>
      </c>
      <c r="AN40" s="657">
        <v>1977</v>
      </c>
      <c r="AO40" s="657">
        <v>1978</v>
      </c>
      <c r="AP40" s="657">
        <v>1979</v>
      </c>
      <c r="AQ40" s="657">
        <v>1980</v>
      </c>
      <c r="AR40" s="657">
        <v>1981</v>
      </c>
      <c r="AS40" s="657">
        <v>1982</v>
      </c>
      <c r="AT40" s="657">
        <v>1983</v>
      </c>
      <c r="AU40" s="657">
        <v>1984</v>
      </c>
      <c r="AV40" s="657">
        <v>1985</v>
      </c>
      <c r="AW40" s="657">
        <v>1986</v>
      </c>
      <c r="AX40" s="657">
        <v>1987</v>
      </c>
      <c r="AY40" s="657">
        <v>1988</v>
      </c>
      <c r="AZ40" s="657">
        <v>1989</v>
      </c>
      <c r="BA40" s="657">
        <v>1990</v>
      </c>
      <c r="BB40" s="657">
        <v>1991</v>
      </c>
      <c r="BC40" s="657">
        <v>1992</v>
      </c>
      <c r="BD40" s="657">
        <v>1993</v>
      </c>
      <c r="BE40" s="657">
        <v>1994</v>
      </c>
      <c r="BF40" s="657">
        <v>1995</v>
      </c>
      <c r="BG40" s="657">
        <v>1996</v>
      </c>
      <c r="BH40" s="657">
        <v>1997</v>
      </c>
      <c r="BI40" s="657">
        <v>1998</v>
      </c>
      <c r="BJ40" s="657">
        <v>1999</v>
      </c>
      <c r="BK40" s="691">
        <v>2000</v>
      </c>
    </row>
    <row r="41" spans="2:63" s="17" customFormat="1">
      <c r="B41" s="685" t="s">
        <v>4</v>
      </c>
      <c r="C41" s="686">
        <v>0.57403282822637458</v>
      </c>
      <c r="D41" s="601">
        <v>0.57443279767782651</v>
      </c>
      <c r="E41" s="601">
        <v>0.55805308220106498</v>
      </c>
      <c r="F41" s="601">
        <v>0.55280869230607477</v>
      </c>
      <c r="G41" s="601">
        <v>0.55426656676326802</v>
      </c>
      <c r="H41" s="601">
        <v>0.55725389809226522</v>
      </c>
      <c r="I41" s="601">
        <v>0.57319228913731746</v>
      </c>
      <c r="J41" s="601">
        <v>0.58647497492152922</v>
      </c>
      <c r="K41" s="601">
        <v>0.59632807234701635</v>
      </c>
      <c r="L41" s="601">
        <v>0.59403046081170952</v>
      </c>
      <c r="M41" s="601">
        <v>0.57923587010844646</v>
      </c>
      <c r="N41" s="601">
        <v>0.59026414582851883</v>
      </c>
      <c r="O41" s="601">
        <v>0.58729152190149247</v>
      </c>
      <c r="P41" s="601">
        <v>0.58328051002364323</v>
      </c>
      <c r="Q41" s="601">
        <v>0.57442623322527009</v>
      </c>
      <c r="R41" s="601">
        <v>0.57213263167032691</v>
      </c>
      <c r="S41" s="601">
        <v>0.57075539204760295</v>
      </c>
      <c r="T41" s="601">
        <v>0.56271795467330776</v>
      </c>
      <c r="U41" s="601">
        <v>0.56159848298146497</v>
      </c>
      <c r="V41" s="601">
        <v>0.5591936591940142</v>
      </c>
      <c r="W41" s="601">
        <v>0.55778886009737305</v>
      </c>
      <c r="X41" s="601">
        <v>0.55682539175505774</v>
      </c>
      <c r="Y41" s="601">
        <v>0.55532491483911517</v>
      </c>
      <c r="Z41" s="601">
        <v>0.55329280921486801</v>
      </c>
      <c r="AA41" s="601">
        <v>0.5526779897891162</v>
      </c>
      <c r="AB41" s="601">
        <v>0.54959018474765486</v>
      </c>
      <c r="AC41" s="601">
        <v>0.54594022541945975</v>
      </c>
      <c r="AD41" s="601">
        <v>0.54244342802237544</v>
      </c>
      <c r="AE41" s="601">
        <v>0.53814961309205822</v>
      </c>
      <c r="AF41" s="601">
        <v>0.53395123411196177</v>
      </c>
      <c r="AG41" s="601">
        <v>0.52989109581712768</v>
      </c>
      <c r="AH41" s="601">
        <v>0.52608580672963523</v>
      </c>
      <c r="AI41" s="601">
        <v>0.52224941879606179</v>
      </c>
      <c r="AJ41" s="601">
        <v>0.51865267524382741</v>
      </c>
      <c r="AK41" s="601">
        <v>0.515547261153117</v>
      </c>
      <c r="AL41" s="601">
        <v>0.51264855607857474</v>
      </c>
      <c r="AM41" s="601">
        <v>0.5099456406122157</v>
      </c>
      <c r="AN41" s="601">
        <v>0.50767796238731278</v>
      </c>
      <c r="AO41" s="601">
        <v>0.50582213534897913</v>
      </c>
      <c r="AP41" s="601">
        <v>0.50411441760894504</v>
      </c>
      <c r="AQ41" s="601">
        <v>0.50278282501865057</v>
      </c>
      <c r="AR41" s="601">
        <v>0.50157346273911807</v>
      </c>
      <c r="AS41" s="601">
        <v>0.50047830919820468</v>
      </c>
      <c r="AT41" s="601">
        <v>0.49948966104715703</v>
      </c>
      <c r="AU41" s="601">
        <v>0.49882074265188053</v>
      </c>
      <c r="AV41" s="601">
        <v>0.49801931731009952</v>
      </c>
      <c r="AW41" s="601">
        <v>0.49730316668820773</v>
      </c>
      <c r="AX41" s="601">
        <v>0.49687488395994583</v>
      </c>
      <c r="AY41" s="601">
        <v>0.49630626816926193</v>
      </c>
      <c r="AZ41" s="601">
        <v>0.4960060009075245</v>
      </c>
      <c r="BA41" s="601">
        <v>0.49595763413585037</v>
      </c>
      <c r="BB41" s="601">
        <v>0.49575590471036723</v>
      </c>
      <c r="BC41" s="601">
        <v>0.49559752773122345</v>
      </c>
      <c r="BD41" s="601">
        <v>0.49566554552026004</v>
      </c>
      <c r="BE41" s="601">
        <v>0.49557621260148943</v>
      </c>
      <c r="BF41" s="601">
        <v>0.49569768935784253</v>
      </c>
      <c r="BG41" s="601">
        <v>0.49565993157649341</v>
      </c>
      <c r="BH41" s="601">
        <v>0.4956434859401791</v>
      </c>
      <c r="BI41" s="601">
        <v>0.49564451710075585</v>
      </c>
      <c r="BJ41" s="601">
        <v>0.49565937337625199</v>
      </c>
      <c r="BK41" s="602">
        <v>0.49568458048773917</v>
      </c>
    </row>
    <row r="42" spans="2:63" s="17" customFormat="1">
      <c r="B42" s="685" t="s">
        <v>5</v>
      </c>
      <c r="C42" s="687">
        <v>0.57403282822637458</v>
      </c>
      <c r="D42" s="688">
        <v>0.57443279767782651</v>
      </c>
      <c r="E42" s="688">
        <v>0.55805308220106498</v>
      </c>
      <c r="F42" s="688">
        <v>0.55280869230607477</v>
      </c>
      <c r="G42" s="688">
        <v>0.55426656676326802</v>
      </c>
      <c r="H42" s="688">
        <v>0.55725389809226522</v>
      </c>
      <c r="I42" s="688">
        <v>0.57319228913731746</v>
      </c>
      <c r="J42" s="688">
        <v>0.58647497492152922</v>
      </c>
      <c r="K42" s="688">
        <v>0.59632807234701635</v>
      </c>
      <c r="L42" s="688">
        <v>0.59403046081170963</v>
      </c>
      <c r="M42" s="688">
        <v>0.57923587010844646</v>
      </c>
      <c r="N42" s="688">
        <v>0.59026414582851883</v>
      </c>
      <c r="O42" s="688">
        <v>0.58729152190149247</v>
      </c>
      <c r="P42" s="688">
        <v>0.58328051002364323</v>
      </c>
      <c r="Q42" s="688">
        <v>0.57442623322527009</v>
      </c>
      <c r="R42" s="688">
        <v>0.57213263167032691</v>
      </c>
      <c r="S42" s="688">
        <v>0.57075539204760295</v>
      </c>
      <c r="T42" s="688">
        <v>0.56271795467330776</v>
      </c>
      <c r="U42" s="688">
        <v>0.56159848298146497</v>
      </c>
      <c r="V42" s="688">
        <v>0.55930418269617721</v>
      </c>
      <c r="W42" s="688">
        <v>0.55820275727944935</v>
      </c>
      <c r="X42" s="688">
        <v>0.55762467457700782</v>
      </c>
      <c r="Y42" s="688">
        <v>0.55669974379720688</v>
      </c>
      <c r="Z42" s="688">
        <v>0.55532088903525467</v>
      </c>
      <c r="AA42" s="688">
        <v>0.55524325592612733</v>
      </c>
      <c r="AB42" s="688">
        <v>0.5530711690911051</v>
      </c>
      <c r="AC42" s="688">
        <v>0.55051280882524012</v>
      </c>
      <c r="AD42" s="688">
        <v>0.54762841271416385</v>
      </c>
      <c r="AE42" s="688">
        <v>0.54461378089304835</v>
      </c>
      <c r="AF42" s="688">
        <v>0.54157160205828281</v>
      </c>
      <c r="AG42" s="688">
        <v>0.53847644522567206</v>
      </c>
      <c r="AH42" s="688">
        <v>0.5356389526327292</v>
      </c>
      <c r="AI42" s="688">
        <v>0.53276772415614848</v>
      </c>
      <c r="AJ42" s="688">
        <v>0.53014049146018838</v>
      </c>
      <c r="AK42" s="688">
        <v>0.5280186237295903</v>
      </c>
      <c r="AL42" s="688">
        <v>0.52584368920466873</v>
      </c>
      <c r="AM42" s="688">
        <v>0.52388177308871675</v>
      </c>
      <c r="AN42" s="688">
        <v>0.52238330305604608</v>
      </c>
      <c r="AO42" s="688">
        <v>0.52081470757849657</v>
      </c>
      <c r="AP42" s="688">
        <v>0.51968342393455746</v>
      </c>
      <c r="AQ42" s="688">
        <v>0.51872061875729591</v>
      </c>
      <c r="AR42" s="688">
        <v>0.51816299301977475</v>
      </c>
      <c r="AS42" s="688">
        <v>0.51726707292614449</v>
      </c>
      <c r="AT42" s="688">
        <v>0.51676030522350802</v>
      </c>
      <c r="AU42" s="688">
        <v>0.51615554532027186</v>
      </c>
      <c r="AV42" s="688">
        <v>0.51545580021514115</v>
      </c>
      <c r="AW42" s="688">
        <v>0.51489153551868239</v>
      </c>
      <c r="AX42" s="688">
        <v>0.51467970088569592</v>
      </c>
      <c r="AY42" s="688">
        <v>0.51436167563326496</v>
      </c>
      <c r="AZ42" s="688">
        <v>0.5141582317286244</v>
      </c>
      <c r="BA42" s="688">
        <v>0.51384846492352843</v>
      </c>
      <c r="BB42" s="688">
        <v>0.51385796907832026</v>
      </c>
      <c r="BC42" s="688">
        <v>0.51375496838599521</v>
      </c>
      <c r="BD42" s="688">
        <v>0.51374779313748753</v>
      </c>
      <c r="BE42" s="688">
        <v>0.51383060388732826</v>
      </c>
      <c r="BF42" s="688">
        <v>0.51379876507926736</v>
      </c>
      <c r="BG42" s="688">
        <v>0.51365564728441349</v>
      </c>
      <c r="BH42" s="688">
        <v>0.51379085540425706</v>
      </c>
      <c r="BI42" s="688">
        <v>0.51380988540001216</v>
      </c>
      <c r="BJ42" s="688">
        <v>0.51371614157855661</v>
      </c>
      <c r="BK42" s="692">
        <v>0.51369766988959975</v>
      </c>
    </row>
    <row r="43" spans="2:63" s="17" customFormat="1">
      <c r="B43" s="685" t="s">
        <v>6</v>
      </c>
      <c r="C43" s="687">
        <v>0.57403282822637458</v>
      </c>
      <c r="D43" s="688">
        <v>0.57443279767782651</v>
      </c>
      <c r="E43" s="688">
        <v>0.55805308220106498</v>
      </c>
      <c r="F43" s="688">
        <v>0.55280869230607477</v>
      </c>
      <c r="G43" s="688">
        <v>0.55426656676326802</v>
      </c>
      <c r="H43" s="688">
        <v>0.55725389809226522</v>
      </c>
      <c r="I43" s="688">
        <v>0.57319228913731746</v>
      </c>
      <c r="J43" s="688">
        <v>0.58647497492152922</v>
      </c>
      <c r="K43" s="688">
        <v>0.59632807234701635</v>
      </c>
      <c r="L43" s="688">
        <v>0.59403046081170963</v>
      </c>
      <c r="M43" s="688">
        <v>0.57923587010844646</v>
      </c>
      <c r="N43" s="688">
        <v>0.59026414582851883</v>
      </c>
      <c r="O43" s="688">
        <v>0.58729152190149247</v>
      </c>
      <c r="P43" s="688">
        <v>0.58328051002364323</v>
      </c>
      <c r="Q43" s="688">
        <v>0.57442623322527009</v>
      </c>
      <c r="R43" s="688">
        <v>0.57213263167032691</v>
      </c>
      <c r="S43" s="688">
        <v>0.57075539204760295</v>
      </c>
      <c r="T43" s="688">
        <v>0.56271795467330776</v>
      </c>
      <c r="U43" s="688">
        <v>0.56159848298146497</v>
      </c>
      <c r="V43" s="688">
        <v>0.559414749896473</v>
      </c>
      <c r="W43" s="688">
        <v>0.5584624079009991</v>
      </c>
      <c r="X43" s="688">
        <v>0.55818232299344694</v>
      </c>
      <c r="Y43" s="688">
        <v>0.55732896341940941</v>
      </c>
      <c r="Z43" s="688">
        <v>0.55643525563103369</v>
      </c>
      <c r="AA43" s="688">
        <v>0.5571985438266347</v>
      </c>
      <c r="AB43" s="688">
        <v>0.55537816347610724</v>
      </c>
      <c r="AC43" s="688">
        <v>0.5535714567546236</v>
      </c>
      <c r="AD43" s="688">
        <v>0.55146812256003486</v>
      </c>
      <c r="AE43" s="688">
        <v>0.54907222963361979</v>
      </c>
      <c r="AF43" s="688">
        <v>0.54668459577305684</v>
      </c>
      <c r="AG43" s="688">
        <v>0.54434895557409979</v>
      </c>
      <c r="AH43" s="688">
        <v>0.54227197882029021</v>
      </c>
      <c r="AI43" s="688">
        <v>0.5401586615029379</v>
      </c>
      <c r="AJ43" s="688">
        <v>0.53829166453785215</v>
      </c>
      <c r="AK43" s="688">
        <v>0.53638362769753423</v>
      </c>
      <c r="AL43" s="688">
        <v>0.53471012212045699</v>
      </c>
      <c r="AM43" s="688">
        <v>0.53353261482745851</v>
      </c>
      <c r="AN43" s="688">
        <v>0.53229726830568291</v>
      </c>
      <c r="AO43" s="688">
        <v>0.53126954925707037</v>
      </c>
      <c r="AP43" s="688">
        <v>0.53044094685506116</v>
      </c>
      <c r="AQ43" s="688">
        <v>0.52980317796397525</v>
      </c>
      <c r="AR43" s="688">
        <v>0.52960194445082276</v>
      </c>
      <c r="AS43" s="688">
        <v>0.52906811672509302</v>
      </c>
      <c r="AT43" s="688">
        <v>0.52846077014041126</v>
      </c>
      <c r="AU43" s="688">
        <v>0.5280259970009481</v>
      </c>
      <c r="AV43" s="688">
        <v>0.52775633520227638</v>
      </c>
      <c r="AW43" s="688">
        <v>0.52740663391591791</v>
      </c>
      <c r="AX43" s="688">
        <v>0.52697899187304797</v>
      </c>
      <c r="AY43" s="688">
        <v>0.52670729251264969</v>
      </c>
      <c r="AZ43" s="688">
        <v>0.52658462873125034</v>
      </c>
      <c r="BA43" s="688">
        <v>0.52637836973915952</v>
      </c>
      <c r="BB43" s="688">
        <v>0.52631369559859875</v>
      </c>
      <c r="BC43" s="688">
        <v>0.52638414433393432</v>
      </c>
      <c r="BD43" s="688">
        <v>0.52636610618908941</v>
      </c>
      <c r="BE43" s="688">
        <v>0.52626184069598814</v>
      </c>
      <c r="BF43" s="688">
        <v>0.52628534881418465</v>
      </c>
      <c r="BG43" s="688">
        <v>0.52622158338592362</v>
      </c>
      <c r="BH43" s="688">
        <v>0.52627916451804146</v>
      </c>
      <c r="BI43" s="688">
        <v>0.52624860420420838</v>
      </c>
      <c r="BJ43" s="688">
        <v>0.5263332760839301</v>
      </c>
      <c r="BK43" s="692">
        <v>0.52632910674736211</v>
      </c>
    </row>
    <row r="44" spans="2:63" s="17" customFormat="1" ht="15.75" thickBot="1">
      <c r="B44" s="22" t="s">
        <v>7</v>
      </c>
      <c r="C44" s="689">
        <v>0.57403282822637458</v>
      </c>
      <c r="D44" s="690">
        <v>0.57443279767782651</v>
      </c>
      <c r="E44" s="690">
        <v>0.55805308220106498</v>
      </c>
      <c r="F44" s="690">
        <v>0.55280869230607477</v>
      </c>
      <c r="G44" s="690">
        <v>0.55426656676326802</v>
      </c>
      <c r="H44" s="690">
        <v>0.55725389809226522</v>
      </c>
      <c r="I44" s="690">
        <v>0.57319228913731746</v>
      </c>
      <c r="J44" s="690">
        <v>0.58647497492152922</v>
      </c>
      <c r="K44" s="690">
        <v>0.59632807234701635</v>
      </c>
      <c r="L44" s="690">
        <v>0.59403046081170963</v>
      </c>
      <c r="M44" s="690">
        <v>0.57923587010844646</v>
      </c>
      <c r="N44" s="690">
        <v>0.59026414582851883</v>
      </c>
      <c r="O44" s="690">
        <v>0.58729152190149247</v>
      </c>
      <c r="P44" s="690">
        <v>0.58328051002364323</v>
      </c>
      <c r="Q44" s="690">
        <v>0.57442623322527009</v>
      </c>
      <c r="R44" s="690">
        <v>0.57213263167032702</v>
      </c>
      <c r="S44" s="690">
        <v>0.57075539204760295</v>
      </c>
      <c r="T44" s="690">
        <v>0.56271795467330776</v>
      </c>
      <c r="U44" s="690">
        <v>0.56159848298146497</v>
      </c>
      <c r="V44" s="690">
        <v>0.55958068268762284</v>
      </c>
      <c r="W44" s="690">
        <v>0.55887708082224752</v>
      </c>
      <c r="X44" s="690">
        <v>0.55903955202460076</v>
      </c>
      <c r="Y44" s="690">
        <v>0.55871048626589692</v>
      </c>
      <c r="Z44" s="690">
        <v>0.55847795101667863</v>
      </c>
      <c r="AA44" s="690">
        <v>0.55978983929595383</v>
      </c>
      <c r="AB44" s="690">
        <v>0.55890338508512694</v>
      </c>
      <c r="AC44" s="690">
        <v>0.55790940480756546</v>
      </c>
      <c r="AD44" s="690">
        <v>0.55669861470790416</v>
      </c>
      <c r="AE44" s="690">
        <v>0.55568705404644825</v>
      </c>
      <c r="AF44" s="690">
        <v>0.55415490608247364</v>
      </c>
      <c r="AG44" s="690">
        <v>0.55314106262537055</v>
      </c>
      <c r="AH44" s="690">
        <v>0.55238820857306625</v>
      </c>
      <c r="AI44" s="690">
        <v>0.5513037245761534</v>
      </c>
      <c r="AJ44" s="690">
        <v>0.55018656511201247</v>
      </c>
      <c r="AK44" s="690">
        <v>0.54932403754132908</v>
      </c>
      <c r="AL44" s="690">
        <v>0.54870837199467548</v>
      </c>
      <c r="AM44" s="690">
        <v>0.54805104782660019</v>
      </c>
      <c r="AN44" s="690">
        <v>0.54763107681289414</v>
      </c>
      <c r="AO44" s="690">
        <v>0.54716569682917915</v>
      </c>
      <c r="AP44" s="690">
        <v>0.54720114084926419</v>
      </c>
      <c r="AQ44" s="690">
        <v>0.54718224457046827</v>
      </c>
      <c r="AR44" s="690">
        <v>0.54711008056374988</v>
      </c>
      <c r="AS44" s="690">
        <v>0.54698570548799808</v>
      </c>
      <c r="AT44" s="690">
        <v>0.54707216804329217</v>
      </c>
      <c r="AU44" s="690">
        <v>0.54684388406891793</v>
      </c>
      <c r="AV44" s="690">
        <v>0.54656649130077684</v>
      </c>
      <c r="AW44" s="690">
        <v>0.5464952867031605</v>
      </c>
      <c r="AX44" s="690">
        <v>0.54637191240036043</v>
      </c>
      <c r="AY44" s="690">
        <v>0.54619740843600384</v>
      </c>
      <c r="AZ44" s="690">
        <v>0.54621962251916101</v>
      </c>
      <c r="BA44" s="690">
        <v>0.54618785320331498</v>
      </c>
      <c r="BB44" s="690">
        <v>0.5461031672890253</v>
      </c>
      <c r="BC44" s="690">
        <v>0.5459666157440608</v>
      </c>
      <c r="BD44" s="690">
        <v>0.54601642610439172</v>
      </c>
      <c r="BE44" s="690">
        <v>0.54601172922930163</v>
      </c>
      <c r="BF44" s="690">
        <v>0.54595359958709677</v>
      </c>
      <c r="BG44" s="690">
        <v>0.54607331211757804</v>
      </c>
      <c r="BH44" s="690">
        <v>0.54613713448721746</v>
      </c>
      <c r="BI44" s="690">
        <v>0.54614616169650165</v>
      </c>
      <c r="BJ44" s="690">
        <v>0.54610147254162933</v>
      </c>
      <c r="BK44" s="693">
        <v>0.54600412982804569</v>
      </c>
    </row>
    <row r="45" spans="2:63" ht="15.75" thickBot="1">
      <c r="B45" s="28"/>
      <c r="C45" s="654"/>
      <c r="D45" s="654"/>
      <c r="E45" s="654"/>
      <c r="F45" s="654"/>
      <c r="G45" s="654"/>
      <c r="H45" s="654"/>
      <c r="I45" s="654"/>
      <c r="J45" s="654"/>
      <c r="K45" s="654"/>
      <c r="L45" s="654"/>
      <c r="M45" s="654"/>
      <c r="N45" s="654"/>
      <c r="O45" s="654"/>
      <c r="P45" s="654"/>
      <c r="Q45" s="654"/>
      <c r="R45" s="654"/>
      <c r="S45" s="654"/>
      <c r="T45" s="654"/>
      <c r="U45" s="654"/>
      <c r="V45" s="654"/>
      <c r="W45" s="654"/>
      <c r="X45" s="654"/>
      <c r="Y45" s="654"/>
      <c r="Z45" s="654"/>
      <c r="AA45" s="654"/>
      <c r="AB45" s="654"/>
      <c r="AC45" s="654"/>
      <c r="AD45" s="654"/>
      <c r="AE45" s="654"/>
      <c r="AF45" s="654"/>
      <c r="AG45" s="654"/>
      <c r="AH45" s="654"/>
      <c r="AI45" s="654"/>
      <c r="AJ45" s="654"/>
      <c r="AK45" s="654"/>
      <c r="AL45" s="654"/>
      <c r="AM45" s="654"/>
      <c r="AN45" s="654"/>
      <c r="AO45" s="654"/>
      <c r="AP45" s="654"/>
      <c r="AQ45" s="654"/>
      <c r="AR45" s="654"/>
      <c r="AS45" s="654"/>
      <c r="AT45" s="654"/>
      <c r="AU45" s="654"/>
      <c r="AV45" s="654"/>
      <c r="AW45" s="654"/>
      <c r="AX45" s="654"/>
      <c r="AY45" s="654"/>
      <c r="AZ45" s="654"/>
      <c r="BA45" s="654"/>
      <c r="BB45" s="654"/>
      <c r="BC45" s="654"/>
      <c r="BD45" s="654"/>
      <c r="BE45" s="654"/>
      <c r="BF45" s="654"/>
      <c r="BG45" s="654"/>
      <c r="BH45" s="654"/>
      <c r="BI45" s="654"/>
      <c r="BJ45" s="654"/>
      <c r="BK45" s="654"/>
    </row>
    <row r="46" spans="2:63" s="17" customFormat="1" ht="15.75" thickBot="1">
      <c r="B46" s="655" t="s">
        <v>11</v>
      </c>
      <c r="C46" s="656">
        <v>1940</v>
      </c>
      <c r="D46" s="657">
        <v>1941</v>
      </c>
      <c r="E46" s="657">
        <v>1942</v>
      </c>
      <c r="F46" s="657">
        <v>1943</v>
      </c>
      <c r="G46" s="657">
        <v>1944</v>
      </c>
      <c r="H46" s="657">
        <v>1945</v>
      </c>
      <c r="I46" s="657">
        <v>1946</v>
      </c>
      <c r="J46" s="657">
        <v>1947</v>
      </c>
      <c r="K46" s="657">
        <v>1948</v>
      </c>
      <c r="L46" s="657">
        <v>1949</v>
      </c>
      <c r="M46" s="657">
        <v>1950</v>
      </c>
      <c r="N46" s="657">
        <v>1951</v>
      </c>
      <c r="O46" s="657">
        <v>1952</v>
      </c>
      <c r="P46" s="657">
        <v>1953</v>
      </c>
      <c r="Q46" s="657">
        <v>1954</v>
      </c>
      <c r="R46" s="657">
        <v>1955</v>
      </c>
      <c r="S46" s="657">
        <v>1956</v>
      </c>
      <c r="T46" s="657">
        <v>1957</v>
      </c>
      <c r="U46" s="657">
        <v>1958</v>
      </c>
      <c r="V46" s="657">
        <v>1959</v>
      </c>
      <c r="W46" s="657">
        <v>1960</v>
      </c>
      <c r="X46" s="657">
        <v>1961</v>
      </c>
      <c r="Y46" s="657">
        <v>1962</v>
      </c>
      <c r="Z46" s="657">
        <v>1963</v>
      </c>
      <c r="AA46" s="657">
        <v>1964</v>
      </c>
      <c r="AB46" s="657">
        <v>1965</v>
      </c>
      <c r="AC46" s="657">
        <v>1966</v>
      </c>
      <c r="AD46" s="657">
        <v>1967</v>
      </c>
      <c r="AE46" s="657">
        <v>1968</v>
      </c>
      <c r="AF46" s="657">
        <v>1969</v>
      </c>
      <c r="AG46" s="657">
        <v>1970</v>
      </c>
      <c r="AH46" s="657">
        <v>1971</v>
      </c>
      <c r="AI46" s="657">
        <v>1972</v>
      </c>
      <c r="AJ46" s="657">
        <v>1973</v>
      </c>
      <c r="AK46" s="657">
        <v>1974</v>
      </c>
      <c r="AL46" s="657">
        <v>1975</v>
      </c>
      <c r="AM46" s="657">
        <v>1976</v>
      </c>
      <c r="AN46" s="657">
        <v>1977</v>
      </c>
      <c r="AO46" s="657">
        <v>1978</v>
      </c>
      <c r="AP46" s="657">
        <v>1979</v>
      </c>
      <c r="AQ46" s="657">
        <v>1980</v>
      </c>
      <c r="AR46" s="657">
        <v>1981</v>
      </c>
      <c r="AS46" s="657">
        <v>1982</v>
      </c>
      <c r="AT46" s="657">
        <v>1983</v>
      </c>
      <c r="AU46" s="657">
        <v>1984</v>
      </c>
      <c r="AV46" s="657">
        <v>1985</v>
      </c>
      <c r="AW46" s="657">
        <v>1986</v>
      </c>
      <c r="AX46" s="657">
        <v>1987</v>
      </c>
      <c r="AY46" s="657">
        <v>1988</v>
      </c>
      <c r="AZ46" s="657">
        <v>1989</v>
      </c>
      <c r="BA46" s="657">
        <v>1990</v>
      </c>
      <c r="BB46" s="657">
        <v>1991</v>
      </c>
      <c r="BC46" s="657">
        <v>1992</v>
      </c>
      <c r="BD46" s="657">
        <v>1993</v>
      </c>
      <c r="BE46" s="657">
        <v>1994</v>
      </c>
      <c r="BF46" s="657">
        <v>1995</v>
      </c>
      <c r="BG46" s="657">
        <v>1996</v>
      </c>
      <c r="BH46" s="657">
        <v>1997</v>
      </c>
      <c r="BI46" s="657">
        <v>1998</v>
      </c>
      <c r="BJ46" s="657">
        <v>1999</v>
      </c>
      <c r="BK46" s="691">
        <v>2000</v>
      </c>
    </row>
    <row r="47" spans="2:63" s="17" customFormat="1">
      <c r="B47" s="685" t="s">
        <v>4</v>
      </c>
      <c r="C47" s="686">
        <v>0.22597092814175843</v>
      </c>
      <c r="D47" s="601">
        <v>0.22941381756684506</v>
      </c>
      <c r="E47" s="601">
        <v>0.22519709289147299</v>
      </c>
      <c r="F47" s="601">
        <v>0.22691958339109722</v>
      </c>
      <c r="G47" s="601">
        <v>0.2237078440040948</v>
      </c>
      <c r="H47" s="601">
        <v>0.2276330755072162</v>
      </c>
      <c r="I47" s="601">
        <v>0.22997495431410556</v>
      </c>
      <c r="J47" s="601">
        <v>0.23788879946213795</v>
      </c>
      <c r="K47" s="601">
        <v>0.23792103649377247</v>
      </c>
      <c r="L47" s="601">
        <v>0.24040298431959228</v>
      </c>
      <c r="M47" s="601">
        <v>0.23729279640551279</v>
      </c>
      <c r="N47" s="601">
        <v>0.24471063113390176</v>
      </c>
      <c r="O47" s="601">
        <v>0.2478300035950278</v>
      </c>
      <c r="P47" s="601">
        <v>0.24975942553949904</v>
      </c>
      <c r="Q47" s="601">
        <v>0.24718291250367946</v>
      </c>
      <c r="R47" s="601">
        <v>0.24942110008602544</v>
      </c>
      <c r="S47" s="601">
        <v>0.2479928483483792</v>
      </c>
      <c r="T47" s="601">
        <v>0.23108033939595138</v>
      </c>
      <c r="U47" s="601">
        <v>0.23148007099904383</v>
      </c>
      <c r="V47" s="601">
        <v>0.22987692534198378</v>
      </c>
      <c r="W47" s="601">
        <v>0.22864445839673711</v>
      </c>
      <c r="X47" s="601">
        <v>0.2284050267776562</v>
      </c>
      <c r="Y47" s="601">
        <v>0.22659571488854821</v>
      </c>
      <c r="Z47" s="601">
        <v>0.22457362316839935</v>
      </c>
      <c r="AA47" s="601">
        <v>0.22426122056662104</v>
      </c>
      <c r="AB47" s="601">
        <v>0.22181220672029686</v>
      </c>
      <c r="AC47" s="601">
        <v>0.21918705917583411</v>
      </c>
      <c r="AD47" s="601">
        <v>0.21772679557099486</v>
      </c>
      <c r="AE47" s="601">
        <v>0.21496441532250665</v>
      </c>
      <c r="AF47" s="601">
        <v>0.21216577503261419</v>
      </c>
      <c r="AG47" s="601">
        <v>0.21052216085660261</v>
      </c>
      <c r="AH47" s="601">
        <v>0.20786627803835553</v>
      </c>
      <c r="AI47" s="601">
        <v>0.20534582996775005</v>
      </c>
      <c r="AJ47" s="601">
        <v>0.2040128015609417</v>
      </c>
      <c r="AK47" s="601">
        <v>0.20170259473364208</v>
      </c>
      <c r="AL47" s="601">
        <v>0.19954098832442632</v>
      </c>
      <c r="AM47" s="601">
        <v>0.19734288936457131</v>
      </c>
      <c r="AN47" s="601">
        <v>0.19519492949536965</v>
      </c>
      <c r="AO47" s="601">
        <v>0.19309912109899777</v>
      </c>
      <c r="AP47" s="601">
        <v>0.19105675873586445</v>
      </c>
      <c r="AQ47" s="601">
        <v>0.18907399299493552</v>
      </c>
      <c r="AR47" s="601">
        <v>0.18720424955167639</v>
      </c>
      <c r="AS47" s="601">
        <v>0.18555467722594751</v>
      </c>
      <c r="AT47" s="601">
        <v>0.18392355559634888</v>
      </c>
      <c r="AU47" s="601">
        <v>0.18233844124926291</v>
      </c>
      <c r="AV47" s="601">
        <v>0.18076390983727378</v>
      </c>
      <c r="AW47" s="601">
        <v>0.17930887557197639</v>
      </c>
      <c r="AX47" s="601">
        <v>0.17796266173795994</v>
      </c>
      <c r="AY47" s="601">
        <v>0.17679557992672981</v>
      </c>
      <c r="AZ47" s="601">
        <v>0.17575364833036958</v>
      </c>
      <c r="BA47" s="601">
        <v>0.1748036785414723</v>
      </c>
      <c r="BB47" s="601">
        <v>0.17392992071436289</v>
      </c>
      <c r="BC47" s="601">
        <v>0.17313990597879791</v>
      </c>
      <c r="BD47" s="601">
        <v>0.17243520650187882</v>
      </c>
      <c r="BE47" s="601">
        <v>0.1717824761446454</v>
      </c>
      <c r="BF47" s="601">
        <v>0.17118800694647984</v>
      </c>
      <c r="BG47" s="601">
        <v>0.17059349242530625</v>
      </c>
      <c r="BH47" s="601">
        <v>0.17000385233186641</v>
      </c>
      <c r="BI47" s="601">
        <v>0.1695373460953111</v>
      </c>
      <c r="BJ47" s="601">
        <v>0.16920006658475303</v>
      </c>
      <c r="BK47" s="602">
        <v>0.1689701845264151</v>
      </c>
    </row>
    <row r="48" spans="2:63" s="17" customFormat="1">
      <c r="B48" s="685" t="s">
        <v>5</v>
      </c>
      <c r="C48" s="687">
        <v>0.22597092814175837</v>
      </c>
      <c r="D48" s="688">
        <v>0.22941381756684506</v>
      </c>
      <c r="E48" s="688">
        <v>0.22519709289147299</v>
      </c>
      <c r="F48" s="688">
        <v>0.22691958339109713</v>
      </c>
      <c r="G48" s="688">
        <v>0.2237078440040948</v>
      </c>
      <c r="H48" s="688">
        <v>0.2276330755072162</v>
      </c>
      <c r="I48" s="688">
        <v>0.22997495431410556</v>
      </c>
      <c r="J48" s="688">
        <v>0.23788879946213795</v>
      </c>
      <c r="K48" s="688">
        <v>0.23792103649377247</v>
      </c>
      <c r="L48" s="688">
        <v>0.24040298431959228</v>
      </c>
      <c r="M48" s="688">
        <v>0.23729279640551279</v>
      </c>
      <c r="N48" s="688">
        <v>0.24471063113390176</v>
      </c>
      <c r="O48" s="688">
        <v>0.2478300035950278</v>
      </c>
      <c r="P48" s="688">
        <v>0.24975942553949904</v>
      </c>
      <c r="Q48" s="688">
        <v>0.24718291250367946</v>
      </c>
      <c r="R48" s="688">
        <v>0.24942110008602544</v>
      </c>
      <c r="S48" s="688">
        <v>0.2479928483483792</v>
      </c>
      <c r="T48" s="688">
        <v>0.23108033939595138</v>
      </c>
      <c r="U48" s="688">
        <v>0.23148007099904383</v>
      </c>
      <c r="V48" s="688">
        <v>0.22992236005397942</v>
      </c>
      <c r="W48" s="688">
        <v>0.22881107148473379</v>
      </c>
      <c r="X48" s="688">
        <v>0.2287268444690502</v>
      </c>
      <c r="Y48" s="688">
        <v>0.22714174510312635</v>
      </c>
      <c r="Z48" s="688">
        <v>0.225370149060514</v>
      </c>
      <c r="AA48" s="688">
        <v>0.2253820804001857</v>
      </c>
      <c r="AB48" s="688">
        <v>0.22326643159411905</v>
      </c>
      <c r="AC48" s="688">
        <v>0.22103081664769714</v>
      </c>
      <c r="AD48" s="688">
        <v>0.22000959942550291</v>
      </c>
      <c r="AE48" s="688">
        <v>0.21767951706636743</v>
      </c>
      <c r="AF48" s="688">
        <v>0.21536515035463574</v>
      </c>
      <c r="AG48" s="688">
        <v>0.2142364304873523</v>
      </c>
      <c r="AH48" s="688">
        <v>0.21205404264269334</v>
      </c>
      <c r="AI48" s="688">
        <v>0.20997841153729541</v>
      </c>
      <c r="AJ48" s="688">
        <v>0.20909873797231418</v>
      </c>
      <c r="AK48" s="688">
        <v>0.20718834097059266</v>
      </c>
      <c r="AL48" s="688">
        <v>0.20540383379251573</v>
      </c>
      <c r="AM48" s="688">
        <v>0.20355524196065167</v>
      </c>
      <c r="AN48" s="688">
        <v>0.20173550090721359</v>
      </c>
      <c r="AO48" s="688">
        <v>0.1999406016225255</v>
      </c>
      <c r="AP48" s="688">
        <v>0.19817800686148332</v>
      </c>
      <c r="AQ48" s="688">
        <v>0.19645292357629213</v>
      </c>
      <c r="AR48" s="688">
        <v>0.19482528005798891</v>
      </c>
      <c r="AS48" s="688">
        <v>0.19340302227800429</v>
      </c>
      <c r="AT48" s="688">
        <v>0.1919798769138</v>
      </c>
      <c r="AU48" s="688">
        <v>0.19058156758086081</v>
      </c>
      <c r="AV48" s="688">
        <v>0.18917596528890901</v>
      </c>
      <c r="AW48" s="688">
        <v>0.18787593932564459</v>
      </c>
      <c r="AX48" s="688">
        <v>0.18667409256528522</v>
      </c>
      <c r="AY48" s="688">
        <v>0.1856414969782326</v>
      </c>
      <c r="AZ48" s="688">
        <v>0.18472858997128203</v>
      </c>
      <c r="BA48" s="688">
        <v>0.18389543284596088</v>
      </c>
      <c r="BB48" s="688">
        <v>0.1831305052138448</v>
      </c>
      <c r="BC48" s="688">
        <v>0.18243756498414518</v>
      </c>
      <c r="BD48" s="688">
        <v>0.18182392115742521</v>
      </c>
      <c r="BE48" s="688">
        <v>0.18125275764338539</v>
      </c>
      <c r="BF48" s="688">
        <v>0.18073043043980735</v>
      </c>
      <c r="BG48" s="688">
        <v>0.18019415144349693</v>
      </c>
      <c r="BH48" s="688">
        <v>0.17964999090539893</v>
      </c>
      <c r="BI48" s="688">
        <v>0.17922818844924102</v>
      </c>
      <c r="BJ48" s="688">
        <v>0.17893562175140929</v>
      </c>
      <c r="BK48" s="692">
        <v>0.178753884315423</v>
      </c>
    </row>
    <row r="49" spans="2:63" s="17" customFormat="1">
      <c r="B49" s="685" t="s">
        <v>6</v>
      </c>
      <c r="C49" s="687">
        <v>0.22597092814175837</v>
      </c>
      <c r="D49" s="688">
        <v>0.22941381756684506</v>
      </c>
      <c r="E49" s="688">
        <v>0.22519709289147299</v>
      </c>
      <c r="F49" s="688">
        <v>0.22691958339109722</v>
      </c>
      <c r="G49" s="688">
        <v>0.2237078440040948</v>
      </c>
      <c r="H49" s="688">
        <v>0.2276330755072162</v>
      </c>
      <c r="I49" s="688">
        <v>0.22997495431410556</v>
      </c>
      <c r="J49" s="688">
        <v>0.23788879946213795</v>
      </c>
      <c r="K49" s="688">
        <v>0.23792103649377247</v>
      </c>
      <c r="L49" s="688">
        <v>0.24040298431959228</v>
      </c>
      <c r="M49" s="688">
        <v>0.23729279640551279</v>
      </c>
      <c r="N49" s="688">
        <v>0.24471063113390176</v>
      </c>
      <c r="O49" s="688">
        <v>0.2478300035950278</v>
      </c>
      <c r="P49" s="688">
        <v>0.24975942553949904</v>
      </c>
      <c r="Q49" s="688">
        <v>0.24718291250367946</v>
      </c>
      <c r="R49" s="688">
        <v>0.24942110008602544</v>
      </c>
      <c r="S49" s="688">
        <v>0.2479928483483792</v>
      </c>
      <c r="T49" s="688">
        <v>0.23108033939595138</v>
      </c>
      <c r="U49" s="688">
        <v>0.23148007099904375</v>
      </c>
      <c r="V49" s="688">
        <v>0.22996781272968447</v>
      </c>
      <c r="W49" s="688">
        <v>0.22891750402408204</v>
      </c>
      <c r="X49" s="688">
        <v>0.22895255737847192</v>
      </c>
      <c r="Y49" s="688">
        <v>0.22751972603363496</v>
      </c>
      <c r="Z49" s="688">
        <v>0.2259299337732317</v>
      </c>
      <c r="AA49" s="688">
        <v>0.2261433476734159</v>
      </c>
      <c r="AB49" s="688">
        <v>0.22427063353459234</v>
      </c>
      <c r="AC49" s="688">
        <v>0.22230433855313433</v>
      </c>
      <c r="AD49" s="688">
        <v>0.2215630229674373</v>
      </c>
      <c r="AE49" s="688">
        <v>0.21954928536715845</v>
      </c>
      <c r="AF49" s="688">
        <v>0.21754885582855588</v>
      </c>
      <c r="AG49" s="688">
        <v>0.21677748213275189</v>
      </c>
      <c r="AH49" s="688">
        <v>0.21492084606764211</v>
      </c>
      <c r="AI49" s="688">
        <v>0.21315603447950823</v>
      </c>
      <c r="AJ49" s="688">
        <v>0.21258874078575957</v>
      </c>
      <c r="AK49" s="688">
        <v>0.21095827717158727</v>
      </c>
      <c r="AL49" s="688">
        <v>0.20944211139849098</v>
      </c>
      <c r="AM49" s="688">
        <v>0.20784403605573937</v>
      </c>
      <c r="AN49" s="688">
        <v>0.20625448717737357</v>
      </c>
      <c r="AO49" s="688">
        <v>0.20468005785410792</v>
      </c>
      <c r="AP49" s="688">
        <v>0.20311901592247836</v>
      </c>
      <c r="AQ49" s="688">
        <v>0.20158229493830732</v>
      </c>
      <c r="AR49" s="688">
        <v>0.20012782643061636</v>
      </c>
      <c r="AS49" s="688">
        <v>0.1988757226269833</v>
      </c>
      <c r="AT49" s="688">
        <v>0.19760614000214383</v>
      </c>
      <c r="AU49" s="688">
        <v>0.19635096896732815</v>
      </c>
      <c r="AV49" s="688">
        <v>0.19507264738425173</v>
      </c>
      <c r="AW49" s="688">
        <v>0.19388964564882438</v>
      </c>
      <c r="AX49" s="688">
        <v>0.19279536197453659</v>
      </c>
      <c r="AY49" s="688">
        <v>0.19186982375444492</v>
      </c>
      <c r="AZ49" s="688">
        <v>0.19105571699266008</v>
      </c>
      <c r="BA49" s="688">
        <v>0.19031233707411935</v>
      </c>
      <c r="BB49" s="688">
        <v>0.1896305146359121</v>
      </c>
      <c r="BC49" s="688">
        <v>0.18901714952070631</v>
      </c>
      <c r="BD49" s="688">
        <v>0.18847670525288068</v>
      </c>
      <c r="BE49" s="688">
        <v>0.18796905707191494</v>
      </c>
      <c r="BF49" s="688">
        <v>0.18750577934965826</v>
      </c>
      <c r="BG49" s="688">
        <v>0.1870166668595169</v>
      </c>
      <c r="BH49" s="688">
        <v>0.1865104543377171</v>
      </c>
      <c r="BI49" s="688">
        <v>0.18612520743187069</v>
      </c>
      <c r="BJ49" s="688">
        <v>0.18587133742626416</v>
      </c>
      <c r="BK49" s="692">
        <v>0.18572674448055412</v>
      </c>
    </row>
    <row r="50" spans="2:63" s="17" customFormat="1" ht="15.75" thickBot="1">
      <c r="B50" s="22" t="s">
        <v>7</v>
      </c>
      <c r="C50" s="689">
        <v>0.22597092814175843</v>
      </c>
      <c r="D50" s="690">
        <v>0.22941381756684506</v>
      </c>
      <c r="E50" s="690">
        <v>0.22519709289147299</v>
      </c>
      <c r="F50" s="690">
        <v>0.22691958339109722</v>
      </c>
      <c r="G50" s="690">
        <v>0.2237078440040948</v>
      </c>
      <c r="H50" s="690">
        <v>0.22763307550721618</v>
      </c>
      <c r="I50" s="690">
        <v>0.22997495431410558</v>
      </c>
      <c r="J50" s="690">
        <v>0.23788879946213795</v>
      </c>
      <c r="K50" s="690">
        <v>0.23792103649377247</v>
      </c>
      <c r="L50" s="690">
        <v>0.24040298431959228</v>
      </c>
      <c r="M50" s="690">
        <v>0.23729279640551279</v>
      </c>
      <c r="N50" s="690">
        <v>0.24471063113390176</v>
      </c>
      <c r="O50" s="690">
        <v>0.2478300035950278</v>
      </c>
      <c r="P50" s="690">
        <v>0.24975942553949904</v>
      </c>
      <c r="Q50" s="690">
        <v>0.24718291250367946</v>
      </c>
      <c r="R50" s="690">
        <v>0.24942110008602544</v>
      </c>
      <c r="S50" s="690">
        <v>0.2479928483483792</v>
      </c>
      <c r="T50" s="690">
        <v>0.23108033939595138</v>
      </c>
      <c r="U50" s="690">
        <v>0.23148007099904383</v>
      </c>
      <c r="V50" s="690">
        <v>0.23003602544850876</v>
      </c>
      <c r="W50" s="690">
        <v>0.22908442914988089</v>
      </c>
      <c r="X50" s="690">
        <v>0.22929811485107357</v>
      </c>
      <c r="Y50" s="690">
        <v>0.22806868845130979</v>
      </c>
      <c r="Z50" s="690">
        <v>0.22673252197788499</v>
      </c>
      <c r="AA50" s="690">
        <v>0.22727275677939918</v>
      </c>
      <c r="AB50" s="690">
        <v>0.22574413420094597</v>
      </c>
      <c r="AC50" s="690">
        <v>0.22417893230744196</v>
      </c>
      <c r="AD50" s="690">
        <v>0.22387027060822637</v>
      </c>
      <c r="AE50" s="690">
        <v>0.22233353849439894</v>
      </c>
      <c r="AF50" s="690">
        <v>0.22082116013518047</v>
      </c>
      <c r="AG50" s="690">
        <v>0.22060217387600972</v>
      </c>
      <c r="AH50" s="690">
        <v>0.21925598769524934</v>
      </c>
      <c r="AI50" s="690">
        <v>0.21797755376237249</v>
      </c>
      <c r="AJ50" s="690">
        <v>0.21790816308463579</v>
      </c>
      <c r="AK50" s="690">
        <v>0.21672437325623442</v>
      </c>
      <c r="AL50" s="690">
        <v>0.21562988729630028</v>
      </c>
      <c r="AM50" s="690">
        <v>0.21443331782472599</v>
      </c>
      <c r="AN50" s="690">
        <v>0.21322306963140569</v>
      </c>
      <c r="AO50" s="690">
        <v>0.2120014507485751</v>
      </c>
      <c r="AP50" s="690">
        <v>0.210772502391841</v>
      </c>
      <c r="AQ50" s="690">
        <v>0.20954566804131824</v>
      </c>
      <c r="AR50" s="690">
        <v>0.20838527988972158</v>
      </c>
      <c r="AS50" s="690">
        <v>0.20741434825184335</v>
      </c>
      <c r="AT50" s="690">
        <v>0.20640240515942171</v>
      </c>
      <c r="AU50" s="690">
        <v>0.20538859668639181</v>
      </c>
      <c r="AV50" s="690">
        <v>0.20432619218229914</v>
      </c>
      <c r="AW50" s="690">
        <v>0.20334700102748157</v>
      </c>
      <c r="AX50" s="690">
        <v>0.20244295221922878</v>
      </c>
      <c r="AY50" s="690">
        <v>0.20169910585966208</v>
      </c>
      <c r="AZ50" s="690">
        <v>0.20106033714419924</v>
      </c>
      <c r="BA50" s="690">
        <v>0.20047968574894603</v>
      </c>
      <c r="BB50" s="690">
        <v>0.19994826163667789</v>
      </c>
      <c r="BC50" s="690">
        <v>0.19947247243650124</v>
      </c>
      <c r="BD50" s="690">
        <v>0.19906069670968154</v>
      </c>
      <c r="BE50" s="690">
        <v>0.19867247256641049</v>
      </c>
      <c r="BF50" s="690">
        <v>0.19831475885970742</v>
      </c>
      <c r="BG50" s="690">
        <v>0.19791562295206494</v>
      </c>
      <c r="BH50" s="690">
        <v>0.1974804852016416</v>
      </c>
      <c r="BI50" s="690">
        <v>0.19716509708577634</v>
      </c>
      <c r="BJ50" s="690">
        <v>0.19698256246228618</v>
      </c>
      <c r="BK50" s="693">
        <v>0.19690829332714102</v>
      </c>
    </row>
    <row r="51" spans="2:63" ht="15.75" thickBot="1">
      <c r="BB51" s="30"/>
      <c r="BC51" s="30"/>
      <c r="BD51" s="30"/>
      <c r="BE51" s="30"/>
      <c r="BF51" s="30"/>
      <c r="BG51" s="30"/>
      <c r="BH51" s="30"/>
      <c r="BI51" s="30"/>
      <c r="BJ51" s="30"/>
      <c r="BK51" s="30"/>
    </row>
    <row r="52" spans="2:63" s="17" customFormat="1" ht="15.75" thickBot="1">
      <c r="B52" s="655" t="s">
        <v>12</v>
      </c>
      <c r="C52" s="656">
        <v>1940</v>
      </c>
      <c r="D52" s="657">
        <v>1941</v>
      </c>
      <c r="E52" s="657">
        <v>1942</v>
      </c>
      <c r="F52" s="657">
        <v>1943</v>
      </c>
      <c r="G52" s="657">
        <v>1944</v>
      </c>
      <c r="H52" s="657">
        <v>1945</v>
      </c>
      <c r="I52" s="657">
        <v>1946</v>
      </c>
      <c r="J52" s="657">
        <v>1947</v>
      </c>
      <c r="K52" s="657">
        <v>1948</v>
      </c>
      <c r="L52" s="657">
        <v>1949</v>
      </c>
      <c r="M52" s="657">
        <v>1950</v>
      </c>
      <c r="N52" s="657">
        <v>1951</v>
      </c>
      <c r="O52" s="657">
        <v>1952</v>
      </c>
      <c r="P52" s="657">
        <v>1953</v>
      </c>
      <c r="Q52" s="657">
        <v>1954</v>
      </c>
      <c r="R52" s="657">
        <v>1955</v>
      </c>
      <c r="S52" s="657">
        <v>1956</v>
      </c>
      <c r="T52" s="657">
        <v>1957</v>
      </c>
      <c r="U52" s="657">
        <v>1958</v>
      </c>
      <c r="V52" s="657">
        <v>1959</v>
      </c>
      <c r="W52" s="657">
        <v>1960</v>
      </c>
      <c r="X52" s="657">
        <v>1961</v>
      </c>
      <c r="Y52" s="657">
        <v>1962</v>
      </c>
      <c r="Z52" s="657">
        <v>1963</v>
      </c>
      <c r="AA52" s="657">
        <v>1964</v>
      </c>
      <c r="AB52" s="657">
        <v>1965</v>
      </c>
      <c r="AC52" s="657">
        <v>1966</v>
      </c>
      <c r="AD52" s="657">
        <v>1967</v>
      </c>
      <c r="AE52" s="657">
        <v>1968</v>
      </c>
      <c r="AF52" s="657">
        <v>1969</v>
      </c>
      <c r="AG52" s="657">
        <v>1970</v>
      </c>
      <c r="AH52" s="657">
        <v>1971</v>
      </c>
      <c r="AI52" s="657">
        <v>1972</v>
      </c>
      <c r="AJ52" s="657">
        <v>1973</v>
      </c>
      <c r="AK52" s="657">
        <v>1974</v>
      </c>
      <c r="AL52" s="657">
        <v>1975</v>
      </c>
      <c r="AM52" s="657">
        <v>1976</v>
      </c>
      <c r="AN52" s="657">
        <v>1977</v>
      </c>
      <c r="AO52" s="657">
        <v>1978</v>
      </c>
      <c r="AP52" s="657">
        <v>1979</v>
      </c>
      <c r="AQ52" s="657">
        <v>1980</v>
      </c>
      <c r="AR52" s="657">
        <v>1981</v>
      </c>
      <c r="AS52" s="657">
        <v>1982</v>
      </c>
      <c r="AT52" s="657">
        <v>1983</v>
      </c>
      <c r="AU52" s="657">
        <v>1984</v>
      </c>
      <c r="AV52" s="657">
        <v>1985</v>
      </c>
      <c r="AW52" s="657">
        <v>1986</v>
      </c>
      <c r="AX52" s="657">
        <v>1987</v>
      </c>
      <c r="AY52" s="657">
        <v>1988</v>
      </c>
      <c r="AZ52" s="657">
        <v>1989</v>
      </c>
      <c r="BA52" s="657">
        <v>1990</v>
      </c>
      <c r="BB52" s="657">
        <v>1991</v>
      </c>
      <c r="BC52" s="657">
        <v>1992</v>
      </c>
      <c r="BD52" s="657">
        <v>1993</v>
      </c>
      <c r="BE52" s="657">
        <v>1994</v>
      </c>
      <c r="BF52" s="657">
        <v>1995</v>
      </c>
      <c r="BG52" s="657">
        <v>1996</v>
      </c>
      <c r="BH52" s="657">
        <v>1997</v>
      </c>
      <c r="BI52" s="657">
        <v>1998</v>
      </c>
      <c r="BJ52" s="657">
        <v>1999</v>
      </c>
      <c r="BK52" s="691">
        <v>2000</v>
      </c>
    </row>
    <row r="53" spans="2:63" s="17" customFormat="1">
      <c r="B53" s="685" t="s">
        <v>4</v>
      </c>
      <c r="C53" s="686">
        <v>0.22597092814175843</v>
      </c>
      <c r="D53" s="601">
        <v>0.22941381756684506</v>
      </c>
      <c r="E53" s="601">
        <v>0.22519709289147299</v>
      </c>
      <c r="F53" s="601">
        <v>0.22691958339109722</v>
      </c>
      <c r="G53" s="601">
        <v>0.2237078440040948</v>
      </c>
      <c r="H53" s="601">
        <v>0.2276330755072162</v>
      </c>
      <c r="I53" s="601">
        <v>0.22997495431410556</v>
      </c>
      <c r="J53" s="601">
        <v>0.23788879946213795</v>
      </c>
      <c r="K53" s="601">
        <v>0.23792103649377247</v>
      </c>
      <c r="L53" s="601">
        <v>0.24040298431959228</v>
      </c>
      <c r="M53" s="601">
        <v>0.23729279640551279</v>
      </c>
      <c r="N53" s="601">
        <v>0.24471063113390176</v>
      </c>
      <c r="O53" s="601">
        <v>0.2478300035950278</v>
      </c>
      <c r="P53" s="601">
        <v>0.24975942553949904</v>
      </c>
      <c r="Q53" s="601">
        <v>0.24718291250367946</v>
      </c>
      <c r="R53" s="601">
        <v>0.24942110008602544</v>
      </c>
      <c r="S53" s="601">
        <v>0.2479928483483792</v>
      </c>
      <c r="T53" s="601">
        <v>0.24324246252205409</v>
      </c>
      <c r="U53" s="601">
        <v>0.24366323263057241</v>
      </c>
      <c r="V53" s="601">
        <v>0.24197571088629874</v>
      </c>
      <c r="W53" s="601">
        <v>0.2406783772597233</v>
      </c>
      <c r="X53" s="601">
        <v>0.24042634397648011</v>
      </c>
      <c r="Y53" s="601">
        <v>0.23852180514584032</v>
      </c>
      <c r="Z53" s="601">
        <v>0.23639328754568351</v>
      </c>
      <c r="AA53" s="601">
        <v>0.2360644427017064</v>
      </c>
      <c r="AB53" s="601">
        <v>0.23348653338978623</v>
      </c>
      <c r="AC53" s="601">
        <v>0.23072322018508848</v>
      </c>
      <c r="AD53" s="601">
        <v>0.22918610060104724</v>
      </c>
      <c r="AE53" s="601">
        <v>0.22627833191842814</v>
      </c>
      <c r="AF53" s="601">
        <v>0.22333239477117275</v>
      </c>
      <c r="AG53" s="601">
        <v>0.22160227458589749</v>
      </c>
      <c r="AH53" s="601">
        <v>0.21880660846142691</v>
      </c>
      <c r="AI53" s="601">
        <v>0.21615350522921054</v>
      </c>
      <c r="AJ53" s="601">
        <v>0.2147503174325702</v>
      </c>
      <c r="AK53" s="601">
        <v>0.21231852077225483</v>
      </c>
      <c r="AL53" s="601">
        <v>0.21004314560465931</v>
      </c>
      <c r="AM53" s="601">
        <v>0.20772935722586464</v>
      </c>
      <c r="AN53" s="601">
        <v>0.2054683468372312</v>
      </c>
      <c r="AO53" s="601">
        <v>0.20326223273578717</v>
      </c>
      <c r="AP53" s="601">
        <v>0.20111237761669956</v>
      </c>
      <c r="AQ53" s="601">
        <v>0.19902525578414265</v>
      </c>
      <c r="AR53" s="601">
        <v>0.19705710479123834</v>
      </c>
      <c r="AS53" s="601">
        <v>0.19532071286941854</v>
      </c>
      <c r="AT53" s="601">
        <v>0.19360374273299877</v>
      </c>
      <c r="AU53" s="601">
        <v>0.1919352013150136</v>
      </c>
      <c r="AV53" s="601">
        <v>0.19027779982870927</v>
      </c>
      <c r="AW53" s="601">
        <v>0.18874618481260669</v>
      </c>
      <c r="AX53" s="601">
        <v>0.18732911761890525</v>
      </c>
      <c r="AY53" s="601">
        <v>0.18610061044918927</v>
      </c>
      <c r="AZ53" s="601">
        <v>0.18500384034775755</v>
      </c>
      <c r="BA53" s="601">
        <v>0.1840038721489182</v>
      </c>
      <c r="BB53" s="601">
        <v>0.18308412706775035</v>
      </c>
      <c r="BC53" s="601">
        <v>0.18225253260926094</v>
      </c>
      <c r="BD53" s="601">
        <v>0.18151074368618822</v>
      </c>
      <c r="BE53" s="601">
        <v>0.18082365909962678</v>
      </c>
      <c r="BF53" s="601">
        <v>0.18019790204892613</v>
      </c>
      <c r="BG53" s="601">
        <v>0.17957209728979612</v>
      </c>
      <c r="BH53" s="601">
        <v>0.17895142350722779</v>
      </c>
      <c r="BI53" s="601">
        <v>0.17846036431085383</v>
      </c>
      <c r="BJ53" s="601">
        <v>0.17810533324710845</v>
      </c>
      <c r="BK53" s="602">
        <v>0.17786335213306864</v>
      </c>
    </row>
    <row r="54" spans="2:63" s="17" customFormat="1">
      <c r="B54" s="685" t="s">
        <v>5</v>
      </c>
      <c r="C54" s="687">
        <v>0.22597092814175837</v>
      </c>
      <c r="D54" s="688">
        <v>0.22941381756684506</v>
      </c>
      <c r="E54" s="688">
        <v>0.22519709289147299</v>
      </c>
      <c r="F54" s="688">
        <v>0.22691958339109713</v>
      </c>
      <c r="G54" s="688">
        <v>0.2237078440040948</v>
      </c>
      <c r="H54" s="688">
        <v>0.2276330755072162</v>
      </c>
      <c r="I54" s="688">
        <v>0.22997495431410556</v>
      </c>
      <c r="J54" s="688">
        <v>0.23788879946213795</v>
      </c>
      <c r="K54" s="688">
        <v>0.23792103649377247</v>
      </c>
      <c r="L54" s="688">
        <v>0.24040298431959228</v>
      </c>
      <c r="M54" s="688">
        <v>0.23729279640551279</v>
      </c>
      <c r="N54" s="688">
        <v>0.24471063113390176</v>
      </c>
      <c r="O54" s="688">
        <v>0.2478300035950278</v>
      </c>
      <c r="P54" s="688">
        <v>0.24975942553949904</v>
      </c>
      <c r="Q54" s="688">
        <v>0.24718291250367946</v>
      </c>
      <c r="R54" s="688">
        <v>0.24942110008602544</v>
      </c>
      <c r="S54" s="688">
        <v>0.2479928483483792</v>
      </c>
      <c r="T54" s="688">
        <v>0.24324246252205409</v>
      </c>
      <c r="U54" s="688">
        <v>0.24366323263057241</v>
      </c>
      <c r="V54" s="688">
        <v>0.24202353689892572</v>
      </c>
      <c r="W54" s="688">
        <v>0.24085375945761459</v>
      </c>
      <c r="X54" s="688">
        <v>0.24076509944110547</v>
      </c>
      <c r="Y54" s="688">
        <v>0.23909657379276464</v>
      </c>
      <c r="Z54" s="688">
        <v>0.23723173585317262</v>
      </c>
      <c r="AA54" s="688">
        <v>0.23724429515809037</v>
      </c>
      <c r="AB54" s="688">
        <v>0.23501729641486213</v>
      </c>
      <c r="AC54" s="688">
        <v>0.23266401752389185</v>
      </c>
      <c r="AD54" s="688">
        <v>0.23158905202684515</v>
      </c>
      <c r="AE54" s="688">
        <v>0.22913633375407089</v>
      </c>
      <c r="AF54" s="688">
        <v>0.22670015826803772</v>
      </c>
      <c r="AG54" s="688">
        <v>0.22551203209194984</v>
      </c>
      <c r="AH54" s="688">
        <v>0.22321478172915082</v>
      </c>
      <c r="AI54" s="688">
        <v>0.2210299068813637</v>
      </c>
      <c r="AJ54" s="688">
        <v>0.22010393470769915</v>
      </c>
      <c r="AK54" s="688">
        <v>0.21809299049536071</v>
      </c>
      <c r="AL54" s="688">
        <v>0.21621456188685861</v>
      </c>
      <c r="AM54" s="688">
        <v>0.2142686757480545</v>
      </c>
      <c r="AN54" s="688">
        <v>0.21235315884969855</v>
      </c>
      <c r="AO54" s="688">
        <v>0.21046379118160585</v>
      </c>
      <c r="AP54" s="688">
        <v>0.20860842827524562</v>
      </c>
      <c r="AQ54" s="688">
        <v>0.20679255113293912</v>
      </c>
      <c r="AR54" s="688">
        <v>0.2050792421663041</v>
      </c>
      <c r="AS54" s="688">
        <v>0.20358212871368883</v>
      </c>
      <c r="AT54" s="688">
        <v>0.20208408096189481</v>
      </c>
      <c r="AU54" s="688">
        <v>0.20061217640090609</v>
      </c>
      <c r="AV54" s="688">
        <v>0.19913259504095684</v>
      </c>
      <c r="AW54" s="688">
        <v>0.19776414665857331</v>
      </c>
      <c r="AX54" s="688">
        <v>0.19649904480556349</v>
      </c>
      <c r="AY54" s="688">
        <v>0.19541210208234999</v>
      </c>
      <c r="AZ54" s="688">
        <v>0.1944511473381916</v>
      </c>
      <c r="BA54" s="688">
        <v>0.19357413983785363</v>
      </c>
      <c r="BB54" s="688">
        <v>0.1927689528566788</v>
      </c>
      <c r="BC54" s="688">
        <v>0.19203954208857388</v>
      </c>
      <c r="BD54" s="688">
        <v>0.19139360121834234</v>
      </c>
      <c r="BE54" s="688">
        <v>0.19079237646672151</v>
      </c>
      <c r="BF54" s="688">
        <v>0.19024255835769197</v>
      </c>
      <c r="BG54" s="688">
        <v>0.18967805415104941</v>
      </c>
      <c r="BH54" s="688">
        <v>0.18910525358463043</v>
      </c>
      <c r="BI54" s="688">
        <v>0.18866125099920114</v>
      </c>
      <c r="BJ54" s="688">
        <v>0.18835328605411511</v>
      </c>
      <c r="BK54" s="692">
        <v>0.18816198348991892</v>
      </c>
    </row>
    <row r="55" spans="2:63" s="17" customFormat="1">
      <c r="B55" s="685" t="s">
        <v>6</v>
      </c>
      <c r="C55" s="687">
        <v>0.22597092814175837</v>
      </c>
      <c r="D55" s="688">
        <v>0.22941381756684506</v>
      </c>
      <c r="E55" s="688">
        <v>0.22519709289147299</v>
      </c>
      <c r="F55" s="688">
        <v>0.22691958339109722</v>
      </c>
      <c r="G55" s="688">
        <v>0.2237078440040948</v>
      </c>
      <c r="H55" s="688">
        <v>0.2276330755072162</v>
      </c>
      <c r="I55" s="688">
        <v>0.22997495431410556</v>
      </c>
      <c r="J55" s="688">
        <v>0.23788879946213795</v>
      </c>
      <c r="K55" s="688">
        <v>0.23792103649377247</v>
      </c>
      <c r="L55" s="688">
        <v>0.24040298431959228</v>
      </c>
      <c r="M55" s="688">
        <v>0.23729279640551279</v>
      </c>
      <c r="N55" s="688">
        <v>0.24471063113390176</v>
      </c>
      <c r="O55" s="688">
        <v>0.2478300035950278</v>
      </c>
      <c r="P55" s="688">
        <v>0.24975942553949904</v>
      </c>
      <c r="Q55" s="688">
        <v>0.24718291250367946</v>
      </c>
      <c r="R55" s="688">
        <v>0.24942110008602544</v>
      </c>
      <c r="S55" s="688">
        <v>0.2479928483483792</v>
      </c>
      <c r="T55" s="688">
        <v>0.24324246252205409</v>
      </c>
      <c r="U55" s="688">
        <v>0.24366323263057241</v>
      </c>
      <c r="V55" s="688">
        <v>0.24207138182072049</v>
      </c>
      <c r="W55" s="688">
        <v>0.24096579370956014</v>
      </c>
      <c r="X55" s="688">
        <v>0.24100269197733884</v>
      </c>
      <c r="Y55" s="688">
        <v>0.2394944484564579</v>
      </c>
      <c r="Z55" s="688">
        <v>0.23782098291919135</v>
      </c>
      <c r="AA55" s="688">
        <v>0.23804562912991137</v>
      </c>
      <c r="AB55" s="688">
        <v>0.23607435108904462</v>
      </c>
      <c r="AC55" s="688">
        <v>0.23400456689803603</v>
      </c>
      <c r="AD55" s="688">
        <v>0.23322423470256548</v>
      </c>
      <c r="AE55" s="688">
        <v>0.23110451091279824</v>
      </c>
      <c r="AF55" s="688">
        <v>0.22899879560900621</v>
      </c>
      <c r="AG55" s="688">
        <v>0.22818682329763354</v>
      </c>
      <c r="AH55" s="688">
        <v>0.22623246954488643</v>
      </c>
      <c r="AI55" s="688">
        <v>0.22437477313632448</v>
      </c>
      <c r="AJ55" s="688">
        <v>0.22377762187974684</v>
      </c>
      <c r="AK55" s="688">
        <v>0.22206134439114453</v>
      </c>
      <c r="AL55" s="688">
        <v>0.22046538041946417</v>
      </c>
      <c r="AM55" s="688">
        <v>0.21878319584814673</v>
      </c>
      <c r="AN55" s="688">
        <v>0.21710998650249852</v>
      </c>
      <c r="AO55" s="688">
        <v>0.21545269247800841</v>
      </c>
      <c r="AP55" s="688">
        <v>0.21380949044471406</v>
      </c>
      <c r="AQ55" s="688">
        <v>0.21219188940874464</v>
      </c>
      <c r="AR55" s="688">
        <v>0.21066086992696462</v>
      </c>
      <c r="AS55" s="688">
        <v>0.20934286592314036</v>
      </c>
      <c r="AT55" s="688">
        <v>0.20800646316015139</v>
      </c>
      <c r="AU55" s="688">
        <v>0.20668523049192433</v>
      </c>
      <c r="AV55" s="688">
        <v>0.20533962882552803</v>
      </c>
      <c r="AW55" s="688">
        <v>0.20409436384086788</v>
      </c>
      <c r="AX55" s="688">
        <v>0.20294248628898576</v>
      </c>
      <c r="AY55" s="688">
        <v>0.20196823553099469</v>
      </c>
      <c r="AZ55" s="688">
        <v>0.20111128104490542</v>
      </c>
      <c r="BA55" s="688">
        <v>0.20032877586749406</v>
      </c>
      <c r="BB55" s="688">
        <v>0.19961106803780224</v>
      </c>
      <c r="BC55" s="688">
        <v>0.19896542054811192</v>
      </c>
      <c r="BD55" s="688">
        <v>0.19839653184513764</v>
      </c>
      <c r="BE55" s="688">
        <v>0.19786216533885792</v>
      </c>
      <c r="BF55" s="688">
        <v>0.1973745045785876</v>
      </c>
      <c r="BG55" s="688">
        <v>0.19685964932580727</v>
      </c>
      <c r="BH55" s="688">
        <v>0.19632679403970224</v>
      </c>
      <c r="BI55" s="688">
        <v>0.19592127098091647</v>
      </c>
      <c r="BJ55" s="688">
        <v>0.19565403939606757</v>
      </c>
      <c r="BK55" s="692">
        <v>0.19550183629532009</v>
      </c>
    </row>
    <row r="56" spans="2:63" s="17" customFormat="1" ht="15.75" thickBot="1">
      <c r="B56" s="22" t="s">
        <v>7</v>
      </c>
      <c r="C56" s="689">
        <v>0.22597092814175843</v>
      </c>
      <c r="D56" s="690">
        <v>0.22941381756684506</v>
      </c>
      <c r="E56" s="690">
        <v>0.22519709289147299</v>
      </c>
      <c r="F56" s="690">
        <v>0.22691958339109722</v>
      </c>
      <c r="G56" s="690">
        <v>0.2237078440040948</v>
      </c>
      <c r="H56" s="690">
        <v>0.22763307550721618</v>
      </c>
      <c r="I56" s="690">
        <v>0.22997495431410558</v>
      </c>
      <c r="J56" s="690">
        <v>0.23788879946213795</v>
      </c>
      <c r="K56" s="690">
        <v>0.23792103649377247</v>
      </c>
      <c r="L56" s="690">
        <v>0.24040298431959228</v>
      </c>
      <c r="M56" s="690">
        <v>0.23729279640551279</v>
      </c>
      <c r="N56" s="690">
        <v>0.24471063113390176</v>
      </c>
      <c r="O56" s="690">
        <v>0.2478300035950278</v>
      </c>
      <c r="P56" s="690">
        <v>0.24975942553949904</v>
      </c>
      <c r="Q56" s="690">
        <v>0.24718291250367946</v>
      </c>
      <c r="R56" s="690">
        <v>0.24942110008602544</v>
      </c>
      <c r="S56" s="690">
        <v>0.2479928483483792</v>
      </c>
      <c r="T56" s="690">
        <v>0.24324246252205409</v>
      </c>
      <c r="U56" s="690">
        <v>0.24366323263057241</v>
      </c>
      <c r="V56" s="690">
        <v>0.24214318468264079</v>
      </c>
      <c r="W56" s="690">
        <v>0.24114150436829576</v>
      </c>
      <c r="X56" s="690">
        <v>0.24136643668534052</v>
      </c>
      <c r="Y56" s="690">
        <v>0.24007230363295773</v>
      </c>
      <c r="Z56" s="690">
        <v>0.23866581260830003</v>
      </c>
      <c r="AA56" s="690">
        <v>0.23923448082042012</v>
      </c>
      <c r="AB56" s="690">
        <v>0.23762540442204846</v>
      </c>
      <c r="AC56" s="690">
        <v>0.23597782348151788</v>
      </c>
      <c r="AD56" s="690">
        <v>0.23565291642971201</v>
      </c>
      <c r="AE56" s="690">
        <v>0.23403530367831474</v>
      </c>
      <c r="AF56" s="690">
        <v>0.2324433264580848</v>
      </c>
      <c r="AG56" s="690">
        <v>0.23221281460632609</v>
      </c>
      <c r="AH56" s="690">
        <v>0.23079577652131505</v>
      </c>
      <c r="AI56" s="690">
        <v>0.22945005659197104</v>
      </c>
      <c r="AJ56" s="690">
        <v>0.22937701377330089</v>
      </c>
      <c r="AK56" s="690">
        <v>0.22813091921708886</v>
      </c>
      <c r="AL56" s="690">
        <v>0.2269788287329477</v>
      </c>
      <c r="AM56" s="690">
        <v>0.22571928192076421</v>
      </c>
      <c r="AN56" s="690">
        <v>0.22444533645411122</v>
      </c>
      <c r="AO56" s="690">
        <v>0.22315942184060533</v>
      </c>
      <c r="AP56" s="690">
        <v>0.22186579199141157</v>
      </c>
      <c r="AQ56" s="690">
        <v>0.22057438741191401</v>
      </c>
      <c r="AR56" s="690">
        <v>0.21935292619970692</v>
      </c>
      <c r="AS56" s="690">
        <v>0.21833089289667715</v>
      </c>
      <c r="AT56" s="690">
        <v>0.21726568964149656</v>
      </c>
      <c r="AU56" s="690">
        <v>0.21619852282778085</v>
      </c>
      <c r="AV56" s="690">
        <v>0.21508020229715707</v>
      </c>
      <c r="AW56" s="690">
        <v>0.21404947476577008</v>
      </c>
      <c r="AX56" s="690">
        <v>0.21309784444129348</v>
      </c>
      <c r="AY56" s="690">
        <v>0.21231484827332842</v>
      </c>
      <c r="AZ56" s="690">
        <v>0.21164246015178861</v>
      </c>
      <c r="BA56" s="690">
        <v>0.21103124815678528</v>
      </c>
      <c r="BB56" s="690">
        <v>0.2104718543543978</v>
      </c>
      <c r="BC56" s="690">
        <v>0.20997102361736983</v>
      </c>
      <c r="BD56" s="690">
        <v>0.20953757548387528</v>
      </c>
      <c r="BE56" s="690">
        <v>0.20912891849095835</v>
      </c>
      <c r="BF56" s="690">
        <v>0.20875237774706051</v>
      </c>
      <c r="BG56" s="690">
        <v>0.20833223468638412</v>
      </c>
      <c r="BH56" s="690">
        <v>0.20787419494909648</v>
      </c>
      <c r="BI56" s="690">
        <v>0.20754220745871194</v>
      </c>
      <c r="BJ56" s="690">
        <v>0.20735006574977494</v>
      </c>
      <c r="BK56" s="693">
        <v>0.20727188771277996</v>
      </c>
    </row>
    <row r="60" spans="2:63">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row>
    <row r="61" spans="2:63">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row>
    <row r="62" spans="2:63">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row>
    <row r="63" spans="2:63">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row>
    <row r="64" spans="2:63">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row>
    <row r="65" spans="3:53">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row>
    <row r="66" spans="3:53">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row>
    <row r="67" spans="3:53">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row>
    <row r="68" spans="3:53">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row>
    <row r="69" spans="3:53">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row>
    <row r="70" spans="3:53">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row>
    <row r="71" spans="3:53">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row>
    <row r="72" spans="3:53">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row>
    <row r="73" spans="3:53">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row>
    <row r="74" spans="3:53">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row>
    <row r="75" spans="3:53">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row>
    <row r="76" spans="3:53">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row>
    <row r="77" spans="3:53">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row>
    <row r="78" spans="3:53">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row>
    <row r="79" spans="3:53">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row>
    <row r="80" spans="3:53">
      <c r="C80" s="39"/>
    </row>
    <row r="81" spans="3:3">
      <c r="C81" s="39"/>
    </row>
    <row r="82" spans="3:3">
      <c r="C82" s="39"/>
    </row>
    <row r="83" spans="3:3">
      <c r="C83" s="39"/>
    </row>
    <row r="84" spans="3:3">
      <c r="C84" s="39"/>
    </row>
  </sheetData>
  <mergeCells count="2">
    <mergeCell ref="E21:J21"/>
    <mergeCell ref="M21:R21"/>
  </mergeCell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14"/>
  <sheetViews>
    <sheetView workbookViewId="0">
      <selection activeCell="A2" sqref="A2"/>
    </sheetView>
  </sheetViews>
  <sheetFormatPr baseColWidth="10" defaultRowHeight="15"/>
  <cols>
    <col min="1" max="1" width="11.42578125" style="17"/>
    <col min="2" max="2" width="40.140625" style="17" customWidth="1"/>
    <col min="3" max="16384" width="11.42578125" style="17"/>
  </cols>
  <sheetData>
    <row r="1" spans="1:64" ht="15.75">
      <c r="A1" s="618" t="s">
        <v>236</v>
      </c>
    </row>
    <row r="2" spans="1:64" ht="15.75" thickBot="1"/>
    <row r="3" spans="1:64" s="672" customFormat="1" ht="16.5" thickBot="1">
      <c r="B3" s="620" t="s">
        <v>29</v>
      </c>
      <c r="C3" s="621">
        <v>1940</v>
      </c>
      <c r="D3" s="621">
        <v>1941</v>
      </c>
      <c r="E3" s="621">
        <v>1942</v>
      </c>
      <c r="F3" s="621">
        <v>1943</v>
      </c>
      <c r="G3" s="621">
        <v>1944</v>
      </c>
      <c r="H3" s="621">
        <v>1945</v>
      </c>
      <c r="I3" s="621">
        <v>1946</v>
      </c>
      <c r="J3" s="621">
        <v>1947</v>
      </c>
      <c r="K3" s="621">
        <v>1948</v>
      </c>
      <c r="L3" s="621">
        <v>1949</v>
      </c>
      <c r="M3" s="621">
        <v>1950</v>
      </c>
      <c r="N3" s="621">
        <v>1951</v>
      </c>
      <c r="O3" s="621">
        <v>1952</v>
      </c>
      <c r="P3" s="621">
        <v>1953</v>
      </c>
      <c r="Q3" s="621">
        <v>1954</v>
      </c>
      <c r="R3" s="621">
        <v>1955</v>
      </c>
      <c r="S3" s="621">
        <v>1956</v>
      </c>
      <c r="T3" s="621">
        <v>1957</v>
      </c>
      <c r="U3" s="621">
        <v>1958</v>
      </c>
      <c r="V3" s="621">
        <v>1959</v>
      </c>
      <c r="W3" s="621">
        <v>1960</v>
      </c>
      <c r="X3" s="621">
        <v>1961</v>
      </c>
      <c r="Y3" s="621">
        <v>1962</v>
      </c>
      <c r="Z3" s="621">
        <v>1963</v>
      </c>
      <c r="AA3" s="621">
        <v>1964</v>
      </c>
      <c r="AB3" s="621">
        <v>1965</v>
      </c>
      <c r="AC3" s="621">
        <v>1966</v>
      </c>
      <c r="AD3" s="621">
        <v>1967</v>
      </c>
      <c r="AE3" s="621">
        <v>1968</v>
      </c>
      <c r="AF3" s="621">
        <v>1969</v>
      </c>
      <c r="AG3" s="621">
        <v>1970</v>
      </c>
      <c r="AH3" s="621">
        <v>1971</v>
      </c>
      <c r="AI3" s="621">
        <v>1972</v>
      </c>
      <c r="AJ3" s="621">
        <v>1973</v>
      </c>
      <c r="AK3" s="621">
        <v>1974</v>
      </c>
      <c r="AL3" s="621">
        <v>1975</v>
      </c>
      <c r="AM3" s="621">
        <v>1976</v>
      </c>
      <c r="AN3" s="621">
        <v>1977</v>
      </c>
      <c r="AO3" s="621">
        <v>1978</v>
      </c>
      <c r="AP3" s="621">
        <v>1979</v>
      </c>
      <c r="AQ3" s="621">
        <v>1980</v>
      </c>
      <c r="AR3" s="621">
        <v>1981</v>
      </c>
      <c r="AS3" s="621">
        <v>1982</v>
      </c>
      <c r="AT3" s="621">
        <v>1983</v>
      </c>
      <c r="AU3" s="621">
        <v>1984</v>
      </c>
      <c r="AV3" s="621">
        <v>1985</v>
      </c>
      <c r="AW3" s="621">
        <v>1986</v>
      </c>
      <c r="AX3" s="621">
        <v>1987</v>
      </c>
      <c r="AY3" s="621">
        <v>1988</v>
      </c>
      <c r="AZ3" s="621">
        <v>1989</v>
      </c>
      <c r="BA3" s="621">
        <v>1990</v>
      </c>
      <c r="BB3" s="621">
        <v>1991</v>
      </c>
      <c r="BC3" s="621">
        <v>1992</v>
      </c>
      <c r="BD3" s="621">
        <v>1993</v>
      </c>
      <c r="BE3" s="621">
        <v>1994</v>
      </c>
      <c r="BF3" s="621">
        <v>1995</v>
      </c>
      <c r="BG3" s="621">
        <v>1996</v>
      </c>
      <c r="BH3" s="621">
        <v>1997</v>
      </c>
      <c r="BI3" s="621">
        <v>1998</v>
      </c>
      <c r="BJ3" s="621">
        <v>1999</v>
      </c>
      <c r="BK3" s="622">
        <v>2000</v>
      </c>
    </row>
    <row r="4" spans="1:64" s="673" customFormat="1" ht="15.75">
      <c r="B4" s="624" t="s">
        <v>30</v>
      </c>
      <c r="C4" s="645">
        <v>25.959893698433333</v>
      </c>
      <c r="D4" s="645">
        <v>26.091382019858543</v>
      </c>
      <c r="E4" s="645">
        <v>26.183848957643427</v>
      </c>
      <c r="F4" s="645">
        <v>26.231143667396019</v>
      </c>
      <c r="G4" s="645">
        <v>26.295889632593251</v>
      </c>
      <c r="H4" s="645">
        <v>26.383329528588988</v>
      </c>
      <c r="I4" s="645">
        <v>26.47073749181839</v>
      </c>
      <c r="J4" s="645">
        <v>26.524289859811645</v>
      </c>
      <c r="K4" s="645">
        <v>26.599146198666041</v>
      </c>
      <c r="L4" s="645">
        <v>26.623152411689297</v>
      </c>
      <c r="M4" s="645">
        <v>26.701894339979461</v>
      </c>
      <c r="N4" s="645">
        <v>26.748438113745138</v>
      </c>
      <c r="O4" s="645">
        <v>26.816382117453706</v>
      </c>
      <c r="P4" s="645">
        <v>26.881446588203914</v>
      </c>
      <c r="Q4" s="645">
        <v>27.011400103747988</v>
      </c>
      <c r="R4" s="645">
        <v>27.126590514603194</v>
      </c>
      <c r="S4" s="645">
        <v>27.259809338247663</v>
      </c>
      <c r="T4" s="645">
        <v>27.439339336287929</v>
      </c>
      <c r="U4" s="645">
        <v>27.617116506384555</v>
      </c>
      <c r="V4" s="645">
        <v>27.793137329862191</v>
      </c>
      <c r="W4" s="645">
        <v>27.967399486806343</v>
      </c>
      <c r="X4" s="645">
        <v>27.889901814747816</v>
      </c>
      <c r="Y4" s="645">
        <v>27.810644267379203</v>
      </c>
      <c r="Z4" s="645">
        <v>27.729627873395216</v>
      </c>
      <c r="AA4" s="645">
        <v>27.396854695541684</v>
      </c>
      <c r="AB4" s="645">
        <v>27.562327789952406</v>
      </c>
      <c r="AC4" s="645">
        <v>27.726051165846421</v>
      </c>
      <c r="AD4" s="645">
        <v>27.38802974565278</v>
      </c>
      <c r="AE4" s="645">
        <v>27.298269325623927</v>
      </c>
      <c r="AF4" s="645">
        <v>27.456776536993608</v>
      </c>
      <c r="AG4" s="645">
        <v>27.113558807729511</v>
      </c>
      <c r="AH4" s="645">
        <v>27.018624324926485</v>
      </c>
      <c r="AI4" s="645">
        <v>27.171981997880806</v>
      </c>
      <c r="AJ4" s="645">
        <v>27.073641421881746</v>
      </c>
      <c r="AK4" s="645">
        <v>27.223612842751905</v>
      </c>
      <c r="AL4" s="645">
        <v>27.121907122164444</v>
      </c>
      <c r="AM4" s="645">
        <v>27.268535703760605</v>
      </c>
      <c r="AN4" s="645">
        <v>27.413510580087639</v>
      </c>
      <c r="AO4" s="645">
        <v>27.306844260374064</v>
      </c>
      <c r="AP4" s="645">
        <v>27.448549739155055</v>
      </c>
      <c r="AQ4" s="645">
        <v>27.588640465758992</v>
      </c>
      <c r="AR4" s="645">
        <v>27.727130314662048</v>
      </c>
      <c r="AS4" s="645">
        <v>27.864033556716066</v>
      </c>
      <c r="AT4" s="645">
        <v>27.999364831251846</v>
      </c>
      <c r="AU4" s="645">
        <v>28.133139119058104</v>
      </c>
      <c r="AV4" s="645">
        <v>28.2653717162341</v>
      </c>
      <c r="AW4" s="645">
        <v>28.396078208911774</v>
      </c>
      <c r="AX4" s="645">
        <v>28.525274448841998</v>
      </c>
      <c r="AY4" s="645">
        <v>28.65297652983736</v>
      </c>
      <c r="AZ4" s="645">
        <v>28.779200765062761</v>
      </c>
      <c r="BA4" s="645">
        <v>28.903963665163644</v>
      </c>
      <c r="BB4" s="645">
        <v>29.027281917220364</v>
      </c>
      <c r="BC4" s="645">
        <v>29.149172364516545</v>
      </c>
      <c r="BD4" s="645">
        <v>29.269651987107594</v>
      </c>
      <c r="BE4" s="645">
        <v>29.638737883175438</v>
      </c>
      <c r="BF4" s="645">
        <v>29.756447251154214</v>
      </c>
      <c r="BG4" s="645">
        <v>29.872797372611373</v>
      </c>
      <c r="BH4" s="645">
        <v>29.987805595867862</v>
      </c>
      <c r="BI4" s="645">
        <v>30.101489320340725</v>
      </c>
      <c r="BJ4" s="645">
        <v>30.213865981590885</v>
      </c>
      <c r="BK4" s="646">
        <v>30.324953037058862</v>
      </c>
    </row>
    <row r="5" spans="1:64" s="673" customFormat="1" ht="15.75">
      <c r="B5" s="627" t="s">
        <v>31</v>
      </c>
      <c r="C5" s="648">
        <v>25.471419276818835</v>
      </c>
      <c r="D5" s="648">
        <v>25.552969011916623</v>
      </c>
      <c r="E5" s="648">
        <v>25.634537126980021</v>
      </c>
      <c r="F5" s="648">
        <v>25.674373338159882</v>
      </c>
      <c r="G5" s="648">
        <v>25.733443425522132</v>
      </c>
      <c r="H5" s="648">
        <v>25.81698734751609</v>
      </c>
      <c r="I5" s="648">
        <v>25.900416393551851</v>
      </c>
      <c r="J5" s="648">
        <v>25.950856466536486</v>
      </c>
      <c r="K5" s="648">
        <v>26.022016421411109</v>
      </c>
      <c r="L5" s="648">
        <v>26.043470764326884</v>
      </c>
      <c r="M5" s="648">
        <v>26.118382546105821</v>
      </c>
      <c r="N5" s="648">
        <v>26.161707967557035</v>
      </c>
      <c r="O5" s="648">
        <v>26.22593696742554</v>
      </c>
      <c r="P5" s="648">
        <v>26.287310343712178</v>
      </c>
      <c r="Q5" s="648">
        <v>26.380072740760767</v>
      </c>
      <c r="R5" s="648">
        <v>26.45637611196716</v>
      </c>
      <c r="S5" s="648">
        <v>26.548422350197114</v>
      </c>
      <c r="T5" s="648">
        <v>26.653790141986399</v>
      </c>
      <c r="U5" s="648">
        <v>26.758576006039092</v>
      </c>
      <c r="V5" s="648">
        <v>26.86277816924715</v>
      </c>
      <c r="W5" s="648">
        <v>26.966395029807344</v>
      </c>
      <c r="X5" s="648">
        <v>26.819425154068277</v>
      </c>
      <c r="Y5" s="648">
        <v>26.671867273355829</v>
      </c>
      <c r="Z5" s="648">
        <v>26.523720280780694</v>
      </c>
      <c r="AA5" s="648">
        <v>26.124983228031894</v>
      </c>
      <c r="AB5" s="648">
        <v>26.225655322159533</v>
      </c>
      <c r="AC5" s="648">
        <v>26.325735922350319</v>
      </c>
      <c r="AD5" s="648">
        <v>25.925224536699055</v>
      </c>
      <c r="AE5" s="648">
        <v>25.774120818979199</v>
      </c>
      <c r="AF5" s="648">
        <v>25.872424565415393</v>
      </c>
      <c r="AG5" s="648">
        <v>25.470135711461054</v>
      </c>
      <c r="AH5" s="648">
        <v>25.31725432858336</v>
      </c>
      <c r="AI5" s="648">
        <v>25.413780621058677</v>
      </c>
      <c r="AJ5" s="648">
        <v>25.259714922780518</v>
      </c>
      <c r="AK5" s="648">
        <v>25.355057694082582</v>
      </c>
      <c r="AL5" s="648">
        <v>25.199809518579116</v>
      </c>
      <c r="AM5" s="648">
        <v>25.293971100024663</v>
      </c>
      <c r="AN5" s="648">
        <v>25.387543259195162</v>
      </c>
      <c r="AO5" s="648">
        <v>25.23052693079245</v>
      </c>
      <c r="AP5" s="648">
        <v>25.322923160373747</v>
      </c>
      <c r="AQ5" s="648">
        <v>25.41473310130803</v>
      </c>
      <c r="AR5" s="648">
        <v>25.505958011760711</v>
      </c>
      <c r="AS5" s="648">
        <v>25.596599251708085</v>
      </c>
      <c r="AT5" s="648">
        <v>25.686658279983192</v>
      </c>
      <c r="AU5" s="648">
        <v>25.776136651354015</v>
      </c>
      <c r="AV5" s="648">
        <v>25.865036013635446</v>
      </c>
      <c r="AW5" s="648">
        <v>25.953358104836155</v>
      </c>
      <c r="AX5" s="648">
        <v>26.041104750341198</v>
      </c>
      <c r="AY5" s="648">
        <v>26.128277860131512</v>
      </c>
      <c r="AZ5" s="648">
        <v>26.214879426040966</v>
      </c>
      <c r="BA5" s="648">
        <v>26.300911519051965</v>
      </c>
      <c r="BB5" s="648">
        <v>26.386376286630124</v>
      </c>
      <c r="BC5" s="648">
        <v>26.471275950098764</v>
      </c>
      <c r="BD5" s="648">
        <v>26.555612802053815</v>
      </c>
      <c r="BE5" s="648">
        <v>26.889389203819377</v>
      </c>
      <c r="BF5" s="648">
        <v>26.972607582944924</v>
      </c>
      <c r="BG5" s="648">
        <v>27.05527043074386</v>
      </c>
      <c r="BH5" s="648">
        <v>27.137380299874238</v>
      </c>
      <c r="BI5" s="648">
        <v>27.218939801961781</v>
      </c>
      <c r="BJ5" s="648">
        <v>27.299951605265179</v>
      </c>
      <c r="BK5" s="649">
        <v>27.380418432384246</v>
      </c>
    </row>
    <row r="6" spans="1:64" s="673" customFormat="1" ht="16.5" thickBot="1">
      <c r="B6" s="630" t="s">
        <v>32</v>
      </c>
      <c r="C6" s="651">
        <v>26.469323469689975</v>
      </c>
      <c r="D6" s="651">
        <v>26.651839204689516</v>
      </c>
      <c r="E6" s="651">
        <v>26.821046578376667</v>
      </c>
      <c r="F6" s="651">
        <v>26.948943760816832</v>
      </c>
      <c r="G6" s="651">
        <v>27.099891723629817</v>
      </c>
      <c r="H6" s="651">
        <v>27.278857425572618</v>
      </c>
      <c r="I6" s="651">
        <v>27.460428888140271</v>
      </c>
      <c r="J6" s="651">
        <v>27.608521546699293</v>
      </c>
      <c r="K6" s="651">
        <v>27.78046501158434</v>
      </c>
      <c r="L6" s="651">
        <v>27.900219983463231</v>
      </c>
      <c r="M6" s="651">
        <v>28.078302115608935</v>
      </c>
      <c r="N6" s="651">
        <v>28.222820346350222</v>
      </c>
      <c r="O6" s="651">
        <v>28.390137116344476</v>
      </c>
      <c r="P6" s="651">
        <v>28.554159661593655</v>
      </c>
      <c r="Q6" s="651">
        <v>28.769610647293419</v>
      </c>
      <c r="R6" s="651">
        <v>28.969416374441156</v>
      </c>
      <c r="S6" s="651">
        <v>29.188763014144357</v>
      </c>
      <c r="T6" s="651">
        <v>29.4272131424188</v>
      </c>
      <c r="U6" s="651">
        <v>29.662174638594269</v>
      </c>
      <c r="V6" s="651">
        <v>29.893674985542141</v>
      </c>
      <c r="W6" s="651">
        <v>30.121744578022817</v>
      </c>
      <c r="X6" s="651">
        <v>30.096416503696361</v>
      </c>
      <c r="Y6" s="651">
        <v>30.067726331337845</v>
      </c>
      <c r="Z6" s="651">
        <v>30.035711906496427</v>
      </c>
      <c r="AA6" s="651">
        <v>29.750413154776773</v>
      </c>
      <c r="AB6" s="651">
        <v>29.961871892865606</v>
      </c>
      <c r="AC6" s="651">
        <v>30.170131647376419</v>
      </c>
      <c r="AD6" s="651">
        <v>29.875237481539536</v>
      </c>
      <c r="AE6" s="651">
        <v>29.827235829724906</v>
      </c>
      <c r="AF6" s="651">
        <v>30.026174339747975</v>
      </c>
      <c r="AG6" s="651">
        <v>29.722101722878065</v>
      </c>
      <c r="AH6" s="651">
        <v>29.665067611439724</v>
      </c>
      <c r="AI6" s="651">
        <v>29.855122423874192</v>
      </c>
      <c r="AJ6" s="651">
        <v>29.79231723710592</v>
      </c>
      <c r="AK6" s="651">
        <v>29.976703666042383</v>
      </c>
      <c r="AL6" s="651">
        <v>29.908333750019821</v>
      </c>
      <c r="AM6" s="651">
        <v>30.087259845995334</v>
      </c>
      <c r="AN6" s="651">
        <v>30.263534528275997</v>
      </c>
      <c r="AO6" s="651">
        <v>30.18721049456763</v>
      </c>
      <c r="AP6" s="651">
        <v>30.358340478120532</v>
      </c>
      <c r="AQ6" s="651">
        <v>30.526977165744974</v>
      </c>
      <c r="AR6" s="651">
        <v>30.693173121467609</v>
      </c>
      <c r="AS6" s="651">
        <v>30.856980715598041</v>
      </c>
      <c r="AT6" s="651">
        <v>31.01845205897623</v>
      </c>
      <c r="AU6" s="651">
        <v>31.177638942171697</v>
      </c>
      <c r="AV6" s="651">
        <v>31.334592779409029</v>
      </c>
      <c r="AW6" s="651">
        <v>31.489364556996321</v>
      </c>
      <c r="AX6" s="651">
        <v>31.642004786038243</v>
      </c>
      <c r="AY6" s="651">
        <v>31.792563459218897</v>
      </c>
      <c r="AZ6" s="651">
        <v>31.941090011445965</v>
      </c>
      <c r="BA6" s="651">
        <v>32.087633284151906</v>
      </c>
      <c r="BB6" s="651">
        <v>32.23224149305517</v>
      </c>
      <c r="BC6" s="651">
        <v>32.374962199189255</v>
      </c>
      <c r="BD6" s="651">
        <v>32.515842283015047</v>
      </c>
      <c r="BE6" s="651">
        <v>32.904927921437391</v>
      </c>
      <c r="BF6" s="651">
        <v>33.042264567554227</v>
      </c>
      <c r="BG6" s="651">
        <v>33.177896932972843</v>
      </c>
      <c r="BH6" s="651">
        <v>33.31186897253469</v>
      </c>
      <c r="BI6" s="651">
        <v>33.444223871297012</v>
      </c>
      <c r="BJ6" s="651">
        <v>33.575004033625646</v>
      </c>
      <c r="BK6" s="652">
        <v>33.704251074260704</v>
      </c>
    </row>
    <row r="7" spans="1:64" s="672" customFormat="1" ht="16.5" thickBot="1">
      <c r="B7" s="620" t="s">
        <v>33</v>
      </c>
      <c r="C7" s="621">
        <v>1940</v>
      </c>
      <c r="D7" s="621">
        <v>1941</v>
      </c>
      <c r="E7" s="621">
        <v>1942</v>
      </c>
      <c r="F7" s="621">
        <v>1943</v>
      </c>
      <c r="G7" s="621">
        <v>1944</v>
      </c>
      <c r="H7" s="621">
        <v>1945</v>
      </c>
      <c r="I7" s="621">
        <v>1946</v>
      </c>
      <c r="J7" s="621">
        <v>1947</v>
      </c>
      <c r="K7" s="621">
        <v>1948</v>
      </c>
      <c r="L7" s="621">
        <v>1949</v>
      </c>
      <c r="M7" s="621">
        <v>1950</v>
      </c>
      <c r="N7" s="621">
        <v>1951</v>
      </c>
      <c r="O7" s="621">
        <v>1952</v>
      </c>
      <c r="P7" s="621">
        <v>1953</v>
      </c>
      <c r="Q7" s="621">
        <v>1954</v>
      </c>
      <c r="R7" s="621">
        <v>1955</v>
      </c>
      <c r="S7" s="621">
        <v>1956</v>
      </c>
      <c r="T7" s="621">
        <v>1957</v>
      </c>
      <c r="U7" s="621">
        <v>1958</v>
      </c>
      <c r="V7" s="621">
        <v>1959</v>
      </c>
      <c r="W7" s="621">
        <v>1960</v>
      </c>
      <c r="X7" s="621">
        <v>1961</v>
      </c>
      <c r="Y7" s="621">
        <v>1962</v>
      </c>
      <c r="Z7" s="621">
        <v>1963</v>
      </c>
      <c r="AA7" s="621">
        <v>1964</v>
      </c>
      <c r="AB7" s="621">
        <v>1965</v>
      </c>
      <c r="AC7" s="621">
        <v>1966</v>
      </c>
      <c r="AD7" s="621">
        <v>1967</v>
      </c>
      <c r="AE7" s="621">
        <v>1968</v>
      </c>
      <c r="AF7" s="621">
        <v>1969</v>
      </c>
      <c r="AG7" s="621">
        <v>1970</v>
      </c>
      <c r="AH7" s="621">
        <v>1971</v>
      </c>
      <c r="AI7" s="621">
        <v>1972</v>
      </c>
      <c r="AJ7" s="621">
        <v>1973</v>
      </c>
      <c r="AK7" s="621">
        <v>1974</v>
      </c>
      <c r="AL7" s="621">
        <v>1975</v>
      </c>
      <c r="AM7" s="621">
        <v>1976</v>
      </c>
      <c r="AN7" s="621">
        <v>1977</v>
      </c>
      <c r="AO7" s="621">
        <v>1978</v>
      </c>
      <c r="AP7" s="621">
        <v>1979</v>
      </c>
      <c r="AQ7" s="621">
        <v>1980</v>
      </c>
      <c r="AR7" s="621">
        <v>1981</v>
      </c>
      <c r="AS7" s="621">
        <v>1982</v>
      </c>
      <c r="AT7" s="621">
        <v>1983</v>
      </c>
      <c r="AU7" s="621">
        <v>1984</v>
      </c>
      <c r="AV7" s="621">
        <v>1985</v>
      </c>
      <c r="AW7" s="621">
        <v>1986</v>
      </c>
      <c r="AX7" s="621">
        <v>1987</v>
      </c>
      <c r="AY7" s="621">
        <v>1988</v>
      </c>
      <c r="AZ7" s="621">
        <v>1989</v>
      </c>
      <c r="BA7" s="621">
        <v>1990</v>
      </c>
      <c r="BB7" s="621">
        <v>1991</v>
      </c>
      <c r="BC7" s="621">
        <v>1992</v>
      </c>
      <c r="BD7" s="621">
        <v>1993</v>
      </c>
      <c r="BE7" s="621">
        <v>1994</v>
      </c>
      <c r="BF7" s="621">
        <v>1995</v>
      </c>
      <c r="BG7" s="621">
        <v>1996</v>
      </c>
      <c r="BH7" s="621">
        <v>1997</v>
      </c>
      <c r="BI7" s="621">
        <v>1998</v>
      </c>
      <c r="BJ7" s="621">
        <v>1999</v>
      </c>
      <c r="BK7" s="622">
        <v>2000</v>
      </c>
    </row>
    <row r="8" spans="1:64" s="69" customFormat="1" ht="15.75">
      <c r="B8" s="624" t="s">
        <v>30</v>
      </c>
      <c r="C8" s="645">
        <v>25.10703643455544</v>
      </c>
      <c r="D8" s="645"/>
      <c r="E8" s="645">
        <v>25.318543792119598</v>
      </c>
      <c r="F8" s="645">
        <v>25.400739093839256</v>
      </c>
      <c r="G8" s="645">
        <v>25.411480782355873</v>
      </c>
      <c r="H8" s="645">
        <v>25.525147849803041</v>
      </c>
      <c r="I8" s="645">
        <v>25.845263840515599</v>
      </c>
      <c r="J8" s="645">
        <v>26.047150185594589</v>
      </c>
      <c r="K8" s="645">
        <v>26.186010169351874</v>
      </c>
      <c r="L8" s="645">
        <v>26.271385520341894</v>
      </c>
      <c r="M8" s="645">
        <v>26.263604355163288</v>
      </c>
      <c r="N8" s="645">
        <v>26.171451476526059</v>
      </c>
      <c r="O8" s="645">
        <v>25.885196197990084</v>
      </c>
      <c r="P8" s="645">
        <v>25.640412191305842</v>
      </c>
      <c r="Q8" s="645">
        <v>25.499896589221649</v>
      </c>
      <c r="R8" s="645">
        <v>25.285177460084697</v>
      </c>
      <c r="S8" s="645">
        <v>25.312348188923195</v>
      </c>
      <c r="T8" s="645">
        <v>25.484361086390763</v>
      </c>
      <c r="U8" s="645">
        <v>25.657598649170453</v>
      </c>
      <c r="V8" s="645">
        <v>25.713525444101535</v>
      </c>
      <c r="W8" s="645">
        <v>25.757985603244165</v>
      </c>
      <c r="X8" s="645">
        <v>25.7046164206645</v>
      </c>
      <c r="Y8" s="645">
        <v>25.767675006483046</v>
      </c>
      <c r="Z8" s="645">
        <v>25.826494736516629</v>
      </c>
      <c r="AA8" s="645">
        <v>25.880609626581673</v>
      </c>
      <c r="AB8" s="645">
        <v>25.89747988319489</v>
      </c>
      <c r="AC8" s="645">
        <v>25.981178521534773</v>
      </c>
      <c r="AD8" s="645">
        <v>26.047987137565457</v>
      </c>
      <c r="AE8" s="645">
        <v>26.053297192964394</v>
      </c>
      <c r="AF8" s="645">
        <v>26.160586173330586</v>
      </c>
      <c r="AG8" s="645">
        <v>26.268318087795308</v>
      </c>
      <c r="AH8" s="645">
        <v>26.327521396097659</v>
      </c>
      <c r="AI8" s="645">
        <v>26.387269880973818</v>
      </c>
      <c r="AJ8" s="645">
        <v>26.415301371566272</v>
      </c>
      <c r="AK8" s="645">
        <v>26.473551985664301</v>
      </c>
      <c r="AL8" s="645">
        <v>26.558803969372804</v>
      </c>
      <c r="AM8" s="645">
        <v>26.68257934776657</v>
      </c>
      <c r="AN8" s="645">
        <v>26.827673703603487</v>
      </c>
      <c r="AO8" s="645">
        <v>26.962518373769555</v>
      </c>
      <c r="AP8" s="645">
        <v>27.096508956962246</v>
      </c>
      <c r="AQ8" s="645">
        <v>27.253519720822865</v>
      </c>
      <c r="AR8" s="645">
        <v>27.406069531483801</v>
      </c>
      <c r="AS8" s="645">
        <v>27.547526081212645</v>
      </c>
      <c r="AT8" s="645">
        <v>27.643055832924702</v>
      </c>
      <c r="AU8" s="645">
        <v>27.756201468399865</v>
      </c>
      <c r="AV8" s="645">
        <v>27.861014917347084</v>
      </c>
      <c r="AW8" s="645">
        <v>28.009131977504651</v>
      </c>
      <c r="AX8" s="645">
        <v>28.106245213926883</v>
      </c>
      <c r="AY8" s="645">
        <v>28.232070258733167</v>
      </c>
      <c r="AZ8" s="645">
        <v>28.38585895084951</v>
      </c>
      <c r="BA8" s="645">
        <v>28.520477255295624</v>
      </c>
      <c r="BB8" s="645">
        <v>28.708249390161221</v>
      </c>
      <c r="BC8" s="645">
        <v>28.885787204584204</v>
      </c>
      <c r="BD8" s="645">
        <v>29.000999480811956</v>
      </c>
      <c r="BE8" s="645">
        <v>29.152243232509981</v>
      </c>
      <c r="BF8" s="645">
        <v>29.339058549707389</v>
      </c>
      <c r="BG8" s="645">
        <v>29.437083225017389</v>
      </c>
      <c r="BH8" s="645">
        <v>29.562992558479912</v>
      </c>
      <c r="BI8" s="645">
        <v>29.653828616833231</v>
      </c>
      <c r="BJ8" s="645">
        <v>29.780624763041693</v>
      </c>
      <c r="BK8" s="646">
        <v>29.84914212541139</v>
      </c>
    </row>
    <row r="9" spans="1:64" s="69" customFormat="1" ht="15.75">
      <c r="B9" s="627" t="s">
        <v>31</v>
      </c>
      <c r="C9" s="648">
        <v>24.618562012940941</v>
      </c>
      <c r="D9" s="648"/>
      <c r="E9" s="648">
        <v>24.7692319614562</v>
      </c>
      <c r="F9" s="648">
        <v>24.843968764603112</v>
      </c>
      <c r="G9" s="648">
        <v>24.84903457528474</v>
      </c>
      <c r="H9" s="648">
        <v>24.958805668730143</v>
      </c>
      <c r="I9" s="648">
        <v>25.274942742249053</v>
      </c>
      <c r="J9" s="648">
        <v>25.473716792319436</v>
      </c>
      <c r="K9" s="648">
        <v>25.60888039209695</v>
      </c>
      <c r="L9" s="648">
        <v>25.691703872979488</v>
      </c>
      <c r="M9" s="648">
        <v>25.680092561289648</v>
      </c>
      <c r="N9" s="648">
        <v>25.584721330337956</v>
      </c>
      <c r="O9" s="648">
        <v>25.29475104796191</v>
      </c>
      <c r="P9" s="648">
        <v>25.046275946814106</v>
      </c>
      <c r="Q9" s="648">
        <v>24.868569226234428</v>
      </c>
      <c r="R9" s="648">
        <v>24.614963057448662</v>
      </c>
      <c r="S9" s="648">
        <v>24.600961200872646</v>
      </c>
      <c r="T9" s="648">
        <v>24.698811892089239</v>
      </c>
      <c r="U9" s="648">
        <v>24.799058148824997</v>
      </c>
      <c r="V9" s="648">
        <v>24.783166283486494</v>
      </c>
      <c r="W9" s="648">
        <v>24.756981146245167</v>
      </c>
      <c r="X9" s="648">
        <v>24.634139759984969</v>
      </c>
      <c r="Y9" s="648">
        <v>24.628898012459672</v>
      </c>
      <c r="Z9" s="648">
        <v>24.620587143902107</v>
      </c>
      <c r="AA9" s="648">
        <v>24.608738159071876</v>
      </c>
      <c r="AB9" s="648">
        <v>24.56080741540201</v>
      </c>
      <c r="AC9" s="648">
        <v>24.580863278038663</v>
      </c>
      <c r="AD9" s="648">
        <v>24.585181928611746</v>
      </c>
      <c r="AE9" s="648">
        <v>24.529148686319672</v>
      </c>
      <c r="AF9" s="648">
        <v>24.576234201752385</v>
      </c>
      <c r="AG9" s="648">
        <v>24.624894991526858</v>
      </c>
      <c r="AH9" s="648">
        <v>24.626151399754526</v>
      </c>
      <c r="AI9" s="648">
        <v>24.629068504151689</v>
      </c>
      <c r="AJ9" s="648">
        <v>24.601374872465044</v>
      </c>
      <c r="AK9" s="648">
        <v>24.604996836994971</v>
      </c>
      <c r="AL9" s="648">
        <v>24.636706365787475</v>
      </c>
      <c r="AM9" s="648">
        <v>24.708014744030628</v>
      </c>
      <c r="AN9" s="648">
        <v>24.801706382711011</v>
      </c>
      <c r="AO9" s="648">
        <v>24.886201044187942</v>
      </c>
      <c r="AP9" s="648">
        <v>24.970882378180939</v>
      </c>
      <c r="AQ9" s="648">
        <v>25.079612356371896</v>
      </c>
      <c r="AR9" s="648">
        <v>25.184897228582464</v>
      </c>
      <c r="AS9" s="648">
        <v>25.280091776204664</v>
      </c>
      <c r="AT9" s="648">
        <v>25.330349281656041</v>
      </c>
      <c r="AU9" s="648">
        <v>25.399199000695788</v>
      </c>
      <c r="AV9" s="648">
        <v>25.460679214748431</v>
      </c>
      <c r="AW9" s="648">
        <v>25.566411873429033</v>
      </c>
      <c r="AX9" s="648">
        <v>25.622075515426076</v>
      </c>
      <c r="AY9" s="648">
        <v>25.707371589027311</v>
      </c>
      <c r="AZ9" s="648">
        <v>25.821537611827708</v>
      </c>
      <c r="BA9" s="648">
        <v>25.917425109183945</v>
      </c>
      <c r="BB9" s="648">
        <v>26.067343759570981</v>
      </c>
      <c r="BC9" s="648">
        <v>26.207890790166431</v>
      </c>
      <c r="BD9" s="648">
        <v>26.286960295758178</v>
      </c>
      <c r="BE9" s="648">
        <v>26.402894553153921</v>
      </c>
      <c r="BF9" s="648">
        <v>26.555218881498106</v>
      </c>
      <c r="BG9" s="648">
        <v>26.619556283149876</v>
      </c>
      <c r="BH9" s="648">
        <v>26.712567262486296</v>
      </c>
      <c r="BI9" s="648">
        <v>26.771279098454279</v>
      </c>
      <c r="BJ9" s="648">
        <v>26.866710386715987</v>
      </c>
      <c r="BK9" s="649">
        <v>26.904607520736775</v>
      </c>
      <c r="BL9" s="675"/>
    </row>
    <row r="10" spans="1:64" s="69" customFormat="1" ht="16.5" thickBot="1">
      <c r="B10" s="630" t="s">
        <v>32</v>
      </c>
      <c r="C10" s="651">
        <v>25.616466205812088</v>
      </c>
      <c r="D10" s="651"/>
      <c r="E10" s="651">
        <v>25.955741412852845</v>
      </c>
      <c r="F10" s="651">
        <v>26.118539187260062</v>
      </c>
      <c r="G10" s="651">
        <v>26.215482873392425</v>
      </c>
      <c r="H10" s="651">
        <v>26.420675746786678</v>
      </c>
      <c r="I10" s="651">
        <v>26.834955236837473</v>
      </c>
      <c r="J10" s="651">
        <v>27.131381872482237</v>
      </c>
      <c r="K10" s="651">
        <v>27.36732898227018</v>
      </c>
      <c r="L10" s="651">
        <v>27.548453092115835</v>
      </c>
      <c r="M10" s="651">
        <v>27.640012130792762</v>
      </c>
      <c r="N10" s="651">
        <v>27.645833709131139</v>
      </c>
      <c r="O10" s="651">
        <v>27.458951196880847</v>
      </c>
      <c r="P10" s="651">
        <v>27.313125264695586</v>
      </c>
      <c r="Q10" s="651">
        <v>27.25810713276708</v>
      </c>
      <c r="R10" s="651">
        <v>27.128003319922655</v>
      </c>
      <c r="S10" s="651">
        <v>27.241301864819889</v>
      </c>
      <c r="T10" s="651">
        <v>27.472234892521627</v>
      </c>
      <c r="U10" s="651">
        <v>27.702656781380171</v>
      </c>
      <c r="V10" s="651">
        <v>27.814063099781478</v>
      </c>
      <c r="W10" s="651">
        <v>27.912330694460636</v>
      </c>
      <c r="X10" s="651">
        <v>27.911131109613045</v>
      </c>
      <c r="Y10" s="651">
        <v>28.02475707044168</v>
      </c>
      <c r="Z10" s="651">
        <v>28.132578769617844</v>
      </c>
      <c r="AA10" s="651">
        <v>28.234168085816748</v>
      </c>
      <c r="AB10" s="651">
        <v>28.297023986108087</v>
      </c>
      <c r="AC10" s="651">
        <v>28.425259003064767</v>
      </c>
      <c r="AD10" s="651">
        <v>28.535194873452213</v>
      </c>
      <c r="AE10" s="651">
        <v>28.582263697065386</v>
      </c>
      <c r="AF10" s="651">
        <v>28.729983976084952</v>
      </c>
      <c r="AG10" s="651">
        <v>28.876861002943869</v>
      </c>
      <c r="AH10" s="651">
        <v>28.973964682610891</v>
      </c>
      <c r="AI10" s="651">
        <v>29.070410306967204</v>
      </c>
      <c r="AJ10" s="651">
        <v>29.133977186790446</v>
      </c>
      <c r="AK10" s="651">
        <v>29.226642808954779</v>
      </c>
      <c r="AL10" s="651">
        <v>29.345230597228181</v>
      </c>
      <c r="AM10" s="651">
        <v>29.501303490001298</v>
      </c>
      <c r="AN10" s="651">
        <v>29.677697651791853</v>
      </c>
      <c r="AO10" s="651">
        <v>29.842884607963128</v>
      </c>
      <c r="AP10" s="651">
        <v>30.00629969592773</v>
      </c>
      <c r="AQ10" s="651">
        <v>30.191856420808833</v>
      </c>
      <c r="AR10" s="651">
        <v>30.372112338289362</v>
      </c>
      <c r="AS10" s="651">
        <v>30.54047324009462</v>
      </c>
      <c r="AT10" s="651">
        <v>30.662143060649086</v>
      </c>
      <c r="AU10" s="651">
        <v>30.800701291513462</v>
      </c>
      <c r="AV10" s="651">
        <v>30.930235980522021</v>
      </c>
      <c r="AW10" s="651">
        <v>31.102418325589198</v>
      </c>
      <c r="AX10" s="651">
        <v>31.222975551123128</v>
      </c>
      <c r="AY10" s="651">
        <v>31.371657188114703</v>
      </c>
      <c r="AZ10" s="651">
        <v>31.547748197232707</v>
      </c>
      <c r="BA10" s="651">
        <v>31.704146874283886</v>
      </c>
      <c r="BB10" s="651">
        <v>31.913208965996027</v>
      </c>
      <c r="BC10" s="651">
        <v>32.111577039256915</v>
      </c>
      <c r="BD10" s="651">
        <v>32.247189776719409</v>
      </c>
      <c r="BE10" s="651">
        <v>32.418433270771935</v>
      </c>
      <c r="BF10" s="651">
        <v>32.624875866107402</v>
      </c>
      <c r="BG10" s="651">
        <v>32.742182785378859</v>
      </c>
      <c r="BH10" s="651">
        <v>32.887055935146741</v>
      </c>
      <c r="BI10" s="651">
        <v>32.99656316778951</v>
      </c>
      <c r="BJ10" s="651">
        <v>33.141762815076454</v>
      </c>
      <c r="BK10" s="652">
        <v>33.228440162613225</v>
      </c>
      <c r="BL10" s="675"/>
    </row>
    <row r="18" spans="3:53" ht="15" customHeight="1">
      <c r="AT18" s="676"/>
      <c r="AU18" s="676"/>
      <c r="AV18" s="676"/>
      <c r="AW18" s="676"/>
      <c r="AY18" s="595"/>
      <c r="AZ18" s="595"/>
      <c r="BA18" s="595"/>
    </row>
    <row r="19" spans="3:53" ht="15" customHeight="1">
      <c r="C19" s="676" t="s">
        <v>34</v>
      </c>
      <c r="F19" s="1182" t="s">
        <v>69</v>
      </c>
      <c r="G19" s="1182"/>
      <c r="H19" s="1182"/>
      <c r="I19" s="1182"/>
      <c r="AT19" s="676"/>
      <c r="AU19" s="676"/>
      <c r="AV19" s="676"/>
      <c r="AW19" s="676"/>
      <c r="AY19" s="595"/>
      <c r="AZ19" s="595"/>
      <c r="BA19" s="595"/>
    </row>
    <row r="20" spans="3:53">
      <c r="F20" s="1182"/>
      <c r="G20" s="1182"/>
      <c r="H20" s="1182"/>
      <c r="I20" s="1182"/>
      <c r="AT20" s="676"/>
      <c r="AU20" s="676"/>
      <c r="AV20" s="676"/>
      <c r="AW20" s="676"/>
      <c r="AY20" s="595"/>
      <c r="AZ20" s="595"/>
      <c r="BA20" s="595"/>
    </row>
    <row r="21" spans="3:53">
      <c r="F21" s="1182"/>
      <c r="G21" s="1182"/>
      <c r="H21" s="1182"/>
      <c r="I21" s="1182"/>
    </row>
    <row r="35" spans="2:63" s="69" customFormat="1" ht="15.75">
      <c r="B35" s="518" t="s">
        <v>35</v>
      </c>
    </row>
    <row r="36" spans="2:63" s="69" customFormat="1" ht="15.75" thickBot="1"/>
    <row r="37" spans="2:63" s="672" customFormat="1" ht="16.5" thickBot="1">
      <c r="B37" s="620" t="s">
        <v>36</v>
      </c>
      <c r="C37" s="621">
        <v>1940</v>
      </c>
      <c r="D37" s="621">
        <v>1941</v>
      </c>
      <c r="E37" s="621">
        <v>1942</v>
      </c>
      <c r="F37" s="621">
        <v>1943</v>
      </c>
      <c r="G37" s="621">
        <v>1944</v>
      </c>
      <c r="H37" s="621">
        <v>1945</v>
      </c>
      <c r="I37" s="621">
        <v>1946</v>
      </c>
      <c r="J37" s="621">
        <v>1947</v>
      </c>
      <c r="K37" s="621">
        <v>1948</v>
      </c>
      <c r="L37" s="621">
        <v>1949</v>
      </c>
      <c r="M37" s="621">
        <v>1950</v>
      </c>
      <c r="N37" s="621">
        <v>1951</v>
      </c>
      <c r="O37" s="621">
        <v>1952</v>
      </c>
      <c r="P37" s="621">
        <v>1953</v>
      </c>
      <c r="Q37" s="621">
        <v>1954</v>
      </c>
      <c r="R37" s="621">
        <v>1955</v>
      </c>
      <c r="S37" s="621">
        <v>1956</v>
      </c>
      <c r="T37" s="621">
        <v>1957</v>
      </c>
      <c r="U37" s="621">
        <v>1958</v>
      </c>
      <c r="V37" s="621">
        <v>1959</v>
      </c>
      <c r="W37" s="621">
        <v>1960</v>
      </c>
      <c r="X37" s="621">
        <v>1961</v>
      </c>
      <c r="Y37" s="621">
        <v>1962</v>
      </c>
      <c r="Z37" s="621">
        <v>1963</v>
      </c>
      <c r="AA37" s="621">
        <v>1964</v>
      </c>
      <c r="AB37" s="621">
        <v>1965</v>
      </c>
      <c r="AC37" s="621">
        <v>1966</v>
      </c>
      <c r="AD37" s="621">
        <v>1967</v>
      </c>
      <c r="AE37" s="621">
        <v>1968</v>
      </c>
      <c r="AF37" s="621">
        <v>1969</v>
      </c>
      <c r="AG37" s="621">
        <v>1970</v>
      </c>
      <c r="AH37" s="621">
        <v>1971</v>
      </c>
      <c r="AI37" s="621">
        <v>1972</v>
      </c>
      <c r="AJ37" s="621">
        <v>1973</v>
      </c>
      <c r="AK37" s="621">
        <v>1974</v>
      </c>
      <c r="AL37" s="621">
        <v>1975</v>
      </c>
      <c r="AM37" s="621">
        <v>1976</v>
      </c>
      <c r="AN37" s="621">
        <v>1977</v>
      </c>
      <c r="AO37" s="621">
        <v>1978</v>
      </c>
      <c r="AP37" s="621">
        <v>1979</v>
      </c>
      <c r="AQ37" s="621">
        <v>1980</v>
      </c>
      <c r="AR37" s="621">
        <v>1981</v>
      </c>
      <c r="AS37" s="621">
        <v>1982</v>
      </c>
      <c r="AT37" s="621">
        <v>1983</v>
      </c>
      <c r="AU37" s="621">
        <v>1984</v>
      </c>
      <c r="AV37" s="621">
        <v>1985</v>
      </c>
      <c r="AW37" s="621">
        <v>1986</v>
      </c>
      <c r="AX37" s="621">
        <v>1987</v>
      </c>
      <c r="AY37" s="621">
        <v>1988</v>
      </c>
      <c r="AZ37" s="621">
        <v>1989</v>
      </c>
      <c r="BA37" s="621">
        <v>1990</v>
      </c>
      <c r="BB37" s="621">
        <v>1991</v>
      </c>
      <c r="BC37" s="621">
        <v>1992</v>
      </c>
      <c r="BD37" s="621">
        <v>1993</v>
      </c>
      <c r="BE37" s="621">
        <v>1994</v>
      </c>
      <c r="BF37" s="621">
        <v>1995</v>
      </c>
      <c r="BG37" s="621">
        <v>1996</v>
      </c>
      <c r="BH37" s="621">
        <v>1997</v>
      </c>
      <c r="BI37" s="621">
        <v>1998</v>
      </c>
      <c r="BJ37" s="621">
        <v>1999</v>
      </c>
      <c r="BK37" s="622">
        <v>2000</v>
      </c>
    </row>
    <row r="38" spans="2:63" s="673" customFormat="1" ht="15.75">
      <c r="B38" s="624" t="s">
        <v>37</v>
      </c>
      <c r="C38" s="645">
        <v>25.95989369843333</v>
      </c>
      <c r="D38" s="645">
        <v>26.091382019858543</v>
      </c>
      <c r="E38" s="645">
        <v>26.183848957643427</v>
      </c>
      <c r="F38" s="645">
        <v>26.231143667396019</v>
      </c>
      <c r="G38" s="645">
        <v>26.295889632593251</v>
      </c>
      <c r="H38" s="645">
        <v>26.383329528588988</v>
      </c>
      <c r="I38" s="645">
        <v>26.47073749181839</v>
      </c>
      <c r="J38" s="645">
        <v>26.524289859811645</v>
      </c>
      <c r="K38" s="645">
        <v>26.599146198666041</v>
      </c>
      <c r="L38" s="645">
        <v>26.623152411689297</v>
      </c>
      <c r="M38" s="645">
        <v>26.701894339979464</v>
      </c>
      <c r="N38" s="645">
        <v>26.748438113745141</v>
      </c>
      <c r="O38" s="645">
        <v>26.816382117453706</v>
      </c>
      <c r="P38" s="645">
        <v>26.881446588203918</v>
      </c>
      <c r="Q38" s="645">
        <v>27.011400103747985</v>
      </c>
      <c r="R38" s="645">
        <v>27.12659051460319</v>
      </c>
      <c r="S38" s="645">
        <v>27.25980933824766</v>
      </c>
      <c r="T38" s="645">
        <v>27.439339336287929</v>
      </c>
      <c r="U38" s="645">
        <v>27.617116506384555</v>
      </c>
      <c r="V38" s="645">
        <v>27.793137329862191</v>
      </c>
      <c r="W38" s="645">
        <v>27.967399486806343</v>
      </c>
      <c r="X38" s="645">
        <v>28.139901814747816</v>
      </c>
      <c r="Y38" s="645">
        <v>28.310644267379203</v>
      </c>
      <c r="Z38" s="645">
        <v>28.479627873395216</v>
      </c>
      <c r="AA38" s="645">
        <v>28.646854695541684</v>
      </c>
      <c r="AB38" s="645">
        <v>28.812327789952409</v>
      </c>
      <c r="AC38" s="645">
        <v>28.976051165846421</v>
      </c>
      <c r="AD38" s="645">
        <v>29.13802974565278</v>
      </c>
      <c r="AE38" s="645">
        <v>29.298269325623927</v>
      </c>
      <c r="AF38" s="645">
        <v>29.456776536993608</v>
      </c>
      <c r="AG38" s="645">
        <v>29.613558807729511</v>
      </c>
      <c r="AH38" s="645">
        <v>29.768624324926485</v>
      </c>
      <c r="AI38" s="645">
        <v>29.921981997880806</v>
      </c>
      <c r="AJ38" s="645">
        <v>30.073641421881746</v>
      </c>
      <c r="AK38" s="645">
        <v>30.223612842751905</v>
      </c>
      <c r="AL38" s="645">
        <v>30.371907122164444</v>
      </c>
      <c r="AM38" s="645">
        <v>30.518535703760605</v>
      </c>
      <c r="AN38" s="645">
        <v>30.663510580087639</v>
      </c>
      <c r="AO38" s="645">
        <v>30.806844260374067</v>
      </c>
      <c r="AP38" s="645">
        <v>30.948549739155059</v>
      </c>
      <c r="AQ38" s="645">
        <v>31.088640465758992</v>
      </c>
      <c r="AR38" s="645">
        <v>31.227130314662048</v>
      </c>
      <c r="AS38" s="645">
        <v>31.364033556716063</v>
      </c>
      <c r="AT38" s="645">
        <v>31.499364831251846</v>
      </c>
      <c r="AU38" s="645">
        <v>31.633139119058104</v>
      </c>
      <c r="AV38" s="645">
        <v>31.7653717162341</v>
      </c>
      <c r="AW38" s="645">
        <v>31.896078208911774</v>
      </c>
      <c r="AX38" s="645">
        <v>32.025274448841998</v>
      </c>
      <c r="AY38" s="645">
        <v>32.15297652983736</v>
      </c>
      <c r="AZ38" s="645">
        <v>32.279200765062761</v>
      </c>
      <c r="BA38" s="645">
        <v>32.403963665163644</v>
      </c>
      <c r="BB38" s="645">
        <v>32.527281917220364</v>
      </c>
      <c r="BC38" s="645">
        <v>32.649172364516545</v>
      </c>
      <c r="BD38" s="645">
        <v>32.769651987107594</v>
      </c>
      <c r="BE38" s="645">
        <v>32.888737883175438</v>
      </c>
      <c r="BF38" s="645">
        <v>33.006447251154214</v>
      </c>
      <c r="BG38" s="645">
        <v>33.122797372611373</v>
      </c>
      <c r="BH38" s="645">
        <v>33.237805595867862</v>
      </c>
      <c r="BI38" s="645">
        <v>33.351489320340725</v>
      </c>
      <c r="BJ38" s="645">
        <v>33.463865981590885</v>
      </c>
      <c r="BK38" s="646">
        <v>33.574953037058862</v>
      </c>
    </row>
    <row r="39" spans="2:63" s="673" customFormat="1" ht="15.75">
      <c r="B39" s="677" t="s">
        <v>38</v>
      </c>
      <c r="C39" s="678">
        <v>28.545054490653374</v>
      </c>
      <c r="D39" s="678">
        <v>28.657276706769114</v>
      </c>
      <c r="E39" s="678">
        <v>28.708246594251474</v>
      </c>
      <c r="F39" s="678">
        <v>28.742796452821374</v>
      </c>
      <c r="G39" s="678">
        <v>28.782586839763301</v>
      </c>
      <c r="H39" s="678">
        <v>28.846813191709455</v>
      </c>
      <c r="I39" s="678">
        <v>28.9109898291848</v>
      </c>
      <c r="J39" s="678">
        <v>28.945710769456706</v>
      </c>
      <c r="K39" s="678">
        <v>29.012284645320094</v>
      </c>
      <c r="L39" s="678">
        <v>29.026023856252237</v>
      </c>
      <c r="M39" s="678">
        <v>29.066074820357297</v>
      </c>
      <c r="N39" s="678">
        <v>29.105823870667535</v>
      </c>
      <c r="O39" s="678">
        <v>29.152158630078617</v>
      </c>
      <c r="P39" s="678">
        <v>29.192487315167668</v>
      </c>
      <c r="Q39" s="678">
        <v>29.235955159979838</v>
      </c>
      <c r="R39" s="678">
        <v>29.276138951323819</v>
      </c>
      <c r="S39" s="678">
        <v>29.322236476649724</v>
      </c>
      <c r="T39" s="678">
        <v>29.480220616174197</v>
      </c>
      <c r="U39" s="678">
        <v>29.636790690705215</v>
      </c>
      <c r="V39" s="678">
        <v>29.791946322251395</v>
      </c>
      <c r="W39" s="678">
        <v>29.945687842493314</v>
      </c>
      <c r="X39" s="678">
        <v>30.098016270395572</v>
      </c>
      <c r="Y39" s="678">
        <v>30.248933289807535</v>
      </c>
      <c r="Z39" s="678">
        <v>30.398441227094725</v>
      </c>
      <c r="AA39" s="678">
        <v>30.546543028840031</v>
      </c>
      <c r="AB39" s="678">
        <v>30.693242239652143</v>
      </c>
      <c r="AC39" s="678">
        <v>30.838542980114916</v>
      </c>
      <c r="AD39" s="678">
        <v>30.982449924910799</v>
      </c>
      <c r="AE39" s="678">
        <v>31.124968281147137</v>
      </c>
      <c r="AF39" s="678">
        <v>31.266103766913915</v>
      </c>
      <c r="AG39" s="678">
        <v>31.405862590097414</v>
      </c>
      <c r="AH39" s="678">
        <v>31.544251427474151</v>
      </c>
      <c r="AI39" s="678">
        <v>31.681277404105447</v>
      </c>
      <c r="AJ39" s="678">
        <v>31.816948073053045</v>
      </c>
      <c r="AK39" s="678">
        <v>31.951271395432315</v>
      </c>
      <c r="AL39" s="678">
        <v>32.084255720819549</v>
      </c>
      <c r="AM39" s="678">
        <v>32.215909768027238</v>
      </c>
      <c r="AN39" s="678">
        <v>32.34624260625943</v>
      </c>
      <c r="AO39" s="678">
        <v>32.475263636658624</v>
      </c>
      <c r="AP39" s="678">
        <v>32.602982574252948</v>
      </c>
      <c r="AQ39" s="678">
        <v>32.72940943031233</v>
      </c>
      <c r="AR39" s="678">
        <v>32.854554495119672</v>
      </c>
      <c r="AS39" s="678">
        <v>32.978428321163143</v>
      </c>
      <c r="AT39" s="678">
        <v>33.101041706753115</v>
      </c>
      <c r="AU39" s="678">
        <v>33.222405680067567</v>
      </c>
      <c r="AV39" s="678">
        <v>33.342531483627646</v>
      </c>
      <c r="AW39" s="678">
        <v>33.461430559204437</v>
      </c>
      <c r="AX39" s="678">
        <v>33.579114533157657</v>
      </c>
      <c r="AY39" s="678">
        <v>33.695595202204963</v>
      </c>
      <c r="AZ39" s="678">
        <v>33.810884519621027</v>
      </c>
      <c r="BA39" s="678">
        <v>33.924994581863743</v>
      </c>
      <c r="BB39" s="678">
        <v>34.037937615624948</v>
      </c>
      <c r="BC39" s="678">
        <v>34.149725965302217</v>
      </c>
      <c r="BD39" s="678">
        <v>34.260372080887485</v>
      </c>
      <c r="BE39" s="678">
        <v>34.369888506268062</v>
      </c>
      <c r="BF39" s="678">
        <v>34.478287867934881</v>
      </c>
      <c r="BG39" s="678">
        <v>34.585582864092544</v>
      </c>
      <c r="BH39" s="678">
        <v>34.691786254165187</v>
      </c>
      <c r="BI39" s="678">
        <v>34.79691084869205</v>
      </c>
      <c r="BJ39" s="678">
        <v>34.9009694996059</v>
      </c>
      <c r="BK39" s="679">
        <v>35.003975090887835</v>
      </c>
    </row>
    <row r="40" spans="2:63" s="673" customFormat="1" ht="15.75">
      <c r="B40" s="677" t="s">
        <v>39</v>
      </c>
      <c r="C40" s="678">
        <v>23.374732906213286</v>
      </c>
      <c r="D40" s="678">
        <v>23.525487332947975</v>
      </c>
      <c r="E40" s="678">
        <v>23.659451321035384</v>
      </c>
      <c r="F40" s="678">
        <v>23.719490881970668</v>
      </c>
      <c r="G40" s="678">
        <v>23.809192425423205</v>
      </c>
      <c r="H40" s="678">
        <v>23.91984586546852</v>
      </c>
      <c r="I40" s="678">
        <v>24.030485154451984</v>
      </c>
      <c r="J40" s="678">
        <v>24.102868950166584</v>
      </c>
      <c r="K40" s="678">
        <v>24.186007752011992</v>
      </c>
      <c r="L40" s="678">
        <v>24.220280967126353</v>
      </c>
      <c r="M40" s="678">
        <v>24.337713859601632</v>
      </c>
      <c r="N40" s="678">
        <v>24.391052356822748</v>
      </c>
      <c r="O40" s="678">
        <v>24.480605604828799</v>
      </c>
      <c r="P40" s="678">
        <v>24.570405861240168</v>
      </c>
      <c r="Q40" s="678">
        <v>24.786845047516131</v>
      </c>
      <c r="R40" s="678">
        <v>24.977042077882562</v>
      </c>
      <c r="S40" s="678">
        <v>25.197382199845595</v>
      </c>
      <c r="T40" s="678">
        <v>25.398458056401665</v>
      </c>
      <c r="U40" s="678">
        <v>25.597442322063895</v>
      </c>
      <c r="V40" s="678">
        <v>25.794328337472987</v>
      </c>
      <c r="W40" s="678">
        <v>25.989111131119376</v>
      </c>
      <c r="X40" s="678">
        <v>26.181787359100056</v>
      </c>
      <c r="Y40" s="678">
        <v>26.372355244950867</v>
      </c>
      <c r="Z40" s="678">
        <v>26.560814519695708</v>
      </c>
      <c r="AA40" s="678">
        <v>26.747166362243338</v>
      </c>
      <c r="AB40" s="678">
        <v>26.931413340252675</v>
      </c>
      <c r="AC40" s="678">
        <v>27.11355935157793</v>
      </c>
      <c r="AD40" s="678">
        <v>27.29360956639476</v>
      </c>
      <c r="AE40" s="678">
        <v>27.471570370100721</v>
      </c>
      <c r="AF40" s="678">
        <v>27.647449307073302</v>
      </c>
      <c r="AG40" s="678">
        <v>27.821255025361605</v>
      </c>
      <c r="AH40" s="678">
        <v>27.992997222378815</v>
      </c>
      <c r="AI40" s="678">
        <v>28.162686591656168</v>
      </c>
      <c r="AJ40" s="678">
        <v>28.330334770710444</v>
      </c>
      <c r="AK40" s="678">
        <v>28.495954290071499</v>
      </c>
      <c r="AL40" s="678">
        <v>28.659558523509343</v>
      </c>
      <c r="AM40" s="678">
        <v>28.821161639493976</v>
      </c>
      <c r="AN40" s="678">
        <v>28.980778553915851</v>
      </c>
      <c r="AO40" s="678">
        <v>29.13842488408951</v>
      </c>
      <c r="AP40" s="678">
        <v>29.294116904057169</v>
      </c>
      <c r="AQ40" s="678">
        <v>29.44787150120565</v>
      </c>
      <c r="AR40" s="678">
        <v>29.599706134204421</v>
      </c>
      <c r="AS40" s="678">
        <v>29.749638792268982</v>
      </c>
      <c r="AT40" s="678">
        <v>29.897687955750573</v>
      </c>
      <c r="AU40" s="678">
        <v>30.043872558048641</v>
      </c>
      <c r="AV40" s="678">
        <v>30.188211948840557</v>
      </c>
      <c r="AW40" s="678">
        <v>30.330725858619108</v>
      </c>
      <c r="AX40" s="678">
        <v>30.471434364526331</v>
      </c>
      <c r="AY40" s="678">
        <v>30.610357857469758</v>
      </c>
      <c r="AZ40" s="678">
        <v>30.747517010504499</v>
      </c>
      <c r="BA40" s="678">
        <v>30.882932748463539</v>
      </c>
      <c r="BB40" s="678">
        <v>31.016626218815777</v>
      </c>
      <c r="BC40" s="678">
        <v>31.14861876373087</v>
      </c>
      <c r="BD40" s="678">
        <v>31.278931893327698</v>
      </c>
      <c r="BE40" s="678">
        <v>31.407587260082813</v>
      </c>
      <c r="BF40" s="678">
        <v>31.534606634373539</v>
      </c>
      <c r="BG40" s="678">
        <v>31.660011881130202</v>
      </c>
      <c r="BH40" s="678">
        <v>31.783824937570536</v>
      </c>
      <c r="BI40" s="678">
        <v>31.9060677919894</v>
      </c>
      <c r="BJ40" s="678">
        <v>32.026762463575864</v>
      </c>
      <c r="BK40" s="679">
        <v>32.145930983229896</v>
      </c>
    </row>
    <row r="41" spans="2:63" s="673" customFormat="1" ht="15.75">
      <c r="B41" s="627" t="s">
        <v>40</v>
      </c>
      <c r="C41" s="648">
        <v>25.471419276818832</v>
      </c>
      <c r="D41" s="648">
        <v>25.552969011916623</v>
      </c>
      <c r="E41" s="648">
        <v>25.634537126980021</v>
      </c>
      <c r="F41" s="648">
        <v>25.674373338159878</v>
      </c>
      <c r="G41" s="648">
        <v>25.733443425522132</v>
      </c>
      <c r="H41" s="648">
        <v>25.81698734751609</v>
      </c>
      <c r="I41" s="648">
        <v>25.900416393551851</v>
      </c>
      <c r="J41" s="648">
        <v>25.950856466536486</v>
      </c>
      <c r="K41" s="648">
        <v>26.022016421411109</v>
      </c>
      <c r="L41" s="648">
        <v>26.043470764326887</v>
      </c>
      <c r="M41" s="648">
        <v>26.118382546105821</v>
      </c>
      <c r="N41" s="648">
        <v>26.161707967557035</v>
      </c>
      <c r="O41" s="648">
        <v>26.225936967425543</v>
      </c>
      <c r="P41" s="648">
        <v>26.287310343712178</v>
      </c>
      <c r="Q41" s="648">
        <v>26.380072740760767</v>
      </c>
      <c r="R41" s="648">
        <v>26.45637611196716</v>
      </c>
      <c r="S41" s="648">
        <v>26.548422350197114</v>
      </c>
      <c r="T41" s="648">
        <v>26.653790141986399</v>
      </c>
      <c r="U41" s="648">
        <v>26.758576006039092</v>
      </c>
      <c r="V41" s="648">
        <v>26.86277816924715</v>
      </c>
      <c r="W41" s="648">
        <v>26.966395029807344</v>
      </c>
      <c r="X41" s="648">
        <v>27.069425154068277</v>
      </c>
      <c r="Y41" s="648">
        <v>27.171867273355833</v>
      </c>
      <c r="Z41" s="648">
        <v>27.273720280780697</v>
      </c>
      <c r="AA41" s="648">
        <v>27.374983228031894</v>
      </c>
      <c r="AB41" s="648">
        <v>27.475655322159533</v>
      </c>
      <c r="AC41" s="648">
        <v>27.575735922350315</v>
      </c>
      <c r="AD41" s="648">
        <v>27.675224536699055</v>
      </c>
      <c r="AE41" s="648">
        <v>27.774120818979199</v>
      </c>
      <c r="AF41" s="648">
        <v>27.872424565415393</v>
      </c>
      <c r="AG41" s="648">
        <v>27.970135711461054</v>
      </c>
      <c r="AH41" s="648">
        <v>28.06725432858336</v>
      </c>
      <c r="AI41" s="648">
        <v>28.163780621058677</v>
      </c>
      <c r="AJ41" s="648">
        <v>28.259714922780518</v>
      </c>
      <c r="AK41" s="648">
        <v>28.355057694082582</v>
      </c>
      <c r="AL41" s="648">
        <v>28.449809518579116</v>
      </c>
      <c r="AM41" s="648">
        <v>28.54397110002466</v>
      </c>
      <c r="AN41" s="648">
        <v>28.637543259195162</v>
      </c>
      <c r="AO41" s="648">
        <v>28.730526930792447</v>
      </c>
      <c r="AP41" s="648">
        <v>28.822923160373744</v>
      </c>
      <c r="AQ41" s="648">
        <v>28.914733101308034</v>
      </c>
      <c r="AR41" s="648">
        <v>29.005958011760711</v>
      </c>
      <c r="AS41" s="648">
        <v>29.096599251708085</v>
      </c>
      <c r="AT41" s="648">
        <v>29.186658279983195</v>
      </c>
      <c r="AU41" s="648">
        <v>29.276136651354015</v>
      </c>
      <c r="AV41" s="648">
        <v>29.365036013635446</v>
      </c>
      <c r="AW41" s="648">
        <v>29.453358104836155</v>
      </c>
      <c r="AX41" s="648">
        <v>29.541104750341198</v>
      </c>
      <c r="AY41" s="648">
        <v>29.628277860131512</v>
      </c>
      <c r="AZ41" s="648">
        <v>29.714879426040962</v>
      </c>
      <c r="BA41" s="648">
        <v>29.800911519051962</v>
      </c>
      <c r="BB41" s="648">
        <v>29.886376286630124</v>
      </c>
      <c r="BC41" s="648">
        <v>29.971275950098764</v>
      </c>
      <c r="BD41" s="648">
        <v>30.055612802053812</v>
      </c>
      <c r="BE41" s="648">
        <v>30.139389203819377</v>
      </c>
      <c r="BF41" s="648">
        <v>30.222607582944924</v>
      </c>
      <c r="BG41" s="648">
        <v>30.30527043074386</v>
      </c>
      <c r="BH41" s="648">
        <v>30.387380299874238</v>
      </c>
      <c r="BI41" s="648">
        <v>30.468939801961785</v>
      </c>
      <c r="BJ41" s="648">
        <v>30.549951605265182</v>
      </c>
      <c r="BK41" s="649">
        <v>30.630418432384243</v>
      </c>
    </row>
    <row r="42" spans="2:63" s="673" customFormat="1" ht="15.75">
      <c r="B42" s="627" t="s">
        <v>41</v>
      </c>
      <c r="C42" s="680">
        <v>27.919614464577659</v>
      </c>
      <c r="D42" s="680">
        <v>27.975772019849703</v>
      </c>
      <c r="E42" s="680">
        <v>28.018055004542088</v>
      </c>
      <c r="F42" s="680">
        <v>28.046388094208059</v>
      </c>
      <c r="G42" s="680">
        <v>28.081905554592755</v>
      </c>
      <c r="H42" s="680">
        <v>28.143088080507908</v>
      </c>
      <c r="I42" s="680">
        <v>28.204221150860068</v>
      </c>
      <c r="J42" s="680">
        <v>28.23669608202243</v>
      </c>
      <c r="K42" s="680">
        <v>28.300203494951205</v>
      </c>
      <c r="L42" s="680">
        <v>28.312206836312036</v>
      </c>
      <c r="M42" s="680">
        <v>28.349777935576856</v>
      </c>
      <c r="N42" s="680">
        <v>28.387022486322252</v>
      </c>
      <c r="O42" s="680">
        <v>28.430646109302963</v>
      </c>
      <c r="P42" s="680">
        <v>28.468381019395942</v>
      </c>
      <c r="Q42" s="680">
        <v>28.509150444144861</v>
      </c>
      <c r="R42" s="680">
        <v>28.546679835860235</v>
      </c>
      <c r="S42" s="680">
        <v>28.589943540055902</v>
      </c>
      <c r="T42" s="680">
        <v>28.672408380932598</v>
      </c>
      <c r="U42" s="680">
        <v>28.754511358927299</v>
      </c>
      <c r="V42" s="680">
        <v>28.836251905600456</v>
      </c>
      <c r="W42" s="680">
        <v>28.917629508347989</v>
      </c>
      <c r="X42" s="680">
        <v>28.998643709680533</v>
      </c>
      <c r="Y42" s="680">
        <v>29.079294106496327</v>
      </c>
      <c r="Z42" s="680">
        <v>29.159580349347728</v>
      </c>
      <c r="AA42" s="680">
        <v>29.239502141702626</v>
      </c>
      <c r="AB42" s="680">
        <v>29.319059239200616</v>
      </c>
      <c r="AC42" s="680">
        <v>29.398251448904833</v>
      </c>
      <c r="AD42" s="680">
        <v>29.477078628549911</v>
      </c>
      <c r="AE42" s="680">
        <v>29.555540685786486</v>
      </c>
      <c r="AF42" s="680">
        <v>29.633637577422583</v>
      </c>
      <c r="AG42" s="680">
        <v>29.711369308662814</v>
      </c>
      <c r="AH42" s="680">
        <v>29.788735932345215</v>
      </c>
      <c r="AI42" s="680">
        <v>29.865737548176767</v>
      </c>
      <c r="AJ42" s="680">
        <v>29.942374301967597</v>
      </c>
      <c r="AK42" s="680">
        <v>30.018646384864443</v>
      </c>
      <c r="AL42" s="680">
        <v>30.094554032583876</v>
      </c>
      <c r="AM42" s="680">
        <v>30.170097524645506</v>
      </c>
      <c r="AN42" s="680">
        <v>30.245277183605609</v>
      </c>
      <c r="AO42" s="680">
        <v>30.320093374291684</v>
      </c>
      <c r="AP42" s="680">
        <v>30.394546503038001</v>
      </c>
      <c r="AQ42" s="680">
        <v>30.468637016922823</v>
      </c>
      <c r="AR42" s="680">
        <v>30.542365403007388</v>
      </c>
      <c r="AS42" s="680">
        <v>30.615732187577105</v>
      </c>
      <c r="AT42" s="680">
        <v>30.688737935385237</v>
      </c>
      <c r="AU42" s="680">
        <v>30.761383248899286</v>
      </c>
      <c r="AV42" s="680">
        <v>30.833668767550588</v>
      </c>
      <c r="AW42" s="680">
        <v>30.905595166987226</v>
      </c>
      <c r="AX42" s="680">
        <v>30.97716315833047</v>
      </c>
      <c r="AY42" s="680">
        <v>31.04837348743526</v>
      </c>
      <c r="AZ42" s="680">
        <v>31.119226934154639</v>
      </c>
      <c r="BA42" s="680">
        <v>31.189724311608703</v>
      </c>
      <c r="BB42" s="680">
        <v>31.259866465458103</v>
      </c>
      <c r="BC42" s="680">
        <v>31.329654273182289</v>
      </c>
      <c r="BD42" s="680">
        <v>31.39908864336298</v>
      </c>
      <c r="BE42" s="680">
        <v>31.468170514972435</v>
      </c>
      <c r="BF42" s="680">
        <v>31.536900856667721</v>
      </c>
      <c r="BG42" s="680">
        <v>31.605280666089996</v>
      </c>
      <c r="BH42" s="680">
        <v>31.673310969169975</v>
      </c>
      <c r="BI42" s="680">
        <v>31.740992819439082</v>
      </c>
      <c r="BJ42" s="680">
        <v>31.808327297346686</v>
      </c>
      <c r="BK42" s="681">
        <v>31.875315509583725</v>
      </c>
    </row>
    <row r="43" spans="2:63" s="673" customFormat="1" ht="15.75">
      <c r="B43" s="627" t="s">
        <v>42</v>
      </c>
      <c r="C43" s="680">
        <v>23.023224089060005</v>
      </c>
      <c r="D43" s="680">
        <v>23.130166003983543</v>
      </c>
      <c r="E43" s="680">
        <v>23.251019249417951</v>
      </c>
      <c r="F43" s="680">
        <v>23.302358582111697</v>
      </c>
      <c r="G43" s="680">
        <v>23.38498129645151</v>
      </c>
      <c r="H43" s="680">
        <v>23.490886614524268</v>
      </c>
      <c r="I43" s="680">
        <v>23.596611636243633</v>
      </c>
      <c r="J43" s="680">
        <v>23.665016851050538</v>
      </c>
      <c r="K43" s="680">
        <v>23.743829347871017</v>
      </c>
      <c r="L43" s="680">
        <v>23.774734692341738</v>
      </c>
      <c r="M43" s="680">
        <v>23.886987156634785</v>
      </c>
      <c r="N43" s="680">
        <v>23.936393448791815</v>
      </c>
      <c r="O43" s="680">
        <v>24.021227825548124</v>
      </c>
      <c r="P43" s="680">
        <v>24.106239668028412</v>
      </c>
      <c r="Q43" s="680">
        <v>24.250995037376676</v>
      </c>
      <c r="R43" s="680">
        <v>24.36607238807408</v>
      </c>
      <c r="S43" s="680">
        <v>24.50690116033833</v>
      </c>
      <c r="T43" s="680">
        <v>24.635171903040195</v>
      </c>
      <c r="U43" s="680">
        <v>24.762640653150886</v>
      </c>
      <c r="V43" s="680">
        <v>24.889304432893841</v>
      </c>
      <c r="W43" s="680">
        <v>25.015160551266703</v>
      </c>
      <c r="X43" s="680">
        <v>25.140206598456018</v>
      </c>
      <c r="Y43" s="680">
        <v>25.264440440215338</v>
      </c>
      <c r="Z43" s="680">
        <v>25.387860212213667</v>
      </c>
      <c r="AA43" s="680">
        <v>25.510464314361162</v>
      </c>
      <c r="AB43" s="680">
        <v>25.632251405118453</v>
      </c>
      <c r="AC43" s="680">
        <v>25.753220395795797</v>
      </c>
      <c r="AD43" s="680">
        <v>25.873370444848202</v>
      </c>
      <c r="AE43" s="680">
        <v>25.992700952171909</v>
      </c>
      <c r="AF43" s="680">
        <v>26.111211553408207</v>
      </c>
      <c r="AG43" s="680">
        <v>26.228902114259292</v>
      </c>
      <c r="AH43" s="680">
        <v>26.345772724821504</v>
      </c>
      <c r="AI43" s="680">
        <v>26.461823693940591</v>
      </c>
      <c r="AJ43" s="680">
        <v>26.577055543593438</v>
      </c>
      <c r="AK43" s="680">
        <v>26.691469003300721</v>
      </c>
      <c r="AL43" s="680">
        <v>26.805065004574352</v>
      </c>
      <c r="AM43" s="680">
        <v>26.917844675403813</v>
      </c>
      <c r="AN43" s="680">
        <v>27.029809334784712</v>
      </c>
      <c r="AO43" s="680">
        <v>27.14096048729321</v>
      </c>
      <c r="AP43" s="680">
        <v>27.251299817709487</v>
      </c>
      <c r="AQ43" s="680">
        <v>27.360829185693245</v>
      </c>
      <c r="AR43" s="680">
        <v>27.469550620514035</v>
      </c>
      <c r="AS43" s="680">
        <v>27.577466315839061</v>
      </c>
      <c r="AT43" s="680">
        <v>27.684578624581153</v>
      </c>
      <c r="AU43" s="680">
        <v>27.790890053808745</v>
      </c>
      <c r="AV43" s="680">
        <v>27.896403259720309</v>
      </c>
      <c r="AW43" s="680">
        <v>28.001121042685085</v>
      </c>
      <c r="AX43" s="680">
        <v>28.105046342351923</v>
      </c>
      <c r="AY43" s="680">
        <v>28.20818223282776</v>
      </c>
      <c r="AZ43" s="680">
        <v>28.310531917927285</v>
      </c>
      <c r="BA43" s="680">
        <v>28.41209872649522</v>
      </c>
      <c r="BB43" s="680">
        <v>28.512886107802146</v>
      </c>
      <c r="BC43" s="680">
        <v>28.61289762701524</v>
      </c>
      <c r="BD43" s="680">
        <v>28.712136960744644</v>
      </c>
      <c r="BE43" s="680">
        <v>28.810607892666322</v>
      </c>
      <c r="BF43" s="680">
        <v>28.908314309222131</v>
      </c>
      <c r="BG43" s="680">
        <v>29.005260195397721</v>
      </c>
      <c r="BH43" s="680">
        <v>29.101449630578504</v>
      </c>
      <c r="BI43" s="680">
        <v>29.196886784484487</v>
      </c>
      <c r="BJ43" s="680">
        <v>29.291575913183678</v>
      </c>
      <c r="BK43" s="681">
        <v>29.38552135518476</v>
      </c>
    </row>
    <row r="44" spans="2:63" s="673" customFormat="1" ht="15.75">
      <c r="B44" s="627" t="s">
        <v>43</v>
      </c>
      <c r="C44" s="680">
        <v>26.469323469689975</v>
      </c>
      <c r="D44" s="680">
        <v>26.651839204689516</v>
      </c>
      <c r="E44" s="680">
        <v>26.821046578376667</v>
      </c>
      <c r="F44" s="680">
        <v>26.948943760816832</v>
      </c>
      <c r="G44" s="680">
        <v>27.099891723629817</v>
      </c>
      <c r="H44" s="680">
        <v>27.278857425572618</v>
      </c>
      <c r="I44" s="680">
        <v>27.460428888140271</v>
      </c>
      <c r="J44" s="680">
        <v>27.608521546699297</v>
      </c>
      <c r="K44" s="680">
        <v>27.780465011584337</v>
      </c>
      <c r="L44" s="680">
        <v>27.900219983463234</v>
      </c>
      <c r="M44" s="680">
        <v>28.078302115608935</v>
      </c>
      <c r="N44" s="680">
        <v>28.222820346350222</v>
      </c>
      <c r="O44" s="680">
        <v>28.390137116344476</v>
      </c>
      <c r="P44" s="680">
        <v>28.554159661593655</v>
      </c>
      <c r="Q44" s="680">
        <v>28.769610647293419</v>
      </c>
      <c r="R44" s="680">
        <v>28.969416374441156</v>
      </c>
      <c r="S44" s="680">
        <v>29.188763014144357</v>
      </c>
      <c r="T44" s="680">
        <v>29.4272131424188</v>
      </c>
      <c r="U44" s="680">
        <v>29.662174638594269</v>
      </c>
      <c r="V44" s="680">
        <v>29.893674985542141</v>
      </c>
      <c r="W44" s="680">
        <v>30.121744578022817</v>
      </c>
      <c r="X44" s="680">
        <v>30.346416503696361</v>
      </c>
      <c r="Y44" s="680">
        <v>30.567726331337845</v>
      </c>
      <c r="Z44" s="680">
        <v>30.785711906496427</v>
      </c>
      <c r="AA44" s="680">
        <v>31.000413154776773</v>
      </c>
      <c r="AB44" s="680">
        <v>31.211871892865606</v>
      </c>
      <c r="AC44" s="680">
        <v>31.420131647376419</v>
      </c>
      <c r="AD44" s="680">
        <v>31.625237481539536</v>
      </c>
      <c r="AE44" s="680">
        <v>31.827235829724906</v>
      </c>
      <c r="AF44" s="680">
        <v>32.026174339747975</v>
      </c>
      <c r="AG44" s="680">
        <v>32.222101722878065</v>
      </c>
      <c r="AH44" s="680">
        <v>32.415067611439724</v>
      </c>
      <c r="AI44" s="680">
        <v>32.605122423874192</v>
      </c>
      <c r="AJ44" s="680">
        <v>32.79231723710592</v>
      </c>
      <c r="AK44" s="680">
        <v>32.976703666042383</v>
      </c>
      <c r="AL44" s="680">
        <v>33.158333750019821</v>
      </c>
      <c r="AM44" s="680">
        <v>33.337259845995334</v>
      </c>
      <c r="AN44" s="680">
        <v>33.513534528275997</v>
      </c>
      <c r="AO44" s="680">
        <v>33.68721049456763</v>
      </c>
      <c r="AP44" s="680">
        <v>33.858340478120532</v>
      </c>
      <c r="AQ44" s="680">
        <v>34.026977165744974</v>
      </c>
      <c r="AR44" s="680">
        <v>34.193173121467609</v>
      </c>
      <c r="AS44" s="680">
        <v>34.356980715598041</v>
      </c>
      <c r="AT44" s="680">
        <v>34.51845205897623</v>
      </c>
      <c r="AU44" s="680">
        <v>34.677638942171697</v>
      </c>
      <c r="AV44" s="680">
        <v>34.834592779409029</v>
      </c>
      <c r="AW44" s="680">
        <v>34.989364556996321</v>
      </c>
      <c r="AX44" s="680">
        <v>35.142004786038243</v>
      </c>
      <c r="AY44" s="680">
        <v>35.292563459218897</v>
      </c>
      <c r="AZ44" s="680">
        <v>35.441090011445965</v>
      </c>
      <c r="BA44" s="680">
        <v>35.587633284151906</v>
      </c>
      <c r="BB44" s="680">
        <v>35.73224149305517</v>
      </c>
      <c r="BC44" s="680">
        <v>35.874962199189255</v>
      </c>
      <c r="BD44" s="680">
        <v>36.015842283015047</v>
      </c>
      <c r="BE44" s="680">
        <v>36.154927921437391</v>
      </c>
      <c r="BF44" s="680">
        <v>36.292264567554227</v>
      </c>
      <c r="BG44" s="680">
        <v>36.427896932972843</v>
      </c>
      <c r="BH44" s="680">
        <v>36.56186897253469</v>
      </c>
      <c r="BI44" s="680">
        <v>36.694223871297012</v>
      </c>
      <c r="BJ44" s="680">
        <v>36.825004033625646</v>
      </c>
      <c r="BK44" s="681">
        <v>36.954251074260704</v>
      </c>
    </row>
    <row r="45" spans="2:63" s="673" customFormat="1" ht="15.75">
      <c r="B45" s="627" t="s">
        <v>44</v>
      </c>
      <c r="C45" s="680">
        <v>29.141044459497881</v>
      </c>
      <c r="D45" s="680">
        <v>29.304789289422196</v>
      </c>
      <c r="E45" s="680">
        <v>29.442249322747475</v>
      </c>
      <c r="F45" s="680">
        <v>29.566785358638302</v>
      </c>
      <c r="G45" s="680">
        <v>29.699914830134375</v>
      </c>
      <c r="H45" s="680">
        <v>29.861340232908564</v>
      </c>
      <c r="I45" s="680">
        <v>30.023948835160592</v>
      </c>
      <c r="J45" s="680">
        <v>30.156639349761679</v>
      </c>
      <c r="K45" s="680">
        <v>30.323137197048002</v>
      </c>
      <c r="L45" s="680">
        <v>30.434611610085831</v>
      </c>
      <c r="M45" s="680">
        <v>30.573686582597706</v>
      </c>
      <c r="N45" s="680">
        <v>30.712303419325785</v>
      </c>
      <c r="O45" s="680">
        <v>30.857780370112739</v>
      </c>
      <c r="P45" s="680">
        <v>30.996426171352539</v>
      </c>
      <c r="Q45" s="680">
        <v>31.137679834080831</v>
      </c>
      <c r="R45" s="680">
        <v>31.274800580262085</v>
      </c>
      <c r="S45" s="680">
        <v>31.417467781821948</v>
      </c>
      <c r="T45" s="680">
        <v>31.628051938459347</v>
      </c>
      <c r="U45" s="680">
        <v>31.835792536444988</v>
      </c>
      <c r="V45" s="680">
        <v>32.040718241924473</v>
      </c>
      <c r="W45" s="680">
        <v>32.242859294055187</v>
      </c>
      <c r="X45" s="680">
        <v>32.442247381255619</v>
      </c>
      <c r="Y45" s="680">
        <v>32.638915521534152</v>
      </c>
      <c r="Z45" s="680">
        <v>32.832897946976715</v>
      </c>
      <c r="AA45" s="680">
        <v>33.024229992449214</v>
      </c>
      <c r="AB45" s="680">
        <v>33.212947988547896</v>
      </c>
      <c r="AC45" s="680">
        <v>33.399089158811961</v>
      </c>
      <c r="AD45" s="680">
        <v>33.582691521193347</v>
      </c>
      <c r="AE45" s="680">
        <v>33.763793793763334</v>
      </c>
      <c r="AF45" s="680">
        <v>33.942435304620069</v>
      </c>
      <c r="AG45" s="680">
        <v>34.118655905948678</v>
      </c>
      <c r="AH45" s="680">
        <v>34.292495892173811</v>
      </c>
      <c r="AI45" s="680">
        <v>34.463995922134409</v>
      </c>
      <c r="AJ45" s="680">
        <v>34.633196945201234</v>
      </c>
      <c r="AK45" s="680">
        <v>34.800140131251077</v>
      </c>
      <c r="AL45" s="680">
        <v>34.964866804403734</v>
      </c>
      <c r="AM45" s="680">
        <v>35.12741838042384</v>
      </c>
      <c r="AN45" s="680">
        <v>35.287836307684145</v>
      </c>
      <c r="AO45" s="680">
        <v>35.446162011583468</v>
      </c>
      <c r="AP45" s="680">
        <v>35.60243684231073</v>
      </c>
      <c r="AQ45" s="680">
        <v>35.756702025842735</v>
      </c>
      <c r="AR45" s="680">
        <v>35.908998618064054</v>
      </c>
      <c r="AS45" s="680">
        <v>36.059367461894823</v>
      </c>
      <c r="AT45" s="680">
        <v>36.207849147313425</v>
      </c>
      <c r="AU45" s="680">
        <v>36.354483974160686</v>
      </c>
      <c r="AV45" s="680">
        <v>36.499311917613028</v>
      </c>
      <c r="AW45" s="680">
        <v>36.642372596213463</v>
      </c>
      <c r="AX45" s="680">
        <v>36.783705242350436</v>
      </c>
      <c r="AY45" s="680">
        <v>36.923348675076369</v>
      </c>
      <c r="AZ45" s="680">
        <v>37.061341275160295</v>
      </c>
      <c r="BA45" s="680">
        <v>37.197720962270004</v>
      </c>
      <c r="BB45" s="680">
        <v>37.332525174183395</v>
      </c>
      <c r="BC45" s="680">
        <v>37.465790847929171</v>
      </c>
      <c r="BD45" s="680">
        <v>37.597554402761851</v>
      </c>
      <c r="BE45" s="680">
        <v>37.727851724876857</v>
      </c>
      <c r="BF45" s="680">
        <v>37.856718153776256</v>
      </c>
      <c r="BG45" s="680">
        <v>37.984188470197061</v>
      </c>
      <c r="BH45" s="680">
        <v>38.110296885517968</v>
      </c>
      <c r="BI45" s="680">
        <v>38.235077032563154</v>
      </c>
      <c r="BJ45" s="680">
        <v>38.35856195772427</v>
      </c>
      <c r="BK45" s="681">
        <v>38.480784114325957</v>
      </c>
    </row>
    <row r="46" spans="2:63" s="673" customFormat="1" ht="16.5" thickBot="1">
      <c r="B46" s="630" t="s">
        <v>45</v>
      </c>
      <c r="C46" s="651">
        <v>23.79760247988207</v>
      </c>
      <c r="D46" s="651">
        <v>23.998889119956839</v>
      </c>
      <c r="E46" s="651">
        <v>24.199843834005854</v>
      </c>
      <c r="F46" s="651">
        <v>24.331102162995357</v>
      </c>
      <c r="G46" s="651">
        <v>24.499868617125255</v>
      </c>
      <c r="H46" s="651">
        <v>24.696374618236675</v>
      </c>
      <c r="I46" s="651">
        <v>24.89690894111995</v>
      </c>
      <c r="J46" s="651">
        <v>25.060403743636915</v>
      </c>
      <c r="K46" s="651">
        <v>25.237792826120671</v>
      </c>
      <c r="L46" s="651">
        <v>25.365828356840638</v>
      </c>
      <c r="M46" s="651">
        <v>25.58291764862016</v>
      </c>
      <c r="N46" s="651">
        <v>25.733337273374659</v>
      </c>
      <c r="O46" s="651">
        <v>25.922493862576214</v>
      </c>
      <c r="P46" s="651">
        <v>26.111893151834771</v>
      </c>
      <c r="Q46" s="651">
        <v>26.401541460506003</v>
      </c>
      <c r="R46" s="651">
        <v>26.664032168620228</v>
      </c>
      <c r="S46" s="651">
        <v>26.960058246466769</v>
      </c>
      <c r="T46" s="651">
        <v>27.22637434637825</v>
      </c>
      <c r="U46" s="651">
        <v>27.488556740743551</v>
      </c>
      <c r="V46" s="651">
        <v>27.746631729159812</v>
      </c>
      <c r="W46" s="651">
        <v>28.000629861990447</v>
      </c>
      <c r="X46" s="651">
        <v>28.250585626137102</v>
      </c>
      <c r="Y46" s="651">
        <v>28.496537141141538</v>
      </c>
      <c r="Z46" s="651">
        <v>28.73852586601614</v>
      </c>
      <c r="AA46" s="651">
        <v>28.976596317104335</v>
      </c>
      <c r="AB46" s="651">
        <v>29.210795797183316</v>
      </c>
      <c r="AC46" s="651">
        <v>29.441174135940877</v>
      </c>
      <c r="AD46" s="651">
        <v>29.667783441885724</v>
      </c>
      <c r="AE46" s="651">
        <v>29.890677865686477</v>
      </c>
      <c r="AF46" s="651">
        <v>30.109913374875884</v>
      </c>
      <c r="AG46" s="651">
        <v>30.325547539807445</v>
      </c>
      <c r="AH46" s="651">
        <v>30.537639330705638</v>
      </c>
      <c r="AI46" s="651">
        <v>30.746248925613983</v>
      </c>
      <c r="AJ46" s="651">
        <v>30.951437529010608</v>
      </c>
      <c r="AK46" s="651">
        <v>31.153267200833696</v>
      </c>
      <c r="AL46" s="651">
        <v>31.351800695635905</v>
      </c>
      <c r="AM46" s="651">
        <v>31.54710131156682</v>
      </c>
      <c r="AN46" s="651">
        <v>31.739232748867853</v>
      </c>
      <c r="AO46" s="651">
        <v>31.928258977551788</v>
      </c>
      <c r="AP46" s="651">
        <v>32.114244113930333</v>
      </c>
      <c r="AQ46" s="651">
        <v>32.297252305647213</v>
      </c>
      <c r="AR46" s="651">
        <v>32.477347624871157</v>
      </c>
      <c r="AS46" s="651">
        <v>32.654593969301267</v>
      </c>
      <c r="AT46" s="651">
        <v>32.829054970639035</v>
      </c>
      <c r="AU46" s="651">
        <v>33.000793910182708</v>
      </c>
      <c r="AV46" s="651">
        <v>33.169873641205029</v>
      </c>
      <c r="AW46" s="651">
        <v>33.33635651777918</v>
      </c>
      <c r="AX46" s="651">
        <v>33.500304329726042</v>
      </c>
      <c r="AY46" s="651">
        <v>33.661778243361418</v>
      </c>
      <c r="AZ46" s="651">
        <v>33.820838747731635</v>
      </c>
      <c r="BA46" s="651">
        <v>33.977545606033814</v>
      </c>
      <c r="BB46" s="651">
        <v>34.131957811926945</v>
      </c>
      <c r="BC46" s="651">
        <v>34.284133550449333</v>
      </c>
      <c r="BD46" s="651">
        <v>34.434130163268243</v>
      </c>
      <c r="BE46" s="651">
        <v>34.582004117997919</v>
      </c>
      <c r="BF46" s="651">
        <v>34.727810981332205</v>
      </c>
      <c r="BG46" s="651">
        <v>34.871605395748624</v>
      </c>
      <c r="BH46" s="651">
        <v>35.013441059551411</v>
      </c>
      <c r="BI46" s="651">
        <v>35.153370710030877</v>
      </c>
      <c r="BJ46" s="651">
        <v>35.29144610952703</v>
      </c>
      <c r="BK46" s="652">
        <v>35.427718034195451</v>
      </c>
    </row>
    <row r="47" spans="2:63" s="69" customFormat="1" ht="15.75" thickBot="1"/>
    <row r="48" spans="2:63" s="672" customFormat="1" ht="32.25" thickBot="1">
      <c r="B48" s="682" t="s">
        <v>46</v>
      </c>
      <c r="C48" s="621">
        <v>1940</v>
      </c>
      <c r="D48" s="621">
        <v>1941</v>
      </c>
      <c r="E48" s="621">
        <v>1942</v>
      </c>
      <c r="F48" s="621">
        <v>1943</v>
      </c>
      <c r="G48" s="621">
        <v>1944</v>
      </c>
      <c r="H48" s="621">
        <v>1945</v>
      </c>
      <c r="I48" s="621">
        <v>1946</v>
      </c>
      <c r="J48" s="621">
        <v>1947</v>
      </c>
      <c r="K48" s="621">
        <v>1948</v>
      </c>
      <c r="L48" s="621">
        <v>1949</v>
      </c>
      <c r="M48" s="621">
        <v>1950</v>
      </c>
      <c r="N48" s="621">
        <v>1951</v>
      </c>
      <c r="O48" s="621">
        <v>1952</v>
      </c>
      <c r="P48" s="621">
        <v>1953</v>
      </c>
      <c r="Q48" s="621">
        <v>1954</v>
      </c>
      <c r="R48" s="621">
        <v>1955</v>
      </c>
      <c r="S48" s="621">
        <v>1956</v>
      </c>
      <c r="T48" s="621">
        <v>1957</v>
      </c>
      <c r="U48" s="621">
        <v>1958</v>
      </c>
      <c r="V48" s="621">
        <v>1959</v>
      </c>
      <c r="W48" s="621">
        <v>1960</v>
      </c>
      <c r="X48" s="621">
        <v>1961</v>
      </c>
      <c r="Y48" s="621">
        <v>1962</v>
      </c>
      <c r="Z48" s="621">
        <v>1963</v>
      </c>
      <c r="AA48" s="621">
        <v>1964</v>
      </c>
      <c r="AB48" s="621">
        <v>1965</v>
      </c>
      <c r="AC48" s="621">
        <v>1966</v>
      </c>
      <c r="AD48" s="621">
        <v>1967</v>
      </c>
      <c r="AE48" s="621">
        <v>1968</v>
      </c>
      <c r="AF48" s="621">
        <v>1969</v>
      </c>
      <c r="AG48" s="621">
        <v>1970</v>
      </c>
      <c r="AH48" s="621">
        <v>1971</v>
      </c>
      <c r="AI48" s="621">
        <v>1972</v>
      </c>
      <c r="AJ48" s="621">
        <v>1973</v>
      </c>
      <c r="AK48" s="621">
        <v>1974</v>
      </c>
      <c r="AL48" s="621">
        <v>1975</v>
      </c>
      <c r="AM48" s="621">
        <v>1976</v>
      </c>
      <c r="AN48" s="621">
        <v>1977</v>
      </c>
      <c r="AO48" s="621">
        <v>1978</v>
      </c>
      <c r="AP48" s="621">
        <v>1979</v>
      </c>
      <c r="AQ48" s="621">
        <v>1980</v>
      </c>
      <c r="AR48" s="621">
        <v>1981</v>
      </c>
      <c r="AS48" s="621">
        <v>1982</v>
      </c>
      <c r="AT48" s="621">
        <v>1983</v>
      </c>
      <c r="AU48" s="621">
        <v>1984</v>
      </c>
      <c r="AV48" s="621">
        <v>1985</v>
      </c>
      <c r="AW48" s="621">
        <v>1986</v>
      </c>
      <c r="AX48" s="621">
        <v>1987</v>
      </c>
      <c r="AY48" s="621">
        <v>1988</v>
      </c>
      <c r="AZ48" s="621">
        <v>1989</v>
      </c>
      <c r="BA48" s="621">
        <v>1990</v>
      </c>
      <c r="BB48" s="621">
        <v>1991</v>
      </c>
      <c r="BC48" s="621">
        <v>1992</v>
      </c>
      <c r="BD48" s="621">
        <v>1993</v>
      </c>
      <c r="BE48" s="621">
        <v>1994</v>
      </c>
      <c r="BF48" s="621">
        <v>1995</v>
      </c>
      <c r="BG48" s="621">
        <v>1996</v>
      </c>
      <c r="BH48" s="621">
        <v>1997</v>
      </c>
      <c r="BI48" s="621">
        <v>1998</v>
      </c>
      <c r="BJ48" s="621">
        <v>1999</v>
      </c>
      <c r="BK48" s="622">
        <v>2000</v>
      </c>
    </row>
    <row r="49" spans="2:63" s="673" customFormat="1" ht="16.5" thickBot="1">
      <c r="B49" s="630" t="s">
        <v>47</v>
      </c>
      <c r="C49" s="651">
        <v>60</v>
      </c>
      <c r="D49" s="651">
        <v>60</v>
      </c>
      <c r="E49" s="651">
        <v>60</v>
      </c>
      <c r="F49" s="651">
        <v>60</v>
      </c>
      <c r="G49" s="651">
        <v>60</v>
      </c>
      <c r="H49" s="651">
        <v>60</v>
      </c>
      <c r="I49" s="651">
        <v>60</v>
      </c>
      <c r="J49" s="651">
        <v>60</v>
      </c>
      <c r="K49" s="651">
        <v>60</v>
      </c>
      <c r="L49" s="651">
        <v>60</v>
      </c>
      <c r="M49" s="651">
        <v>60</v>
      </c>
      <c r="N49" s="651">
        <v>60</v>
      </c>
      <c r="O49" s="651">
        <v>60</v>
      </c>
      <c r="P49" s="651">
        <v>60</v>
      </c>
      <c r="Q49" s="651">
        <v>60</v>
      </c>
      <c r="R49" s="651">
        <v>60</v>
      </c>
      <c r="S49" s="651">
        <v>60</v>
      </c>
      <c r="T49" s="651">
        <v>60</v>
      </c>
      <c r="U49" s="651">
        <v>60</v>
      </c>
      <c r="V49" s="651">
        <v>60</v>
      </c>
      <c r="W49" s="651">
        <v>60</v>
      </c>
      <c r="X49" s="651">
        <v>60.3</v>
      </c>
      <c r="Y49" s="651">
        <v>60.5</v>
      </c>
      <c r="Z49" s="651">
        <v>60.8</v>
      </c>
      <c r="AA49" s="651">
        <v>61.3</v>
      </c>
      <c r="AB49" s="651">
        <v>61.3</v>
      </c>
      <c r="AC49" s="651">
        <v>61.3</v>
      </c>
      <c r="AD49" s="651">
        <v>61.8</v>
      </c>
      <c r="AE49" s="651">
        <v>62</v>
      </c>
      <c r="AF49" s="651">
        <v>62</v>
      </c>
      <c r="AG49" s="651">
        <v>62.5</v>
      </c>
      <c r="AH49" s="651">
        <v>62.8</v>
      </c>
      <c r="AI49" s="651">
        <v>62.8</v>
      </c>
      <c r="AJ49" s="651">
        <v>63</v>
      </c>
      <c r="AK49" s="651">
        <v>63</v>
      </c>
      <c r="AL49" s="651">
        <v>63.3</v>
      </c>
      <c r="AM49" s="651">
        <v>63.3</v>
      </c>
      <c r="AN49" s="651">
        <v>63.3</v>
      </c>
      <c r="AO49" s="651">
        <v>63.5</v>
      </c>
      <c r="AP49" s="651">
        <v>63.5</v>
      </c>
      <c r="AQ49" s="651">
        <v>63.5</v>
      </c>
      <c r="AR49" s="651">
        <v>63.5</v>
      </c>
      <c r="AS49" s="651">
        <v>63.5</v>
      </c>
      <c r="AT49" s="651">
        <v>63.5</v>
      </c>
      <c r="AU49" s="651">
        <v>63.5</v>
      </c>
      <c r="AV49" s="651">
        <v>63.5</v>
      </c>
      <c r="AW49" s="651">
        <v>63.5</v>
      </c>
      <c r="AX49" s="651">
        <v>63.5</v>
      </c>
      <c r="AY49" s="651">
        <v>63.5</v>
      </c>
      <c r="AZ49" s="651">
        <v>63.5</v>
      </c>
      <c r="BA49" s="651">
        <v>63.5</v>
      </c>
      <c r="BB49" s="651">
        <v>63.5</v>
      </c>
      <c r="BC49" s="651">
        <v>63.5</v>
      </c>
      <c r="BD49" s="651">
        <v>63.25</v>
      </c>
      <c r="BE49" s="651">
        <v>63.25</v>
      </c>
      <c r="BF49" s="651">
        <v>63.25</v>
      </c>
      <c r="BG49" s="651">
        <v>63.25</v>
      </c>
      <c r="BH49" s="651">
        <v>63.25</v>
      </c>
      <c r="BI49" s="651">
        <v>63.25</v>
      </c>
      <c r="BJ49" s="651">
        <v>63.25</v>
      </c>
      <c r="BK49" s="652">
        <v>63.25</v>
      </c>
    </row>
    <row r="50" spans="2:63" s="672" customFormat="1" ht="32.25" thickBot="1">
      <c r="B50" s="682" t="s">
        <v>48</v>
      </c>
      <c r="C50" s="621">
        <v>1940</v>
      </c>
      <c r="D50" s="621">
        <v>1941</v>
      </c>
      <c r="E50" s="621">
        <v>1942</v>
      </c>
      <c r="F50" s="621">
        <v>1943</v>
      </c>
      <c r="G50" s="621">
        <v>1944</v>
      </c>
      <c r="H50" s="621">
        <v>1945</v>
      </c>
      <c r="I50" s="621">
        <v>1946</v>
      </c>
      <c r="J50" s="621">
        <v>1947</v>
      </c>
      <c r="K50" s="621">
        <v>1948</v>
      </c>
      <c r="L50" s="621">
        <v>1949</v>
      </c>
      <c r="M50" s="621">
        <v>1950</v>
      </c>
      <c r="N50" s="621">
        <v>1951</v>
      </c>
      <c r="O50" s="621">
        <v>1952</v>
      </c>
      <c r="P50" s="621">
        <v>1953</v>
      </c>
      <c r="Q50" s="621">
        <v>1954</v>
      </c>
      <c r="R50" s="621">
        <v>1955</v>
      </c>
      <c r="S50" s="621">
        <v>1956</v>
      </c>
      <c r="T50" s="621">
        <v>1957</v>
      </c>
      <c r="U50" s="621">
        <v>1958</v>
      </c>
      <c r="V50" s="621">
        <v>1959</v>
      </c>
      <c r="W50" s="621">
        <v>1960</v>
      </c>
      <c r="X50" s="621">
        <v>1961</v>
      </c>
      <c r="Y50" s="621">
        <v>1962</v>
      </c>
      <c r="Z50" s="621">
        <v>1963</v>
      </c>
      <c r="AA50" s="621">
        <v>1964</v>
      </c>
      <c r="AB50" s="621">
        <v>1965</v>
      </c>
      <c r="AC50" s="621">
        <v>1966</v>
      </c>
      <c r="AD50" s="621">
        <v>1967</v>
      </c>
      <c r="AE50" s="621">
        <v>1968</v>
      </c>
      <c r="AF50" s="621">
        <v>1969</v>
      </c>
      <c r="AG50" s="621">
        <v>1970</v>
      </c>
      <c r="AH50" s="621">
        <v>1971</v>
      </c>
      <c r="AI50" s="621">
        <v>1972</v>
      </c>
      <c r="AJ50" s="621">
        <v>1973</v>
      </c>
      <c r="AK50" s="621">
        <v>1974</v>
      </c>
      <c r="AL50" s="621">
        <v>1975</v>
      </c>
      <c r="AM50" s="621">
        <v>1976</v>
      </c>
      <c r="AN50" s="621">
        <v>1977</v>
      </c>
      <c r="AO50" s="621">
        <v>1978</v>
      </c>
      <c r="AP50" s="621">
        <v>1979</v>
      </c>
      <c r="AQ50" s="621">
        <v>1980</v>
      </c>
      <c r="AR50" s="621">
        <v>1981</v>
      </c>
      <c r="AS50" s="621">
        <v>1982</v>
      </c>
      <c r="AT50" s="621">
        <v>1983</v>
      </c>
      <c r="AU50" s="621">
        <v>1984</v>
      </c>
      <c r="AV50" s="621">
        <v>1985</v>
      </c>
      <c r="AW50" s="621">
        <v>1986</v>
      </c>
      <c r="AX50" s="621">
        <v>1987</v>
      </c>
      <c r="AY50" s="621">
        <v>1988</v>
      </c>
      <c r="AZ50" s="621">
        <v>1989</v>
      </c>
      <c r="BA50" s="621">
        <v>1990</v>
      </c>
      <c r="BB50" s="621">
        <v>1991</v>
      </c>
      <c r="BC50" s="621">
        <v>1992</v>
      </c>
      <c r="BD50" s="621">
        <v>1993</v>
      </c>
      <c r="BE50" s="621">
        <v>1994</v>
      </c>
      <c r="BF50" s="621">
        <v>1995</v>
      </c>
      <c r="BG50" s="621">
        <v>1996</v>
      </c>
      <c r="BH50" s="621">
        <v>1997</v>
      </c>
      <c r="BI50" s="621">
        <v>1998</v>
      </c>
      <c r="BJ50" s="621">
        <v>1999</v>
      </c>
      <c r="BK50" s="622">
        <v>2000</v>
      </c>
    </row>
    <row r="51" spans="2:63" s="69" customFormat="1" ht="15.75">
      <c r="B51" s="624" t="s">
        <v>47</v>
      </c>
      <c r="C51" s="645">
        <v>60.852857263877894</v>
      </c>
      <c r="D51" s="645"/>
      <c r="E51" s="645">
        <v>60.865305165523822</v>
      </c>
      <c r="F51" s="645">
        <v>60.83040457355677</v>
      </c>
      <c r="G51" s="645">
        <v>60.884408850237385</v>
      </c>
      <c r="H51" s="645">
        <v>60.858181678785947</v>
      </c>
      <c r="I51" s="645">
        <v>60.625473651302798</v>
      </c>
      <c r="J51" s="645">
        <v>60.477139674217057</v>
      </c>
      <c r="K51" s="645">
        <v>60.41313602931416</v>
      </c>
      <c r="L51" s="645">
        <v>60.351766891347395</v>
      </c>
      <c r="M51" s="645">
        <v>60.438289984816173</v>
      </c>
      <c r="N51" s="645">
        <v>60.576986637219079</v>
      </c>
      <c r="O51" s="645">
        <v>60.93118591946363</v>
      </c>
      <c r="P51" s="645">
        <v>61.241034396898073</v>
      </c>
      <c r="Q51" s="645">
        <v>61.511503514526339</v>
      </c>
      <c r="R51" s="645">
        <v>61.841413054518497</v>
      </c>
      <c r="S51" s="645">
        <v>61.947461149324468</v>
      </c>
      <c r="T51" s="645">
        <v>61.954978249897167</v>
      </c>
      <c r="U51" s="645">
        <v>61.959517857214095</v>
      </c>
      <c r="V51" s="645">
        <v>62.079611885760656</v>
      </c>
      <c r="W51" s="645">
        <v>62.209413883562178</v>
      </c>
      <c r="X51" s="645">
        <v>62.435285394083316</v>
      </c>
      <c r="Y51" s="645">
        <v>62.542969260896157</v>
      </c>
      <c r="Z51" s="645">
        <v>62.653133136878587</v>
      </c>
      <c r="AA51" s="645">
        <v>62.766245068960018</v>
      </c>
      <c r="AB51" s="645">
        <v>62.914847906757515</v>
      </c>
      <c r="AC51" s="645">
        <v>62.994872644311656</v>
      </c>
      <c r="AD51" s="645">
        <v>63.090042608087316</v>
      </c>
      <c r="AE51" s="645">
        <v>63.244972132659527</v>
      </c>
      <c r="AF51" s="645">
        <v>63.296190363663015</v>
      </c>
      <c r="AG51" s="645">
        <v>63.345240719934196</v>
      </c>
      <c r="AH51" s="645">
        <v>63.441102928828833</v>
      </c>
      <c r="AI51" s="645">
        <v>63.534712116906988</v>
      </c>
      <c r="AJ51" s="645">
        <v>63.658340050315473</v>
      </c>
      <c r="AK51" s="645">
        <v>63.750060857087604</v>
      </c>
      <c r="AL51" s="645">
        <v>63.813103152791641</v>
      </c>
      <c r="AM51" s="645">
        <v>63.835956355994036</v>
      </c>
      <c r="AN51" s="645">
        <v>63.835836876484144</v>
      </c>
      <c r="AO51" s="645">
        <v>63.844325886604508</v>
      </c>
      <c r="AP51" s="645">
        <v>63.852040782192809</v>
      </c>
      <c r="AQ51" s="645">
        <v>63.835120744936134</v>
      </c>
      <c r="AR51" s="645">
        <v>63.821060783178247</v>
      </c>
      <c r="AS51" s="645">
        <v>63.816507475503421</v>
      </c>
      <c r="AT51" s="645">
        <v>63.856308998327151</v>
      </c>
      <c r="AU51" s="645">
        <v>63.876937650658235</v>
      </c>
      <c r="AV51" s="645">
        <v>63.904356798887015</v>
      </c>
      <c r="AW51" s="645">
        <v>63.886946231407123</v>
      </c>
      <c r="AX51" s="645">
        <v>63.919029234915115</v>
      </c>
      <c r="AY51" s="645">
        <v>63.920906271104194</v>
      </c>
      <c r="AZ51" s="645">
        <v>63.893341814213258</v>
      </c>
      <c r="BA51" s="645">
        <v>63.88348640986802</v>
      </c>
      <c r="BB51" s="645">
        <v>63.819032527059143</v>
      </c>
      <c r="BC51" s="645">
        <v>63.763385159932341</v>
      </c>
      <c r="BD51" s="645">
        <v>63.768652506295638</v>
      </c>
      <c r="BE51" s="645">
        <v>63.736494650665456</v>
      </c>
      <c r="BF51" s="645">
        <v>63.667388701446825</v>
      </c>
      <c r="BG51" s="645">
        <v>63.685714147593984</v>
      </c>
      <c r="BH51" s="645">
        <v>63.674813037387942</v>
      </c>
      <c r="BI51" s="645">
        <v>63.697660703507502</v>
      </c>
      <c r="BJ51" s="645">
        <v>63.683241218549192</v>
      </c>
      <c r="BK51" s="646">
        <v>63.725810911647471</v>
      </c>
    </row>
    <row r="52" spans="2:63" s="69" customFormat="1" ht="15.75">
      <c r="B52" s="627" t="s">
        <v>49</v>
      </c>
      <c r="C52" s="648">
        <v>61.434496345608366</v>
      </c>
      <c r="D52" s="648"/>
      <c r="E52" s="648">
        <v>61.321646049478829</v>
      </c>
      <c r="F52" s="648">
        <v>61.239513821941223</v>
      </c>
      <c r="G52" s="648">
        <v>61.273072240553503</v>
      </c>
      <c r="H52" s="648">
        <v>61.281988389862661</v>
      </c>
      <c r="I52" s="648">
        <v>61.064111702876588</v>
      </c>
      <c r="J52" s="648">
        <v>60.93485421702016</v>
      </c>
      <c r="K52" s="648">
        <v>60.878938140667721</v>
      </c>
      <c r="L52" s="648">
        <v>60.804508159431059</v>
      </c>
      <c r="M52" s="648">
        <v>60.813150852597147</v>
      </c>
      <c r="N52" s="648">
        <v>60.997097350537466</v>
      </c>
      <c r="O52" s="648">
        <v>61.364500167555533</v>
      </c>
      <c r="P52" s="648">
        <v>61.578511472924731</v>
      </c>
      <c r="Q52" s="648">
        <v>61.858344257541589</v>
      </c>
      <c r="R52" s="648">
        <v>62.200010263237161</v>
      </c>
      <c r="S52" s="648">
        <v>62.286586667148178</v>
      </c>
      <c r="T52" s="648">
        <v>62.199086743893332</v>
      </c>
      <c r="U52" s="648">
        <v>62.124596716632333</v>
      </c>
      <c r="V52" s="648">
        <v>62.311000353470916</v>
      </c>
      <c r="W52" s="648">
        <v>62.375343484098082</v>
      </c>
      <c r="X52" s="648">
        <v>62.62330998244822</v>
      </c>
      <c r="Y52" s="648">
        <v>62.724265198300003</v>
      </c>
      <c r="Z52" s="648">
        <v>62.799922059445535</v>
      </c>
      <c r="AA52" s="648">
        <v>62.893345144156612</v>
      </c>
      <c r="AB52" s="648">
        <v>62.984692360090648</v>
      </c>
      <c r="AC52" s="648">
        <v>63.038001350982107</v>
      </c>
      <c r="AD52" s="648">
        <v>63.148360955828231</v>
      </c>
      <c r="AE52" s="648">
        <v>63.280760800704364</v>
      </c>
      <c r="AF52" s="648">
        <v>63.311027673598382</v>
      </c>
      <c r="AG52" s="648">
        <v>63.343026097164255</v>
      </c>
      <c r="AH52" s="648">
        <v>63.406377853818789</v>
      </c>
      <c r="AI52" s="648">
        <v>63.469705065210562</v>
      </c>
      <c r="AJ52" s="648">
        <v>63.556539199077939</v>
      </c>
      <c r="AK52" s="648">
        <v>63.634455178299554</v>
      </c>
      <c r="AL52" s="648">
        <v>63.684498777825702</v>
      </c>
      <c r="AM52" s="648">
        <v>63.714891208288549</v>
      </c>
      <c r="AN52" s="648">
        <v>63.687611658923963</v>
      </c>
      <c r="AO52" s="648">
        <v>63.696608209178322</v>
      </c>
      <c r="AP52" s="648">
        <v>63.7057699978985</v>
      </c>
      <c r="AQ52" s="648">
        <v>63.669724537678846</v>
      </c>
      <c r="AR52" s="648">
        <v>63.644928239837554</v>
      </c>
      <c r="AS52" s="648">
        <v>63.607211811502665</v>
      </c>
      <c r="AT52" s="648">
        <v>63.652215979125884</v>
      </c>
      <c r="AU52" s="648">
        <v>63.665188655950175</v>
      </c>
      <c r="AV52" s="648">
        <v>63.721387239517874</v>
      </c>
      <c r="AW52" s="648">
        <v>63.704672893069251</v>
      </c>
      <c r="AX52" s="648">
        <v>63.728701629383195</v>
      </c>
      <c r="AY52" s="648">
        <v>63.725175976927453</v>
      </c>
      <c r="AZ52" s="648">
        <v>63.703765917202006</v>
      </c>
      <c r="BA52" s="648">
        <v>63.69209682175957</v>
      </c>
      <c r="BB52" s="648">
        <v>63.619141734367908</v>
      </c>
      <c r="BC52" s="648">
        <v>63.5790068302137</v>
      </c>
      <c r="BD52" s="648">
        <v>63.588750612819737</v>
      </c>
      <c r="BE52" s="648">
        <v>63.586770850446911</v>
      </c>
      <c r="BF52" s="648">
        <v>63.504443392181116</v>
      </c>
      <c r="BG52" s="648">
        <v>63.547938211809203</v>
      </c>
      <c r="BH52" s="648">
        <v>63.539659165049187</v>
      </c>
      <c r="BI52" s="648">
        <v>63.576313782566316</v>
      </c>
      <c r="BJ52" s="648">
        <v>63.589356049255223</v>
      </c>
      <c r="BK52" s="683">
        <v>63.612736935795802</v>
      </c>
    </row>
    <row r="53" spans="2:63" s="69" customFormat="1" ht="16.5" thickBot="1">
      <c r="B53" s="630" t="s">
        <v>50</v>
      </c>
      <c r="C53" s="651">
        <v>60.296117051263217</v>
      </c>
      <c r="D53" s="651"/>
      <c r="E53" s="651">
        <v>60.39455343550852</v>
      </c>
      <c r="F53" s="651">
        <v>60.406592479599702</v>
      </c>
      <c r="G53" s="651">
        <v>60.468106869037562</v>
      </c>
      <c r="H53" s="651">
        <v>60.410457082499825</v>
      </c>
      <c r="I53" s="651">
        <v>60.175488407950084</v>
      </c>
      <c r="J53" s="651">
        <v>60.015536973701458</v>
      </c>
      <c r="K53" s="651">
        <v>59.94040238779953</v>
      </c>
      <c r="L53" s="651">
        <v>59.882365626338199</v>
      </c>
      <c r="M53" s="651">
        <v>60.050317686107689</v>
      </c>
      <c r="N53" s="651">
        <v>60.137768190655024</v>
      </c>
      <c r="O53" s="651">
        <v>60.476040113521734</v>
      </c>
      <c r="P53" s="651">
        <v>60.88855494992314</v>
      </c>
      <c r="Q53" s="651">
        <v>61.150373256828743</v>
      </c>
      <c r="R53" s="651">
        <v>61.461710724177081</v>
      </c>
      <c r="S53" s="651">
        <v>61.580827179388905</v>
      </c>
      <c r="T53" s="651">
        <v>61.690936749207097</v>
      </c>
      <c r="U53" s="651">
        <v>61.769176346305727</v>
      </c>
      <c r="V53" s="651">
        <v>61.815637540852734</v>
      </c>
      <c r="W53" s="651">
        <v>62.01041120694731</v>
      </c>
      <c r="X53" s="651">
        <v>62.210851345448916</v>
      </c>
      <c r="Y53" s="651">
        <v>62.324765930992683</v>
      </c>
      <c r="Z53" s="651">
        <v>62.472474570450458</v>
      </c>
      <c r="AA53" s="651">
        <v>62.603032259623347</v>
      </c>
      <c r="AB53" s="651">
        <v>62.813541857997109</v>
      </c>
      <c r="AC53" s="651">
        <v>62.916213670571821</v>
      </c>
      <c r="AD53" s="651">
        <v>62.994802666625809</v>
      </c>
      <c r="AE53" s="651">
        <v>63.175457311490398</v>
      </c>
      <c r="AF53" s="651">
        <v>63.24179590674575</v>
      </c>
      <c r="AG53" s="651">
        <v>63.306674321442223</v>
      </c>
      <c r="AH53" s="651">
        <v>63.430904478828126</v>
      </c>
      <c r="AI53" s="651">
        <v>63.552402902372926</v>
      </c>
      <c r="AJ53" s="651">
        <v>63.711992681967033</v>
      </c>
      <c r="AK53" s="651">
        <v>63.8130444755922</v>
      </c>
      <c r="AL53" s="651">
        <v>63.896061985163968</v>
      </c>
      <c r="AM53" s="651">
        <v>63.910492589413401</v>
      </c>
      <c r="AN53" s="651">
        <v>63.939991691796223</v>
      </c>
      <c r="AO53" s="651">
        <v>63.953376184769127</v>
      </c>
      <c r="AP53" s="651">
        <v>63.97009544786134</v>
      </c>
      <c r="AQ53" s="651">
        <v>63.973526472102762</v>
      </c>
      <c r="AR53" s="651">
        <v>63.969774262899868</v>
      </c>
      <c r="AS53" s="651">
        <v>63.996920821989214</v>
      </c>
      <c r="AT53" s="651">
        <v>64.034848995969497</v>
      </c>
      <c r="AU53" s="651">
        <v>64.060368859932282</v>
      </c>
      <c r="AV53" s="651">
        <v>64.055712973013499</v>
      </c>
      <c r="AW53" s="651">
        <v>64.036618862649391</v>
      </c>
      <c r="AX53" s="651">
        <v>64.07935002496545</v>
      </c>
      <c r="AY53" s="651">
        <v>64.080875863622509</v>
      </c>
      <c r="AZ53" s="651">
        <v>64.046577680118446</v>
      </c>
      <c r="BA53" s="651">
        <v>64.031313543157651</v>
      </c>
      <c r="BB53" s="651">
        <v>63.973703985569614</v>
      </c>
      <c r="BC53" s="651">
        <v>63.892837853864599</v>
      </c>
      <c r="BD53" s="651">
        <v>63.894849187801363</v>
      </c>
      <c r="BE53" s="651">
        <v>63.829284119714828</v>
      </c>
      <c r="BF53" s="651">
        <v>63.791284220808912</v>
      </c>
      <c r="BG53" s="651">
        <v>63.795081639589313</v>
      </c>
      <c r="BH53" s="651">
        <v>63.791395170828579</v>
      </c>
      <c r="BI53" s="651">
        <v>63.812053730571293</v>
      </c>
      <c r="BJ53" s="651">
        <v>63.766737228429534</v>
      </c>
      <c r="BK53" s="652">
        <v>63.828532123625195</v>
      </c>
    </row>
    <row r="54" spans="2:63" s="69" customFormat="1"/>
    <row r="56" spans="2:63">
      <c r="C56" s="684"/>
      <c r="D56" s="684"/>
      <c r="E56" s="684"/>
      <c r="F56" s="684"/>
      <c r="G56" s="684"/>
      <c r="H56" s="684"/>
      <c r="I56" s="684"/>
      <c r="J56" s="684"/>
      <c r="K56" s="684"/>
      <c r="L56" s="684"/>
      <c r="M56" s="684"/>
      <c r="N56" s="684"/>
      <c r="O56" s="684"/>
      <c r="P56" s="684"/>
      <c r="Q56" s="684"/>
      <c r="R56" s="684"/>
      <c r="S56" s="684"/>
      <c r="T56" s="684"/>
      <c r="U56" s="684"/>
      <c r="V56" s="684"/>
      <c r="W56" s="684"/>
      <c r="X56" s="684"/>
      <c r="Y56" s="684"/>
      <c r="Z56" s="684"/>
      <c r="AA56" s="684"/>
      <c r="AB56" s="684"/>
      <c r="AC56" s="684"/>
      <c r="AD56" s="684"/>
      <c r="AE56" s="684"/>
      <c r="AF56" s="684"/>
      <c r="AG56" s="684"/>
      <c r="AH56" s="684"/>
      <c r="AI56" s="684"/>
      <c r="AJ56" s="684"/>
      <c r="AK56" s="684"/>
      <c r="AL56" s="684"/>
      <c r="AM56" s="684"/>
      <c r="AN56" s="684"/>
      <c r="AO56" s="684"/>
      <c r="AP56" s="684"/>
      <c r="AQ56" s="684"/>
      <c r="AR56" s="684"/>
      <c r="AS56" s="684"/>
      <c r="AT56" s="684"/>
      <c r="AU56" s="684"/>
      <c r="AV56" s="684"/>
      <c r="AW56" s="684"/>
      <c r="AX56" s="684"/>
      <c r="AY56" s="684"/>
      <c r="AZ56" s="684"/>
      <c r="BA56" s="684"/>
    </row>
    <row r="57" spans="2:63">
      <c r="C57" s="684"/>
      <c r="D57" s="684"/>
      <c r="E57" s="684"/>
      <c r="F57" s="684"/>
      <c r="G57" s="684"/>
      <c r="H57" s="684"/>
      <c r="I57" s="684"/>
      <c r="J57" s="684"/>
      <c r="K57" s="684"/>
      <c r="L57" s="684"/>
      <c r="M57" s="684"/>
      <c r="N57" s="684"/>
      <c r="O57" s="684"/>
      <c r="P57" s="684"/>
      <c r="Q57" s="684"/>
      <c r="R57" s="684"/>
      <c r="S57" s="684"/>
      <c r="T57" s="684"/>
      <c r="U57" s="684"/>
      <c r="V57" s="684"/>
      <c r="W57" s="684"/>
      <c r="X57" s="684"/>
      <c r="Y57" s="684"/>
      <c r="Z57" s="684"/>
      <c r="AA57" s="684"/>
      <c r="AB57" s="684"/>
      <c r="AC57" s="684"/>
      <c r="AD57" s="684"/>
      <c r="AE57" s="684"/>
      <c r="AF57" s="684"/>
      <c r="AG57" s="684"/>
      <c r="AH57" s="684"/>
      <c r="AI57" s="684"/>
      <c r="AJ57" s="684"/>
      <c r="AK57" s="684"/>
      <c r="AL57" s="684"/>
      <c r="AM57" s="684"/>
      <c r="AN57" s="684"/>
      <c r="AO57" s="684"/>
      <c r="AP57" s="684"/>
      <c r="AQ57" s="684"/>
      <c r="AR57" s="684"/>
      <c r="AS57" s="684"/>
      <c r="AT57" s="684"/>
      <c r="AU57" s="684"/>
      <c r="AV57" s="684"/>
      <c r="AW57" s="684"/>
      <c r="AX57" s="684"/>
      <c r="AY57" s="684"/>
      <c r="AZ57" s="684"/>
      <c r="BA57" s="684"/>
    </row>
    <row r="58" spans="2:63">
      <c r="C58" s="684"/>
      <c r="D58" s="684"/>
      <c r="E58" s="684"/>
      <c r="F58" s="684"/>
      <c r="G58" s="684"/>
      <c r="H58" s="684"/>
      <c r="I58" s="684"/>
      <c r="J58" s="684"/>
      <c r="K58" s="684"/>
      <c r="L58" s="684"/>
      <c r="M58" s="684"/>
      <c r="N58" s="684"/>
      <c r="O58" s="684"/>
      <c r="P58" s="684"/>
      <c r="Q58" s="684"/>
      <c r="R58" s="684"/>
      <c r="S58" s="684"/>
      <c r="T58" s="684"/>
      <c r="U58" s="684"/>
      <c r="V58" s="684"/>
      <c r="W58" s="684"/>
      <c r="X58" s="684"/>
      <c r="Y58" s="684"/>
      <c r="Z58" s="684"/>
      <c r="AA58" s="684"/>
      <c r="AB58" s="684"/>
      <c r="AC58" s="684"/>
      <c r="AD58" s="684"/>
      <c r="AE58" s="684"/>
      <c r="AF58" s="684"/>
      <c r="AG58" s="684"/>
      <c r="AH58" s="684"/>
      <c r="AI58" s="684"/>
      <c r="AJ58" s="684"/>
      <c r="AK58" s="684"/>
      <c r="AL58" s="684"/>
      <c r="AM58" s="684"/>
      <c r="AN58" s="684"/>
      <c r="AO58" s="684"/>
      <c r="AP58" s="684"/>
      <c r="AQ58" s="684"/>
      <c r="AR58" s="684"/>
      <c r="AS58" s="684"/>
      <c r="AT58" s="684"/>
      <c r="AU58" s="684"/>
      <c r="AV58" s="684"/>
      <c r="AW58" s="684"/>
      <c r="AX58" s="684"/>
      <c r="AY58" s="684"/>
      <c r="AZ58" s="684"/>
      <c r="BA58" s="684"/>
    </row>
    <row r="59" spans="2:63">
      <c r="C59" s="684"/>
      <c r="D59" s="684"/>
      <c r="E59" s="684"/>
      <c r="F59" s="684"/>
      <c r="G59" s="684"/>
      <c r="H59" s="684"/>
      <c r="I59" s="684"/>
      <c r="J59" s="684"/>
      <c r="K59" s="684"/>
      <c r="L59" s="684"/>
      <c r="M59" s="684"/>
      <c r="N59" s="684"/>
      <c r="O59" s="684"/>
      <c r="P59" s="684"/>
      <c r="Q59" s="684"/>
      <c r="R59" s="684"/>
      <c r="S59" s="684"/>
      <c r="T59" s="684"/>
      <c r="U59" s="684"/>
      <c r="V59" s="684"/>
      <c r="W59" s="684"/>
      <c r="X59" s="684"/>
      <c r="Y59" s="684"/>
      <c r="Z59" s="684"/>
      <c r="AA59" s="684"/>
      <c r="AB59" s="684"/>
      <c r="AC59" s="684"/>
      <c r="AD59" s="684"/>
      <c r="AE59" s="684"/>
      <c r="AF59" s="684"/>
      <c r="AG59" s="684"/>
      <c r="AH59" s="684"/>
      <c r="AI59" s="684"/>
      <c r="AJ59" s="684"/>
      <c r="AK59" s="684"/>
      <c r="AL59" s="684"/>
      <c r="AM59" s="684"/>
      <c r="AN59" s="684"/>
      <c r="AO59" s="684"/>
      <c r="AP59" s="684"/>
      <c r="AQ59" s="684"/>
      <c r="AR59" s="684"/>
      <c r="AS59" s="684"/>
      <c r="AT59" s="684"/>
      <c r="AU59" s="684"/>
      <c r="AV59" s="684"/>
      <c r="AW59" s="684"/>
      <c r="AX59" s="684"/>
      <c r="AY59" s="684"/>
      <c r="AZ59" s="684"/>
      <c r="BA59" s="684"/>
    </row>
    <row r="60" spans="2:63">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684"/>
      <c r="AA60" s="684"/>
      <c r="AB60" s="684"/>
      <c r="AC60" s="684"/>
      <c r="AD60" s="684"/>
      <c r="AE60" s="684"/>
      <c r="AF60" s="684"/>
      <c r="AG60" s="684"/>
      <c r="AH60" s="684"/>
      <c r="AI60" s="684"/>
      <c r="AJ60" s="684"/>
      <c r="AK60" s="684"/>
      <c r="AL60" s="684"/>
      <c r="AM60" s="684"/>
      <c r="AN60" s="684"/>
      <c r="AO60" s="684"/>
      <c r="AP60" s="684"/>
      <c r="AQ60" s="684"/>
      <c r="AR60" s="684"/>
      <c r="AS60" s="684"/>
      <c r="AT60" s="684"/>
      <c r="AU60" s="684"/>
      <c r="AV60" s="684"/>
      <c r="AW60" s="684"/>
      <c r="AX60" s="684"/>
      <c r="AY60" s="684"/>
      <c r="AZ60" s="684"/>
      <c r="BA60" s="684"/>
    </row>
    <row r="61" spans="2:63">
      <c r="C61" s="684"/>
      <c r="D61" s="684"/>
      <c r="E61" s="684"/>
      <c r="F61" s="684"/>
      <c r="G61" s="684"/>
      <c r="H61" s="684"/>
      <c r="I61" s="684"/>
      <c r="J61" s="684"/>
      <c r="K61" s="684"/>
      <c r="L61" s="684"/>
      <c r="M61" s="684"/>
      <c r="N61" s="684"/>
      <c r="O61" s="684"/>
      <c r="P61" s="684"/>
      <c r="Q61" s="684"/>
      <c r="R61" s="684"/>
      <c r="S61" s="684"/>
      <c r="T61" s="684"/>
      <c r="U61" s="684"/>
      <c r="V61" s="684"/>
      <c r="W61" s="684"/>
      <c r="X61" s="684"/>
      <c r="Y61" s="684"/>
      <c r="Z61" s="684"/>
      <c r="AA61" s="684"/>
      <c r="AB61" s="684"/>
      <c r="AC61" s="684"/>
      <c r="AD61" s="684"/>
      <c r="AE61" s="684"/>
      <c r="AF61" s="684"/>
      <c r="AG61" s="684"/>
      <c r="AH61" s="684"/>
      <c r="AI61" s="684"/>
      <c r="AJ61" s="684"/>
      <c r="AK61" s="684"/>
      <c r="AL61" s="684"/>
      <c r="AM61" s="684"/>
      <c r="AN61" s="684"/>
      <c r="AO61" s="684"/>
      <c r="AP61" s="684"/>
      <c r="AQ61" s="684"/>
      <c r="AR61" s="684"/>
      <c r="AS61" s="684"/>
      <c r="AT61" s="684"/>
      <c r="AU61" s="684"/>
      <c r="AV61" s="684"/>
      <c r="AW61" s="684"/>
      <c r="AX61" s="684"/>
      <c r="AY61" s="684"/>
      <c r="AZ61" s="684"/>
      <c r="BA61" s="684"/>
    </row>
    <row r="62" spans="2:63">
      <c r="C62" s="684"/>
      <c r="D62" s="684"/>
      <c r="E62" s="684"/>
      <c r="F62" s="684"/>
      <c r="G62" s="684"/>
      <c r="H62" s="684"/>
      <c r="I62" s="684"/>
      <c r="J62" s="684"/>
      <c r="K62" s="684"/>
      <c r="L62" s="684"/>
      <c r="M62" s="684"/>
      <c r="N62" s="684"/>
      <c r="O62" s="684"/>
      <c r="P62" s="684"/>
      <c r="Q62" s="684"/>
      <c r="R62" s="684"/>
      <c r="S62" s="684"/>
      <c r="T62" s="684"/>
      <c r="U62" s="684"/>
      <c r="V62" s="684"/>
      <c r="W62" s="684"/>
      <c r="X62" s="684"/>
      <c r="Y62" s="684"/>
      <c r="Z62" s="684"/>
      <c r="AA62" s="684"/>
      <c r="AB62" s="684"/>
      <c r="AC62" s="684"/>
      <c r="AD62" s="684"/>
      <c r="AE62" s="684"/>
      <c r="AF62" s="684"/>
      <c r="AG62" s="684"/>
      <c r="AH62" s="684"/>
      <c r="AI62" s="684"/>
      <c r="AJ62" s="684"/>
      <c r="AK62" s="684"/>
      <c r="AL62" s="684"/>
      <c r="AM62" s="684"/>
      <c r="AN62" s="684"/>
      <c r="AO62" s="684"/>
      <c r="AP62" s="684"/>
      <c r="AQ62" s="684"/>
      <c r="AR62" s="684"/>
      <c r="AS62" s="684"/>
      <c r="AT62" s="684"/>
      <c r="AU62" s="684"/>
      <c r="AV62" s="684"/>
      <c r="AW62" s="684"/>
      <c r="AX62" s="684"/>
      <c r="AY62" s="684"/>
      <c r="AZ62" s="684"/>
      <c r="BA62" s="684"/>
    </row>
    <row r="63" spans="2:63">
      <c r="C63" s="684"/>
      <c r="D63" s="684"/>
      <c r="E63" s="684"/>
      <c r="F63" s="684"/>
      <c r="G63" s="684"/>
      <c r="H63" s="684"/>
      <c r="I63" s="684"/>
      <c r="J63" s="684"/>
      <c r="K63" s="684"/>
      <c r="L63" s="684"/>
      <c r="M63" s="684"/>
      <c r="N63" s="684"/>
      <c r="O63" s="684"/>
      <c r="P63" s="684"/>
      <c r="Q63" s="684"/>
      <c r="R63" s="684"/>
      <c r="S63" s="684"/>
      <c r="T63" s="684"/>
      <c r="U63" s="684"/>
      <c r="V63" s="684"/>
      <c r="W63" s="684"/>
      <c r="X63" s="684"/>
      <c r="Y63" s="684"/>
      <c r="Z63" s="684"/>
      <c r="AA63" s="684"/>
      <c r="AB63" s="684"/>
      <c r="AC63" s="684"/>
      <c r="AD63" s="684"/>
      <c r="AE63" s="684"/>
      <c r="AF63" s="684"/>
      <c r="AG63" s="684"/>
      <c r="AH63" s="684"/>
      <c r="AI63" s="684"/>
      <c r="AJ63" s="684"/>
      <c r="AK63" s="684"/>
      <c r="AL63" s="684"/>
      <c r="AM63" s="684"/>
      <c r="AN63" s="684"/>
      <c r="AO63" s="684"/>
      <c r="AP63" s="684"/>
      <c r="AQ63" s="684"/>
      <c r="AR63" s="684"/>
      <c r="AS63" s="684"/>
      <c r="AT63" s="684"/>
      <c r="AU63" s="684"/>
      <c r="AV63" s="684"/>
      <c r="AW63" s="684"/>
      <c r="AX63" s="684"/>
      <c r="AY63" s="684"/>
      <c r="AZ63" s="684"/>
      <c r="BA63" s="684"/>
    </row>
    <row r="64" spans="2:63">
      <c r="C64" s="684"/>
      <c r="D64" s="684"/>
      <c r="E64" s="684"/>
      <c r="F64" s="684"/>
      <c r="G64" s="684"/>
      <c r="H64" s="684"/>
      <c r="I64" s="684"/>
      <c r="J64" s="684"/>
      <c r="K64" s="684"/>
      <c r="L64" s="684"/>
      <c r="M64" s="684"/>
      <c r="N64" s="684"/>
      <c r="O64" s="684"/>
      <c r="P64" s="684"/>
      <c r="Q64" s="684"/>
      <c r="R64" s="684"/>
      <c r="S64" s="684"/>
      <c r="T64" s="684"/>
      <c r="U64" s="684"/>
      <c r="V64" s="684"/>
      <c r="W64" s="684"/>
      <c r="X64" s="684"/>
      <c r="Y64" s="684"/>
      <c r="Z64" s="684"/>
      <c r="AA64" s="684"/>
      <c r="AB64" s="684"/>
      <c r="AC64" s="684"/>
      <c r="AD64" s="684"/>
      <c r="AE64" s="684"/>
      <c r="AF64" s="684"/>
      <c r="AG64" s="684"/>
      <c r="AH64" s="684"/>
      <c r="AI64" s="684"/>
      <c r="AJ64" s="684"/>
      <c r="AK64" s="684"/>
      <c r="AL64" s="684"/>
      <c r="AM64" s="684"/>
      <c r="AN64" s="684"/>
      <c r="AO64" s="684"/>
      <c r="AP64" s="684"/>
      <c r="AQ64" s="684"/>
      <c r="AR64" s="684"/>
      <c r="AS64" s="684"/>
      <c r="AT64" s="684"/>
      <c r="AU64" s="684"/>
      <c r="AV64" s="684"/>
      <c r="AW64" s="684"/>
      <c r="AX64" s="684"/>
      <c r="AY64" s="684"/>
      <c r="AZ64" s="684"/>
      <c r="BA64" s="684"/>
    </row>
    <row r="67" spans="3:53">
      <c r="C67" s="684"/>
      <c r="D67" s="684"/>
      <c r="E67" s="684"/>
      <c r="F67" s="684"/>
      <c r="G67" s="684"/>
      <c r="H67" s="684"/>
      <c r="I67" s="684"/>
      <c r="J67" s="684"/>
      <c r="K67" s="684"/>
      <c r="L67" s="684"/>
      <c r="M67" s="684"/>
      <c r="N67" s="684"/>
      <c r="O67" s="684"/>
      <c r="P67" s="684"/>
      <c r="Q67" s="684"/>
      <c r="R67" s="684"/>
      <c r="S67" s="684"/>
      <c r="T67" s="684"/>
      <c r="U67" s="684"/>
      <c r="V67" s="684"/>
      <c r="W67" s="684"/>
      <c r="X67" s="684"/>
      <c r="Y67" s="684"/>
      <c r="Z67" s="684"/>
      <c r="AA67" s="684"/>
      <c r="AB67" s="684"/>
      <c r="AC67" s="684"/>
      <c r="AD67" s="684"/>
      <c r="AE67" s="684"/>
      <c r="AF67" s="684"/>
      <c r="AG67" s="684"/>
      <c r="AH67" s="684"/>
      <c r="AI67" s="684"/>
      <c r="AJ67" s="684"/>
      <c r="AK67" s="684"/>
      <c r="AL67" s="684"/>
      <c r="AM67" s="684"/>
      <c r="AN67" s="684"/>
      <c r="AO67" s="684"/>
      <c r="AP67" s="684"/>
      <c r="AQ67" s="684"/>
      <c r="AR67" s="684"/>
      <c r="AS67" s="684"/>
      <c r="AT67" s="684"/>
      <c r="AU67" s="684"/>
      <c r="AV67" s="684"/>
      <c r="AW67" s="684"/>
      <c r="AX67" s="684"/>
      <c r="AY67" s="684"/>
      <c r="AZ67" s="684"/>
      <c r="BA67" s="684"/>
    </row>
    <row r="69" spans="3:53">
      <c r="C69" s="684"/>
      <c r="D69" s="684"/>
      <c r="E69" s="684"/>
      <c r="F69" s="684"/>
      <c r="G69" s="684"/>
      <c r="H69" s="684"/>
      <c r="I69" s="684"/>
      <c r="J69" s="684"/>
      <c r="K69" s="684"/>
      <c r="L69" s="684"/>
      <c r="M69" s="684"/>
      <c r="N69" s="684"/>
      <c r="O69" s="684"/>
      <c r="P69" s="684"/>
      <c r="Q69" s="684"/>
      <c r="R69" s="684"/>
      <c r="S69" s="684"/>
      <c r="T69" s="684"/>
      <c r="U69" s="684"/>
      <c r="V69" s="684"/>
      <c r="W69" s="684"/>
      <c r="X69" s="684"/>
      <c r="Y69" s="684"/>
      <c r="Z69" s="684"/>
      <c r="AA69" s="684"/>
      <c r="AB69" s="684"/>
      <c r="AC69" s="684"/>
      <c r="AD69" s="684"/>
      <c r="AE69" s="684"/>
      <c r="AF69" s="684"/>
      <c r="AG69" s="684"/>
      <c r="AH69" s="684"/>
      <c r="AI69" s="684"/>
      <c r="AJ69" s="684"/>
      <c r="AK69" s="684"/>
      <c r="AL69" s="684"/>
      <c r="AM69" s="684"/>
      <c r="AN69" s="684"/>
      <c r="AO69" s="684"/>
      <c r="AP69" s="684"/>
      <c r="AQ69" s="684"/>
      <c r="AR69" s="684"/>
      <c r="AS69" s="684"/>
      <c r="AT69" s="684"/>
      <c r="AU69" s="684"/>
      <c r="AV69" s="684"/>
      <c r="AW69" s="684"/>
      <c r="AX69" s="684"/>
      <c r="AY69" s="684"/>
      <c r="AZ69" s="684"/>
      <c r="BA69" s="684"/>
    </row>
    <row r="70" spans="3:53">
      <c r="C70" s="684"/>
      <c r="D70" s="684"/>
      <c r="E70" s="684"/>
      <c r="F70" s="684"/>
      <c r="G70" s="684"/>
      <c r="H70" s="684"/>
      <c r="I70" s="684"/>
      <c r="J70" s="684"/>
      <c r="K70" s="684"/>
      <c r="L70" s="684"/>
      <c r="M70" s="684"/>
      <c r="N70" s="684"/>
      <c r="O70" s="684"/>
      <c r="P70" s="684"/>
      <c r="Q70" s="684"/>
      <c r="R70" s="684"/>
      <c r="S70" s="684"/>
      <c r="T70" s="684"/>
      <c r="U70" s="684"/>
      <c r="V70" s="684"/>
      <c r="W70" s="684"/>
      <c r="X70" s="684"/>
      <c r="Y70" s="684"/>
      <c r="Z70" s="684"/>
      <c r="AA70" s="684"/>
      <c r="AB70" s="684"/>
      <c r="AC70" s="684"/>
      <c r="AD70" s="684"/>
      <c r="AE70" s="684"/>
      <c r="AF70" s="684"/>
      <c r="AG70" s="684"/>
      <c r="AH70" s="684"/>
      <c r="AI70" s="684"/>
      <c r="AJ70" s="684"/>
      <c r="AK70" s="684"/>
      <c r="AL70" s="684"/>
      <c r="AM70" s="684"/>
      <c r="AN70" s="684"/>
      <c r="AO70" s="684"/>
      <c r="AP70" s="684"/>
      <c r="AQ70" s="684"/>
      <c r="AR70" s="684"/>
      <c r="AS70" s="684"/>
      <c r="AT70" s="684"/>
      <c r="AU70" s="684"/>
      <c r="AV70" s="684"/>
      <c r="AW70" s="684"/>
      <c r="AX70" s="684"/>
      <c r="AY70" s="684"/>
      <c r="AZ70" s="684"/>
      <c r="BA70" s="684"/>
    </row>
    <row r="71" spans="3:53">
      <c r="C71" s="684"/>
      <c r="D71" s="684"/>
      <c r="E71" s="684"/>
      <c r="F71" s="684"/>
      <c r="G71" s="684"/>
      <c r="H71" s="684"/>
      <c r="I71" s="684"/>
      <c r="J71" s="684"/>
      <c r="K71" s="684"/>
      <c r="L71" s="684"/>
      <c r="M71" s="684"/>
      <c r="N71" s="684"/>
      <c r="O71" s="684"/>
      <c r="P71" s="684"/>
      <c r="Q71" s="684"/>
      <c r="R71" s="684"/>
      <c r="S71" s="684"/>
      <c r="T71" s="684"/>
      <c r="U71" s="684"/>
      <c r="V71" s="684"/>
      <c r="W71" s="684"/>
      <c r="X71" s="684"/>
      <c r="Y71" s="684"/>
      <c r="Z71" s="684"/>
      <c r="AA71" s="684"/>
      <c r="AB71" s="684"/>
      <c r="AC71" s="684"/>
      <c r="AD71" s="684"/>
      <c r="AE71" s="684"/>
      <c r="AF71" s="684"/>
      <c r="AG71" s="684"/>
      <c r="AH71" s="684"/>
      <c r="AI71" s="684"/>
      <c r="AJ71" s="684"/>
      <c r="AK71" s="684"/>
      <c r="AL71" s="684"/>
      <c r="AM71" s="684"/>
      <c r="AN71" s="684"/>
      <c r="AO71" s="684"/>
      <c r="AP71" s="684"/>
      <c r="AQ71" s="684"/>
      <c r="AR71" s="684"/>
      <c r="AS71" s="684"/>
      <c r="AT71" s="684"/>
      <c r="AU71" s="684"/>
      <c r="AV71" s="684"/>
      <c r="AW71" s="684"/>
      <c r="AX71" s="684"/>
      <c r="AY71" s="684"/>
      <c r="AZ71" s="684"/>
      <c r="BA71" s="684"/>
    </row>
    <row r="112" spans="46:53">
      <c r="AT112" s="676"/>
      <c r="AU112" s="676"/>
      <c r="AV112" s="676"/>
      <c r="AW112" s="676"/>
      <c r="AY112" s="595"/>
      <c r="AZ112" s="595"/>
      <c r="BA112" s="595"/>
    </row>
    <row r="113" spans="46:53">
      <c r="AT113" s="676"/>
      <c r="AU113" s="676"/>
      <c r="AV113" s="676"/>
      <c r="AW113" s="676"/>
      <c r="AY113" s="595"/>
      <c r="AZ113" s="595"/>
      <c r="BA113" s="595"/>
    </row>
    <row r="114" spans="46:53">
      <c r="AT114" s="676"/>
      <c r="AU114" s="676"/>
      <c r="AV114" s="676"/>
      <c r="AW114" s="676"/>
      <c r="AY114" s="595"/>
      <c r="AZ114" s="595"/>
      <c r="BA114" s="595"/>
    </row>
  </sheetData>
  <mergeCells count="1">
    <mergeCell ref="F19:I21"/>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2"/>
  <sheetViews>
    <sheetView workbookViewId="0">
      <selection activeCell="B21" sqref="B21"/>
    </sheetView>
  </sheetViews>
  <sheetFormatPr baseColWidth="10" defaultRowHeight="15"/>
  <cols>
    <col min="1" max="1" width="11.42578125" style="211"/>
    <col min="2" max="2" width="28" style="211" customWidth="1"/>
    <col min="3" max="16384" width="11.42578125" style="211"/>
  </cols>
  <sheetData>
    <row r="1" spans="1:63" s="17" customFormat="1" ht="15.75">
      <c r="A1" s="618" t="s">
        <v>235</v>
      </c>
    </row>
    <row r="2" spans="1:63" s="17" customFormat="1" ht="15.75" thickBot="1"/>
    <row r="3" spans="1:63" s="672" customFormat="1" ht="16.5" thickBot="1">
      <c r="B3" s="620" t="s">
        <v>29</v>
      </c>
      <c r="C3" s="621">
        <v>1940</v>
      </c>
      <c r="D3" s="621">
        <v>1941</v>
      </c>
      <c r="E3" s="621">
        <v>1942</v>
      </c>
      <c r="F3" s="621">
        <v>1943</v>
      </c>
      <c r="G3" s="621">
        <v>1944</v>
      </c>
      <c r="H3" s="621">
        <v>1945</v>
      </c>
      <c r="I3" s="621">
        <v>1946</v>
      </c>
      <c r="J3" s="621">
        <v>1947</v>
      </c>
      <c r="K3" s="621">
        <v>1948</v>
      </c>
      <c r="L3" s="621">
        <v>1949</v>
      </c>
      <c r="M3" s="621">
        <v>1950</v>
      </c>
      <c r="N3" s="621">
        <v>1951</v>
      </c>
      <c r="O3" s="621">
        <v>1952</v>
      </c>
      <c r="P3" s="621">
        <v>1953</v>
      </c>
      <c r="Q3" s="621">
        <v>1954</v>
      </c>
      <c r="R3" s="621">
        <v>1955</v>
      </c>
      <c r="S3" s="621">
        <v>1956</v>
      </c>
      <c r="T3" s="621">
        <v>1957</v>
      </c>
      <c r="U3" s="621">
        <v>1958</v>
      </c>
      <c r="V3" s="621">
        <v>1959</v>
      </c>
      <c r="W3" s="621">
        <v>1960</v>
      </c>
      <c r="X3" s="621">
        <v>1961</v>
      </c>
      <c r="Y3" s="621">
        <v>1962</v>
      </c>
      <c r="Z3" s="621">
        <v>1963</v>
      </c>
      <c r="AA3" s="621">
        <v>1964</v>
      </c>
      <c r="AB3" s="621">
        <v>1965</v>
      </c>
      <c r="AC3" s="621">
        <v>1966</v>
      </c>
      <c r="AD3" s="621">
        <v>1967</v>
      </c>
      <c r="AE3" s="621">
        <v>1968</v>
      </c>
      <c r="AF3" s="621">
        <v>1969</v>
      </c>
      <c r="AG3" s="621">
        <v>1970</v>
      </c>
      <c r="AH3" s="621">
        <v>1971</v>
      </c>
      <c r="AI3" s="621">
        <v>1972</v>
      </c>
      <c r="AJ3" s="621">
        <v>1973</v>
      </c>
      <c r="AK3" s="621">
        <v>1974</v>
      </c>
      <c r="AL3" s="621">
        <v>1975</v>
      </c>
      <c r="AM3" s="621">
        <v>1976</v>
      </c>
      <c r="AN3" s="621">
        <v>1977</v>
      </c>
      <c r="AO3" s="621">
        <v>1978</v>
      </c>
      <c r="AP3" s="621">
        <v>1979</v>
      </c>
      <c r="AQ3" s="621">
        <v>1980</v>
      </c>
      <c r="AR3" s="621">
        <v>1981</v>
      </c>
      <c r="AS3" s="621">
        <v>1982</v>
      </c>
      <c r="AT3" s="621">
        <v>1983</v>
      </c>
      <c r="AU3" s="621">
        <v>1984</v>
      </c>
      <c r="AV3" s="621">
        <v>1985</v>
      </c>
      <c r="AW3" s="621">
        <v>1986</v>
      </c>
      <c r="AX3" s="621">
        <v>1987</v>
      </c>
      <c r="AY3" s="621">
        <v>1988</v>
      </c>
      <c r="AZ3" s="621">
        <v>1989</v>
      </c>
      <c r="BA3" s="621">
        <v>1990</v>
      </c>
      <c r="BB3" s="621">
        <v>1991</v>
      </c>
      <c r="BC3" s="621">
        <v>1992</v>
      </c>
      <c r="BD3" s="621">
        <v>1993</v>
      </c>
      <c r="BE3" s="621">
        <v>1994</v>
      </c>
      <c r="BF3" s="621">
        <v>1995</v>
      </c>
      <c r="BG3" s="621">
        <v>1996</v>
      </c>
      <c r="BH3" s="621">
        <v>1997</v>
      </c>
      <c r="BI3" s="621">
        <v>1998</v>
      </c>
      <c r="BJ3" s="621">
        <v>1999</v>
      </c>
      <c r="BK3" s="621">
        <v>2000</v>
      </c>
    </row>
    <row r="4" spans="1:63" s="673" customFormat="1" ht="15.75">
      <c r="B4" s="624" t="s">
        <v>30</v>
      </c>
      <c r="C4" s="625">
        <v>0.30200006749085206</v>
      </c>
      <c r="D4" s="625">
        <v>0.30306613051977827</v>
      </c>
      <c r="E4" s="625">
        <v>0.30381387318303621</v>
      </c>
      <c r="F4" s="625">
        <v>0.30419570646740718</v>
      </c>
      <c r="G4" s="625">
        <v>0.30471775358651043</v>
      </c>
      <c r="H4" s="625">
        <v>0.30542153992637311</v>
      </c>
      <c r="I4" s="625">
        <v>0.3061236466766919</v>
      </c>
      <c r="J4" s="625">
        <v>0.3065531066800643</v>
      </c>
      <c r="K4" s="625">
        <v>0.30715252246997066</v>
      </c>
      <c r="L4" s="625">
        <v>0.30734453400124306</v>
      </c>
      <c r="M4" s="625">
        <v>0.3079735978463719</v>
      </c>
      <c r="N4" s="625">
        <v>0.30834489583169677</v>
      </c>
      <c r="O4" s="625">
        <v>0.30888619709093468</v>
      </c>
      <c r="P4" s="625">
        <v>0.30940376390848062</v>
      </c>
      <c r="Q4" s="625">
        <v>0.31043518517735563</v>
      </c>
      <c r="R4" s="625">
        <v>0.31134686155378172</v>
      </c>
      <c r="S4" s="625">
        <v>0.31239822256062577</v>
      </c>
      <c r="T4" s="625">
        <v>0.3138100029639681</v>
      </c>
      <c r="U4" s="625">
        <v>0.31520229845012226</v>
      </c>
      <c r="V4" s="625">
        <v>0.31657528338958857</v>
      </c>
      <c r="W4" s="625">
        <v>0.31792913795298666</v>
      </c>
      <c r="X4" s="625">
        <v>0.31642764787016359</v>
      </c>
      <c r="Y4" s="625">
        <v>0.31491837137068757</v>
      </c>
      <c r="Z4" s="625">
        <v>0.31340127145508928</v>
      </c>
      <c r="AA4" s="625">
        <v>0.30905613955099021</v>
      </c>
      <c r="AB4" s="625">
        <v>0.31034349032196645</v>
      </c>
      <c r="AC4" s="625">
        <v>0.31161251598103179</v>
      </c>
      <c r="AD4" s="625">
        <v>0.30725415205835288</v>
      </c>
      <c r="AE4" s="625">
        <v>0.30569763033235803</v>
      </c>
      <c r="AF4" s="625">
        <v>0.30692785499194958</v>
      </c>
      <c r="AG4" s="625">
        <v>0.30256089779787726</v>
      </c>
      <c r="AH4" s="625">
        <v>0.30098071044432939</v>
      </c>
      <c r="AI4" s="625">
        <v>0.30217285466996457</v>
      </c>
      <c r="AJ4" s="625">
        <v>0.30057229833837606</v>
      </c>
      <c r="AK4" s="625">
        <v>0.30173490048773755</v>
      </c>
      <c r="AL4" s="625">
        <v>0.3001143605999278</v>
      </c>
      <c r="AM4" s="625">
        <v>0.301248086833863</v>
      </c>
      <c r="AN4" s="625">
        <v>0.30236542137723543</v>
      </c>
      <c r="AO4" s="625">
        <v>0.30071350329140462</v>
      </c>
      <c r="AP4" s="625">
        <v>0.30180305038264882</v>
      </c>
      <c r="AQ4" s="625">
        <v>0.30287684967841627</v>
      </c>
      <c r="AR4" s="625">
        <v>0.30393513660930904</v>
      </c>
      <c r="AS4" s="625">
        <v>0.30497814590704236</v>
      </c>
      <c r="AT4" s="625">
        <v>0.30600611144011558</v>
      </c>
      <c r="AU4" s="625">
        <v>0.30701926605946539</v>
      </c>
      <c r="AV4" s="625">
        <v>0.30801784145373551</v>
      </c>
      <c r="AW4" s="625">
        <v>0.30900206801380148</v>
      </c>
      <c r="AX4" s="625">
        <v>0.30997217470619504</v>
      </c>
      <c r="AY4" s="625">
        <v>0.31092838895507707</v>
      </c>
      <c r="AZ4" s="625">
        <v>0.31187093653241377</v>
      </c>
      <c r="BA4" s="625">
        <v>0.31280004145601881</v>
      </c>
      <c r="BB4" s="625">
        <v>0.31371592589512848</v>
      </c>
      <c r="BC4" s="625">
        <v>0.31461881008318976</v>
      </c>
      <c r="BD4" s="625">
        <v>0.31550891223754146</v>
      </c>
      <c r="BE4" s="625">
        <v>0.31907784042077919</v>
      </c>
      <c r="BF4" s="625">
        <v>0.31993961849547947</v>
      </c>
      <c r="BG4" s="625">
        <v>0.32078930418167778</v>
      </c>
      <c r="BH4" s="625">
        <v>0.32162710613168777</v>
      </c>
      <c r="BI4" s="625">
        <v>0.32245323068222104</v>
      </c>
      <c r="BJ4" s="625">
        <v>0.32326788180944666</v>
      </c>
      <c r="BK4" s="625">
        <v>0.32407126108894918</v>
      </c>
    </row>
    <row r="5" spans="1:63" s="673" customFormat="1" ht="15.75">
      <c r="B5" s="627" t="s">
        <v>31</v>
      </c>
      <c r="C5" s="628">
        <v>0.29801095491726642</v>
      </c>
      <c r="D5" s="628">
        <v>0.29868009616775976</v>
      </c>
      <c r="E5" s="628">
        <v>0.29934811335488148</v>
      </c>
      <c r="F5" s="628">
        <v>0.29967389708031117</v>
      </c>
      <c r="G5" s="628">
        <v>0.30015641968092821</v>
      </c>
      <c r="H5" s="628">
        <v>0.3008377262530802</v>
      </c>
      <c r="I5" s="628">
        <v>0.30151677350304529</v>
      </c>
      <c r="J5" s="628">
        <v>0.30192667686377284</v>
      </c>
      <c r="K5" s="628">
        <v>0.302504143752368</v>
      </c>
      <c r="L5" s="628">
        <v>0.30267805950854731</v>
      </c>
      <c r="M5" s="628">
        <v>0.30328463881822948</v>
      </c>
      <c r="N5" s="628">
        <v>0.3036349741048292</v>
      </c>
      <c r="O5" s="628">
        <v>0.30415369075471088</v>
      </c>
      <c r="P5" s="628">
        <v>0.30464862375476459</v>
      </c>
      <c r="Q5" s="628">
        <v>0.30539535223512976</v>
      </c>
      <c r="R5" s="628">
        <v>0.30600838598305657</v>
      </c>
      <c r="S5" s="628">
        <v>0.30674646202995348</v>
      </c>
      <c r="T5" s="628">
        <v>0.3075894325950761</v>
      </c>
      <c r="U5" s="628">
        <v>0.30842571694787246</v>
      </c>
      <c r="V5" s="628">
        <v>0.30925534199362775</v>
      </c>
      <c r="W5" s="628">
        <v>0.31007833566706694</v>
      </c>
      <c r="X5" s="628">
        <v>0.30802345492245564</v>
      </c>
      <c r="Y5" s="628">
        <v>0.30596875009821101</v>
      </c>
      <c r="Z5" s="628">
        <v>0.30391417021581596</v>
      </c>
      <c r="AA5" s="628">
        <v>0.29899843482488248</v>
      </c>
      <c r="AB5" s="628">
        <v>0.29980518837583364</v>
      </c>
      <c r="AC5" s="628">
        <v>0.30060536340445065</v>
      </c>
      <c r="AD5" s="628">
        <v>0.29569612936488443</v>
      </c>
      <c r="AE5" s="628">
        <v>0.29364145808004627</v>
      </c>
      <c r="AF5" s="628">
        <v>0.29443166833475759</v>
      </c>
      <c r="AG5" s="628">
        <v>0.28953161780950526</v>
      </c>
      <c r="AH5" s="628">
        <v>0.28747636702880969</v>
      </c>
      <c r="AI5" s="628">
        <v>0.28825647496097029</v>
      </c>
      <c r="AJ5" s="628">
        <v>0.28619755847705314</v>
      </c>
      <c r="AK5" s="628">
        <v>0.28696781322775022</v>
      </c>
      <c r="AL5" s="628">
        <v>0.2849051869725715</v>
      </c>
      <c r="AM5" s="628">
        <v>0.28566565047609005</v>
      </c>
      <c r="AN5" s="628">
        <v>0.28641975313955342</v>
      </c>
      <c r="AO5" s="628">
        <v>0.28435001800982901</v>
      </c>
      <c r="AP5" s="628">
        <v>0.2850944582701031</v>
      </c>
      <c r="AQ5" s="628">
        <v>0.2858326422950726</v>
      </c>
      <c r="AR5" s="628">
        <v>0.28656461411707412</v>
      </c>
      <c r="AS5" s="628">
        <v>0.28729041811567652</v>
      </c>
      <c r="AT5" s="628">
        <v>0.28801009899199503</v>
      </c>
      <c r="AU5" s="628">
        <v>0.28872370174368511</v>
      </c>
      <c r="AV5" s="628">
        <v>0.28943127164061033</v>
      </c>
      <c r="AW5" s="628">
        <v>0.29013285420117757</v>
      </c>
      <c r="AX5" s="628">
        <v>0.2908284951693314</v>
      </c>
      <c r="AY5" s="628">
        <v>0.29151824049219965</v>
      </c>
      <c r="AZ5" s="628">
        <v>0.29220213629838243</v>
      </c>
      <c r="BA5" s="628">
        <v>0.29288022887687526</v>
      </c>
      <c r="BB5" s="628">
        <v>0.29355256465661844</v>
      </c>
      <c r="BC5" s="628">
        <v>0.29421919018666204</v>
      </c>
      <c r="BD5" s="628">
        <v>0.2948801521169393</v>
      </c>
      <c r="BE5" s="628">
        <v>0.29830897947420332</v>
      </c>
      <c r="BF5" s="628">
        <v>0.29895619629645509</v>
      </c>
      <c r="BG5" s="628">
        <v>0.29959791163565425</v>
      </c>
      <c r="BH5" s="628">
        <v>0.30023417218025067</v>
      </c>
      <c r="BI5" s="628">
        <v>0.30086502463215059</v>
      </c>
      <c r="BJ5" s="628">
        <v>0.30149051569098551</v>
      </c>
      <c r="BK5" s="628">
        <v>0.30211069203891727</v>
      </c>
    </row>
    <row r="6" spans="1:63" s="673" customFormat="1" ht="16.5" thickBot="1">
      <c r="B6" s="630" t="s">
        <v>32</v>
      </c>
      <c r="C6" s="631">
        <v>0.30611229980269528</v>
      </c>
      <c r="D6" s="631">
        <v>0.30757384320178566</v>
      </c>
      <c r="E6" s="631">
        <v>0.30892332718155252</v>
      </c>
      <c r="F6" s="631">
        <v>0.30993986350138109</v>
      </c>
      <c r="G6" s="631">
        <v>0.31113576822366745</v>
      </c>
      <c r="H6" s="631">
        <v>0.31254828752581648</v>
      </c>
      <c r="I6" s="631">
        <v>0.31397546567329876</v>
      </c>
      <c r="J6" s="631">
        <v>0.31513511538923422</v>
      </c>
      <c r="K6" s="631">
        <v>0.31647662162553103</v>
      </c>
      <c r="L6" s="631">
        <v>0.31740785163805202</v>
      </c>
      <c r="M6" s="631">
        <v>0.31878795845490071</v>
      </c>
      <c r="N6" s="631">
        <v>0.3199038552106071</v>
      </c>
      <c r="O6" s="631">
        <v>0.32119123289712348</v>
      </c>
      <c r="P6" s="631">
        <v>0.32244854189472621</v>
      </c>
      <c r="Q6" s="631">
        <v>0.3240930137860259</v>
      </c>
      <c r="R6" s="631">
        <v>0.325610952110993</v>
      </c>
      <c r="S6" s="631">
        <v>0.32726951274697397</v>
      </c>
      <c r="T6" s="631">
        <v>0.32906329190370726</v>
      </c>
      <c r="U6" s="631">
        <v>0.33082149477363287</v>
      </c>
      <c r="V6" s="631">
        <v>0.332544809079727</v>
      </c>
      <c r="W6" s="631">
        <v>0.33423392677385361</v>
      </c>
      <c r="X6" s="631">
        <v>0.33312241556880146</v>
      </c>
      <c r="Y6" s="631">
        <v>0.33199162162177348</v>
      </c>
      <c r="Z6" s="631">
        <v>0.33084183926906163</v>
      </c>
      <c r="AA6" s="631">
        <v>0.32692613278772925</v>
      </c>
      <c r="AB6" s="631">
        <v>0.32848653657780219</v>
      </c>
      <c r="AC6" s="631">
        <v>0.33001627873112171</v>
      </c>
      <c r="AD6" s="631">
        <v>0.32605904555018195</v>
      </c>
      <c r="AE6" s="631">
        <v>0.32481905352169699</v>
      </c>
      <c r="AF6" s="631">
        <v>0.32627863273871921</v>
      </c>
      <c r="AG6" s="631">
        <v>0.32228827111521718</v>
      </c>
      <c r="AH6" s="631">
        <v>0.32099817030018157</v>
      </c>
      <c r="AI6" s="631">
        <v>0.32239169543149754</v>
      </c>
      <c r="AJ6" s="631">
        <v>0.32106448167448637</v>
      </c>
      <c r="AK6" s="631">
        <v>0.32241091030409041</v>
      </c>
      <c r="AL6" s="631">
        <v>0.32104839734763352</v>
      </c>
      <c r="AM6" s="631">
        <v>0.32234993715948729</v>
      </c>
      <c r="AN6" s="631">
        <v>0.32362731962746111</v>
      </c>
      <c r="AO6" s="631">
        <v>0.32221271543054436</v>
      </c>
      <c r="AP6" s="631">
        <v>0.32344851105904021</v>
      </c>
      <c r="AQ6" s="631">
        <v>0.32466190114709204</v>
      </c>
      <c r="AR6" s="631">
        <v>0.32585347859432412</v>
      </c>
      <c r="AS6" s="631">
        <v>0.32702382464530377</v>
      </c>
      <c r="AT6" s="631">
        <v>0.32817350880462781</v>
      </c>
      <c r="AU6" s="631">
        <v>0.32930308878123521</v>
      </c>
      <c r="AV6" s="631">
        <v>0.33041311045954691</v>
      </c>
      <c r="AW6" s="631">
        <v>0.33150410789517187</v>
      </c>
      <c r="AX6" s="631">
        <v>0.332576603333059</v>
      </c>
      <c r="AY6" s="631">
        <v>0.33363110724610467</v>
      </c>
      <c r="AZ6" s="631">
        <v>0.33466811839235455</v>
      </c>
      <c r="BA6" s="631">
        <v>0.33568812388905461</v>
      </c>
      <c r="BB6" s="631">
        <v>0.33669159930192832</v>
      </c>
      <c r="BC6" s="631">
        <v>0.33767900874815704</v>
      </c>
      <c r="BD6" s="631">
        <v>0.33865080501165395</v>
      </c>
      <c r="BE6" s="631">
        <v>0.34220740041864622</v>
      </c>
      <c r="BF6" s="631">
        <v>0.34314557577336124</v>
      </c>
      <c r="BG6" s="631">
        <v>0.34406948599153669</v>
      </c>
      <c r="BH6" s="631">
        <v>0.34497953826897926</v>
      </c>
      <c r="BI6" s="631">
        <v>0.34587612922786687</v>
      </c>
      <c r="BJ6" s="631">
        <v>0.34675964508057888</v>
      </c>
      <c r="BK6" s="631">
        <v>0.34763046179837359</v>
      </c>
    </row>
    <row r="7" spans="1:63" s="672" customFormat="1" ht="16.5" thickBot="1">
      <c r="B7" s="620" t="s">
        <v>33</v>
      </c>
      <c r="C7" s="621">
        <v>1940</v>
      </c>
      <c r="D7" s="621">
        <v>1941</v>
      </c>
      <c r="E7" s="621">
        <v>1942</v>
      </c>
      <c r="F7" s="621">
        <v>1943</v>
      </c>
      <c r="G7" s="621">
        <v>1944</v>
      </c>
      <c r="H7" s="621">
        <v>1945</v>
      </c>
      <c r="I7" s="621">
        <v>1946</v>
      </c>
      <c r="J7" s="621">
        <v>1947</v>
      </c>
      <c r="K7" s="621">
        <v>1948</v>
      </c>
      <c r="L7" s="621">
        <v>1949</v>
      </c>
      <c r="M7" s="621">
        <v>1950</v>
      </c>
      <c r="N7" s="621">
        <v>1951</v>
      </c>
      <c r="O7" s="621">
        <v>1952</v>
      </c>
      <c r="P7" s="621">
        <v>1953</v>
      </c>
      <c r="Q7" s="621">
        <v>1954</v>
      </c>
      <c r="R7" s="621">
        <v>1955</v>
      </c>
      <c r="S7" s="621">
        <v>1956</v>
      </c>
      <c r="T7" s="621">
        <v>1957</v>
      </c>
      <c r="U7" s="621">
        <v>1958</v>
      </c>
      <c r="V7" s="621">
        <v>1959</v>
      </c>
      <c r="W7" s="621">
        <v>1960</v>
      </c>
      <c r="X7" s="621">
        <v>1961</v>
      </c>
      <c r="Y7" s="621">
        <v>1962</v>
      </c>
      <c r="Z7" s="621">
        <v>1963</v>
      </c>
      <c r="AA7" s="621">
        <v>1964</v>
      </c>
      <c r="AB7" s="621">
        <v>1965</v>
      </c>
      <c r="AC7" s="621">
        <v>1966</v>
      </c>
      <c r="AD7" s="621">
        <v>1967</v>
      </c>
      <c r="AE7" s="621">
        <v>1968</v>
      </c>
      <c r="AF7" s="621">
        <v>1969</v>
      </c>
      <c r="AG7" s="621">
        <v>1970</v>
      </c>
      <c r="AH7" s="621">
        <v>1971</v>
      </c>
      <c r="AI7" s="621">
        <v>1972</v>
      </c>
      <c r="AJ7" s="621">
        <v>1973</v>
      </c>
      <c r="AK7" s="621">
        <v>1974</v>
      </c>
      <c r="AL7" s="621">
        <v>1975</v>
      </c>
      <c r="AM7" s="621">
        <v>1976</v>
      </c>
      <c r="AN7" s="621">
        <v>1977</v>
      </c>
      <c r="AO7" s="621">
        <v>1978</v>
      </c>
      <c r="AP7" s="621">
        <v>1979</v>
      </c>
      <c r="AQ7" s="621">
        <v>1980</v>
      </c>
      <c r="AR7" s="621">
        <v>1981</v>
      </c>
      <c r="AS7" s="621">
        <v>1982</v>
      </c>
      <c r="AT7" s="621">
        <v>1983</v>
      </c>
      <c r="AU7" s="621">
        <v>1984</v>
      </c>
      <c r="AV7" s="621">
        <v>1985</v>
      </c>
      <c r="AW7" s="621">
        <v>1986</v>
      </c>
      <c r="AX7" s="621">
        <v>1987</v>
      </c>
      <c r="AY7" s="621">
        <v>1988</v>
      </c>
      <c r="AZ7" s="621">
        <v>1989</v>
      </c>
      <c r="BA7" s="621">
        <v>1990</v>
      </c>
      <c r="BB7" s="621">
        <v>1991</v>
      </c>
      <c r="BC7" s="621">
        <v>1992</v>
      </c>
      <c r="BD7" s="621">
        <v>1993</v>
      </c>
      <c r="BE7" s="621">
        <v>1994</v>
      </c>
      <c r="BF7" s="621">
        <v>1995</v>
      </c>
      <c r="BG7" s="621">
        <v>1996</v>
      </c>
      <c r="BH7" s="621">
        <v>1997</v>
      </c>
      <c r="BI7" s="621">
        <v>1998</v>
      </c>
      <c r="BJ7" s="621">
        <v>1999</v>
      </c>
      <c r="BK7" s="622">
        <v>2000</v>
      </c>
    </row>
    <row r="8" spans="1:63" s="69" customFormat="1" ht="15.75">
      <c r="B8" s="624" t="s">
        <v>30</v>
      </c>
      <c r="C8" s="625">
        <v>0.29207849561374027</v>
      </c>
      <c r="D8" s="625"/>
      <c r="E8" s="625">
        <v>0.29377364898802377</v>
      </c>
      <c r="F8" s="625">
        <v>0.29456572200657555</v>
      </c>
      <c r="G8" s="625">
        <v>0.2944691907174935</v>
      </c>
      <c r="H8" s="625">
        <v>0.2954869647777974</v>
      </c>
      <c r="I8" s="625">
        <v>0.29889029040559534</v>
      </c>
      <c r="J8" s="625">
        <v>0.30103858960063923</v>
      </c>
      <c r="K8" s="625">
        <v>0.30238185154018576</v>
      </c>
      <c r="L8" s="625">
        <v>0.30328364633375687</v>
      </c>
      <c r="M8" s="625">
        <v>0.30291846049150012</v>
      </c>
      <c r="N8" s="625">
        <v>0.30169363328720539</v>
      </c>
      <c r="O8" s="625">
        <v>0.29816027305733672</v>
      </c>
      <c r="P8" s="625">
        <v>0.29511953585251532</v>
      </c>
      <c r="Q8" s="625">
        <v>0.29306385782572014</v>
      </c>
      <c r="R8" s="625">
        <v>0.29021194690094843</v>
      </c>
      <c r="S8" s="625">
        <v>0.29008026009779858</v>
      </c>
      <c r="T8" s="625">
        <v>0.29145189430559404</v>
      </c>
      <c r="U8" s="625">
        <v>0.29283774303735294</v>
      </c>
      <c r="V8" s="625">
        <v>0.29288764732816158</v>
      </c>
      <c r="W8" s="625">
        <v>0.29281285741665508</v>
      </c>
      <c r="X8" s="625">
        <v>0.29163427563931699</v>
      </c>
      <c r="Y8" s="625">
        <v>0.29178447536251628</v>
      </c>
      <c r="Z8" s="625">
        <v>0.29189199092780488</v>
      </c>
      <c r="AA8" s="625">
        <v>0.29195180940676158</v>
      </c>
      <c r="AB8" s="625">
        <v>0.29159780548083714</v>
      </c>
      <c r="AC8" s="625">
        <v>0.29200192839652206</v>
      </c>
      <c r="AD8" s="625">
        <v>0.29222080869288908</v>
      </c>
      <c r="AE8" s="625">
        <v>0.29175590288275011</v>
      </c>
      <c r="AF8" s="625">
        <v>0.29243828344868028</v>
      </c>
      <c r="AG8" s="625">
        <v>0.29312883493618791</v>
      </c>
      <c r="AH8" s="625">
        <v>0.29328199684560796</v>
      </c>
      <c r="AI8" s="625">
        <v>0.29344626636005072</v>
      </c>
      <c r="AJ8" s="625">
        <v>0.29326338931767842</v>
      </c>
      <c r="AK8" s="625">
        <v>0.29342154621766564</v>
      </c>
      <c r="AL8" s="625">
        <v>0.29388340707993138</v>
      </c>
      <c r="AM8" s="625">
        <v>0.29477475679777304</v>
      </c>
      <c r="AN8" s="625">
        <v>0.29590376031055243</v>
      </c>
      <c r="AO8" s="625">
        <v>0.29692165379581803</v>
      </c>
      <c r="AP8" s="625">
        <v>0.2979322818744925</v>
      </c>
      <c r="AQ8" s="625">
        <v>0.29919778779734557</v>
      </c>
      <c r="AR8" s="625">
        <v>0.30041578022847321</v>
      </c>
      <c r="AS8" s="625">
        <v>0.30151390004155149</v>
      </c>
      <c r="AT8" s="625">
        <v>0.3021119969947938</v>
      </c>
      <c r="AU8" s="625">
        <v>0.30290571440902497</v>
      </c>
      <c r="AV8" s="625">
        <v>0.30361142113063794</v>
      </c>
      <c r="AW8" s="625">
        <v>0.3047913743808538</v>
      </c>
      <c r="AX8" s="625">
        <v>0.30541876003370677</v>
      </c>
      <c r="AY8" s="625">
        <v>0.30636091553257822</v>
      </c>
      <c r="AZ8" s="625">
        <v>0.30760841788300897</v>
      </c>
      <c r="BA8" s="625">
        <v>0.30864993366131827</v>
      </c>
      <c r="BB8" s="625">
        <v>0.31026794254958323</v>
      </c>
      <c r="BC8" s="625">
        <v>0.31177598749545976</v>
      </c>
      <c r="BD8" s="625">
        <v>0.31261300284755072</v>
      </c>
      <c r="BE8" s="625">
        <v>0.31384044930370625</v>
      </c>
      <c r="BF8" s="625">
        <v>0.31545187905608651</v>
      </c>
      <c r="BG8" s="625">
        <v>0.31611038387550866</v>
      </c>
      <c r="BH8" s="625">
        <v>0.31707087451863086</v>
      </c>
      <c r="BI8" s="625">
        <v>0.31765779884961981</v>
      </c>
      <c r="BJ8" s="625">
        <v>0.31863249449693676</v>
      </c>
      <c r="BK8" s="626">
        <v>0.31898645050444335</v>
      </c>
    </row>
    <row r="9" spans="1:63" s="69" customFormat="1" ht="15.75">
      <c r="B9" s="627" t="s">
        <v>31</v>
      </c>
      <c r="C9" s="628">
        <v>0.28803268064624116</v>
      </c>
      <c r="D9" s="628"/>
      <c r="E9" s="628">
        <v>0.2892434850757476</v>
      </c>
      <c r="F9" s="628">
        <v>0.28998133043288288</v>
      </c>
      <c r="G9" s="628">
        <v>0.28984062207732803</v>
      </c>
      <c r="H9" s="628">
        <v>0.29083758868928133</v>
      </c>
      <c r="I9" s="628">
        <v>0.29423539260219844</v>
      </c>
      <c r="J9" s="628">
        <v>0.29637536889742566</v>
      </c>
      <c r="K9" s="628">
        <v>0.29770146594381425</v>
      </c>
      <c r="L9" s="628">
        <v>0.29858981332063045</v>
      </c>
      <c r="M9" s="628">
        <v>0.29819524940033693</v>
      </c>
      <c r="N9" s="628">
        <v>0.29693841886202532</v>
      </c>
      <c r="O9" s="628">
        <v>0.29335431933337841</v>
      </c>
      <c r="P9" s="628">
        <v>0.29026604082391877</v>
      </c>
      <c r="Q9" s="628">
        <v>0.28789706279674759</v>
      </c>
      <c r="R9" s="628">
        <v>0.28470963235343721</v>
      </c>
      <c r="S9" s="628">
        <v>0.28424505649948012</v>
      </c>
      <c r="T9" s="628">
        <v>0.2850286392738165</v>
      </c>
      <c r="U9" s="628">
        <v>0.28583984766069448</v>
      </c>
      <c r="V9" s="628">
        <v>0.28531399531336554</v>
      </c>
      <c r="W9" s="628">
        <v>0.2846729606046085</v>
      </c>
      <c r="X9" s="628">
        <v>0.28292526011737368</v>
      </c>
      <c r="Y9" s="628">
        <v>0.28253264250067889</v>
      </c>
      <c r="Z9" s="628">
        <v>0.28210768447468165</v>
      </c>
      <c r="AA9" s="628">
        <v>0.28164512598357594</v>
      </c>
      <c r="AB9" s="628">
        <v>0.28077305994391577</v>
      </c>
      <c r="AC9" s="628">
        <v>0.2806812071763059</v>
      </c>
      <c r="AD9" s="628">
        <v>0.28041196425246551</v>
      </c>
      <c r="AE9" s="628">
        <v>0.27945764033236309</v>
      </c>
      <c r="AF9" s="628">
        <v>0.27968084781201125</v>
      </c>
      <c r="AG9" s="628">
        <v>0.27992334889985443</v>
      </c>
      <c r="AH9" s="628">
        <v>0.27962892209484713</v>
      </c>
      <c r="AI9" s="628">
        <v>0.27935585714060024</v>
      </c>
      <c r="AJ9" s="628">
        <v>0.27873843569502893</v>
      </c>
      <c r="AK9" s="628">
        <v>0.27847864603502881</v>
      </c>
      <c r="AL9" s="628">
        <v>0.27853882896844984</v>
      </c>
      <c r="AM9" s="628">
        <v>0.27904796269097698</v>
      </c>
      <c r="AN9" s="628">
        <v>0.27981039941715791</v>
      </c>
      <c r="AO9" s="628">
        <v>0.28046943825317916</v>
      </c>
      <c r="AP9" s="628">
        <v>0.28113105817396822</v>
      </c>
      <c r="AQ9" s="628">
        <v>0.2820636297451018</v>
      </c>
      <c r="AR9" s="628">
        <v>0.2829574310660718</v>
      </c>
      <c r="AS9" s="628">
        <v>0.28373801007584493</v>
      </c>
      <c r="AT9" s="628">
        <v>0.28401500594558227</v>
      </c>
      <c r="AU9" s="628">
        <v>0.28450154714788017</v>
      </c>
      <c r="AV9" s="628">
        <v>0.28490649531952972</v>
      </c>
      <c r="AW9" s="628">
        <v>0.2858071783450109</v>
      </c>
      <c r="AX9" s="628">
        <v>0.2861487535458227</v>
      </c>
      <c r="AY9" s="628">
        <v>0.28682210796401431</v>
      </c>
      <c r="AZ9" s="628">
        <v>0.28781778203374203</v>
      </c>
      <c r="BA9" s="628">
        <v>0.28860982222530512</v>
      </c>
      <c r="BB9" s="628">
        <v>0.29000327787658614</v>
      </c>
      <c r="BC9" s="628">
        <v>0.29129175410052255</v>
      </c>
      <c r="BD9" s="628">
        <v>0.29189696763863093</v>
      </c>
      <c r="BE9" s="628">
        <v>0.29291184227411182</v>
      </c>
      <c r="BF9" s="628">
        <v>0.29432998660657117</v>
      </c>
      <c r="BG9" s="628">
        <v>0.29477300888617258</v>
      </c>
      <c r="BH9" s="628">
        <v>0.29553425681619699</v>
      </c>
      <c r="BI9" s="628">
        <v>0.29591679925792336</v>
      </c>
      <c r="BJ9" s="628">
        <v>0.29670596074789923</v>
      </c>
      <c r="BK9" s="629">
        <v>0.29686067863417437</v>
      </c>
    </row>
    <row r="10" spans="1:63" s="69" customFormat="1" ht="16.5" thickBot="1">
      <c r="B10" s="630" t="s">
        <v>32</v>
      </c>
      <c r="C10" s="631">
        <v>0.29624918037888209</v>
      </c>
      <c r="D10" s="631"/>
      <c r="E10" s="631">
        <v>0.29895679026883887</v>
      </c>
      <c r="F10" s="631">
        <v>0.30038937861175341</v>
      </c>
      <c r="G10" s="631">
        <v>0.30098180783708461</v>
      </c>
      <c r="H10" s="631">
        <v>0.30271564644756044</v>
      </c>
      <c r="I10" s="631">
        <v>0.30682396116715499</v>
      </c>
      <c r="J10" s="631">
        <v>0.30968884525713614</v>
      </c>
      <c r="K10" s="631">
        <v>0.31177015271744718</v>
      </c>
      <c r="L10" s="631">
        <v>0.31340596300326162</v>
      </c>
      <c r="M10" s="631">
        <v>0.31381181819914411</v>
      </c>
      <c r="N10" s="631">
        <v>0.31336374875114553</v>
      </c>
      <c r="O10" s="631">
        <v>0.31065628013154573</v>
      </c>
      <c r="P10" s="631">
        <v>0.30843413080844145</v>
      </c>
      <c r="Q10" s="631">
        <v>0.30706575070010378</v>
      </c>
      <c r="R10" s="631">
        <v>0.30491380550087432</v>
      </c>
      <c r="S10" s="631">
        <v>0.30543423794878416</v>
      </c>
      <c r="T10" s="631">
        <v>0.3072021807139429</v>
      </c>
      <c r="U10" s="631">
        <v>0.30896704092938443</v>
      </c>
      <c r="V10" s="631">
        <v>0.30941067994221949</v>
      </c>
      <c r="W10" s="631">
        <v>0.30971804668401154</v>
      </c>
      <c r="X10" s="631">
        <v>0.30893456752068427</v>
      </c>
      <c r="Y10" s="631">
        <v>0.30943425661271878</v>
      </c>
      <c r="Z10" s="631">
        <v>0.30987892454478549</v>
      </c>
      <c r="AA10" s="631">
        <v>0.31026417471088907</v>
      </c>
      <c r="AB10" s="631">
        <v>0.31023400132983586</v>
      </c>
      <c r="AC10" s="631">
        <v>0.31092997232497988</v>
      </c>
      <c r="AD10" s="631">
        <v>0.3114337889623634</v>
      </c>
      <c r="AE10" s="631">
        <v>0.31126128799156527</v>
      </c>
      <c r="AF10" s="631">
        <v>0.31219361428649428</v>
      </c>
      <c r="AG10" s="631">
        <v>0.31312299832113044</v>
      </c>
      <c r="AH10" s="631">
        <v>0.31351992084702335</v>
      </c>
      <c r="AI10" s="631">
        <v>0.31391795125441857</v>
      </c>
      <c r="AJ10" s="631">
        <v>0.31396971273328983</v>
      </c>
      <c r="AK10" s="631">
        <v>0.31434371898074875</v>
      </c>
      <c r="AL10" s="631">
        <v>0.31500381571844011</v>
      </c>
      <c r="AM10" s="631">
        <v>0.31607209745259157</v>
      </c>
      <c r="AN10" s="631">
        <v>0.31736259143127682</v>
      </c>
      <c r="AO10" s="631">
        <v>0.31853744444332177</v>
      </c>
      <c r="AP10" s="631">
        <v>0.31969774388800903</v>
      </c>
      <c r="AQ10" s="631">
        <v>0.32109780970187402</v>
      </c>
      <c r="AR10" s="631">
        <v>0.32244494300157767</v>
      </c>
      <c r="AS10" s="631">
        <v>0.32366946259277679</v>
      </c>
      <c r="AT10" s="631">
        <v>0.32440377929080949</v>
      </c>
      <c r="AU10" s="631">
        <v>0.3253218144817307</v>
      </c>
      <c r="AV10" s="631">
        <v>0.32614929925905423</v>
      </c>
      <c r="AW10" s="631">
        <v>0.3274305336249182</v>
      </c>
      <c r="AX10" s="631">
        <v>0.328172352698889</v>
      </c>
      <c r="AY10" s="631">
        <v>0.32921411754801222</v>
      </c>
      <c r="AZ10" s="631">
        <v>0.33054681367793765</v>
      </c>
      <c r="BA10" s="631">
        <v>0.33167624079610225</v>
      </c>
      <c r="BB10" s="631">
        <v>0.33335904882485334</v>
      </c>
      <c r="BC10" s="631">
        <v>0.33493183520158359</v>
      </c>
      <c r="BD10" s="631">
        <v>0.33585280314125676</v>
      </c>
      <c r="BE10" s="631">
        <v>0.33714791297289676</v>
      </c>
      <c r="BF10" s="631">
        <v>0.33881097316201642</v>
      </c>
      <c r="BG10" s="631">
        <v>0.33955093729917174</v>
      </c>
      <c r="BH10" s="631">
        <v>0.34058015120337909</v>
      </c>
      <c r="BI10" s="631">
        <v>0.34124647622911736</v>
      </c>
      <c r="BJ10" s="631">
        <v>0.34228516844230539</v>
      </c>
      <c r="BK10" s="632">
        <v>0.34272288006394258</v>
      </c>
    </row>
    <row r="11" spans="1:63" s="17" customFormat="1"/>
    <row r="12" spans="1:63" s="17" customFormat="1"/>
    <row r="13" spans="1:63" s="17" customFormat="1"/>
    <row r="14" spans="1:63" s="17" customFormat="1"/>
    <row r="15" spans="1:63" s="17" customFormat="1"/>
    <row r="16" spans="1:63" s="17" customFormat="1"/>
    <row r="17" spans="3:10" s="17" customFormat="1" ht="15.75" customHeight="1">
      <c r="C17" s="1193" t="s">
        <v>34</v>
      </c>
      <c r="D17" s="1193"/>
      <c r="E17" s="1193"/>
      <c r="F17" s="1193"/>
      <c r="G17" s="1182" t="s">
        <v>69</v>
      </c>
      <c r="H17" s="1182"/>
      <c r="I17" s="1182"/>
      <c r="J17" s="1182"/>
    </row>
    <row r="18" spans="3:10" ht="15" customHeight="1">
      <c r="C18" s="1193"/>
      <c r="D18" s="1193"/>
      <c r="E18" s="1193"/>
      <c r="F18" s="1193"/>
      <c r="G18" s="1182"/>
      <c r="H18" s="1182"/>
      <c r="I18" s="1182"/>
      <c r="J18" s="1182"/>
    </row>
    <row r="19" spans="3:10" ht="15" customHeight="1">
      <c r="C19" s="1193"/>
      <c r="D19" s="1193"/>
      <c r="E19" s="1193"/>
      <c r="F19" s="1193"/>
      <c r="G19" s="1182"/>
      <c r="H19" s="1182"/>
      <c r="I19" s="1182"/>
      <c r="J19" s="1182"/>
    </row>
    <row r="34" spans="3:54">
      <c r="C34" s="674"/>
      <c r="D34" s="674"/>
      <c r="E34" s="674"/>
      <c r="F34" s="674"/>
      <c r="G34" s="674"/>
      <c r="H34" s="674"/>
      <c r="I34" s="674"/>
      <c r="J34" s="674"/>
      <c r="K34" s="674"/>
      <c r="L34" s="674"/>
      <c r="M34" s="674"/>
      <c r="N34" s="674"/>
      <c r="O34" s="674"/>
      <c r="P34" s="674"/>
      <c r="Q34" s="674"/>
      <c r="R34" s="674"/>
      <c r="S34" s="674"/>
      <c r="T34" s="674"/>
      <c r="U34" s="674"/>
      <c r="V34" s="674"/>
      <c r="W34" s="674"/>
      <c r="X34" s="674"/>
      <c r="Y34" s="674"/>
      <c r="Z34" s="674"/>
      <c r="AA34" s="674"/>
      <c r="AB34" s="674"/>
      <c r="AC34" s="674"/>
      <c r="AD34" s="674"/>
      <c r="AE34" s="674"/>
      <c r="AF34" s="674"/>
      <c r="AG34" s="674"/>
      <c r="AH34" s="674"/>
      <c r="AI34" s="674"/>
      <c r="AJ34" s="674"/>
      <c r="AK34" s="674"/>
      <c r="AL34" s="674"/>
      <c r="AM34" s="674"/>
      <c r="AN34" s="674"/>
      <c r="AO34" s="674"/>
      <c r="AP34" s="674"/>
      <c r="AQ34" s="674"/>
      <c r="AR34" s="674"/>
      <c r="AS34" s="674"/>
      <c r="AT34" s="674"/>
      <c r="AU34" s="674"/>
      <c r="AV34" s="674"/>
      <c r="AW34" s="674"/>
      <c r="AX34" s="674"/>
      <c r="AY34" s="674"/>
      <c r="AZ34" s="674"/>
      <c r="BA34" s="674"/>
      <c r="BB34" s="674"/>
    </row>
    <row r="35" spans="3:54">
      <c r="C35" s="674"/>
      <c r="D35" s="674"/>
      <c r="E35" s="674"/>
      <c r="F35" s="674"/>
      <c r="G35" s="674"/>
      <c r="H35" s="674"/>
      <c r="I35" s="674"/>
      <c r="J35" s="674"/>
      <c r="K35" s="674"/>
      <c r="L35" s="674"/>
      <c r="M35" s="674"/>
      <c r="N35" s="674"/>
      <c r="O35" s="674"/>
      <c r="P35" s="674"/>
      <c r="Q35" s="674"/>
      <c r="R35" s="674"/>
      <c r="S35" s="674"/>
      <c r="T35" s="674"/>
      <c r="U35" s="674"/>
      <c r="V35" s="674"/>
      <c r="W35" s="674"/>
      <c r="X35" s="674"/>
      <c r="Y35" s="674"/>
      <c r="Z35" s="674"/>
      <c r="AA35" s="674"/>
      <c r="AB35" s="674"/>
      <c r="AC35" s="674"/>
      <c r="AD35" s="674"/>
      <c r="AE35" s="674"/>
      <c r="AF35" s="674"/>
      <c r="AG35" s="674"/>
      <c r="AH35" s="674"/>
      <c r="AI35" s="674"/>
      <c r="AJ35" s="674"/>
      <c r="AK35" s="674"/>
      <c r="AL35" s="674"/>
      <c r="AM35" s="674"/>
      <c r="AN35" s="674"/>
      <c r="AO35" s="674"/>
      <c r="AP35" s="674"/>
      <c r="AQ35" s="674"/>
      <c r="AR35" s="674"/>
      <c r="AS35" s="674"/>
      <c r="AT35" s="674"/>
      <c r="AU35" s="674"/>
      <c r="AV35" s="674"/>
      <c r="AW35" s="674"/>
      <c r="AX35" s="674"/>
      <c r="AY35" s="674"/>
      <c r="AZ35" s="674"/>
      <c r="BA35" s="674"/>
      <c r="BB35" s="674"/>
    </row>
    <row r="36" spans="3:54">
      <c r="C36" s="674"/>
      <c r="D36" s="674"/>
      <c r="E36" s="674"/>
      <c r="F36" s="674"/>
      <c r="G36" s="674"/>
      <c r="H36" s="674"/>
      <c r="I36" s="674"/>
      <c r="J36" s="674"/>
      <c r="K36" s="674"/>
      <c r="L36" s="674"/>
      <c r="M36" s="674"/>
      <c r="N36" s="674"/>
      <c r="O36" s="674"/>
      <c r="P36" s="674"/>
      <c r="Q36" s="674"/>
      <c r="R36" s="674"/>
      <c r="S36" s="674"/>
      <c r="T36" s="674"/>
      <c r="U36" s="674"/>
      <c r="V36" s="674"/>
      <c r="W36" s="674"/>
      <c r="X36" s="674"/>
      <c r="Y36" s="674"/>
      <c r="Z36" s="674"/>
      <c r="AA36" s="674"/>
      <c r="AB36" s="674"/>
      <c r="AC36" s="674"/>
      <c r="AD36" s="674"/>
      <c r="AE36" s="674"/>
      <c r="AF36" s="674"/>
      <c r="AG36" s="674"/>
      <c r="AH36" s="674"/>
      <c r="AI36" s="674"/>
      <c r="AJ36" s="674"/>
      <c r="AK36" s="674"/>
      <c r="AL36" s="674"/>
      <c r="AM36" s="674"/>
      <c r="AN36" s="674"/>
      <c r="AO36" s="674"/>
      <c r="AP36" s="674"/>
      <c r="AQ36" s="674"/>
      <c r="AR36" s="674"/>
      <c r="AS36" s="674"/>
      <c r="AT36" s="674"/>
      <c r="AU36" s="674"/>
      <c r="AV36" s="674"/>
      <c r="AW36" s="674"/>
      <c r="AX36" s="674"/>
      <c r="AY36" s="674"/>
      <c r="AZ36" s="674"/>
      <c r="BA36" s="674"/>
      <c r="BB36" s="674"/>
    </row>
    <row r="37" spans="3:54">
      <c r="C37" s="674"/>
      <c r="D37" s="674"/>
      <c r="E37" s="674"/>
      <c r="F37" s="674"/>
      <c r="G37" s="674"/>
      <c r="H37" s="674"/>
      <c r="I37" s="674"/>
      <c r="J37" s="674"/>
      <c r="K37" s="674"/>
      <c r="L37" s="674"/>
      <c r="M37" s="674"/>
      <c r="N37" s="674"/>
      <c r="O37" s="674"/>
      <c r="P37" s="674"/>
      <c r="Q37" s="674"/>
      <c r="R37" s="674"/>
      <c r="S37" s="674"/>
      <c r="T37" s="674"/>
      <c r="U37" s="674"/>
      <c r="V37" s="674"/>
      <c r="W37" s="674"/>
      <c r="X37" s="674"/>
      <c r="Y37" s="674"/>
      <c r="Z37" s="674"/>
      <c r="AA37" s="674"/>
      <c r="AB37" s="674"/>
      <c r="AC37" s="674"/>
      <c r="AD37" s="674"/>
      <c r="AE37" s="674"/>
      <c r="AF37" s="674"/>
      <c r="AG37" s="674"/>
      <c r="AH37" s="674"/>
      <c r="AI37" s="674"/>
      <c r="AJ37" s="674"/>
      <c r="AK37" s="674"/>
      <c r="AL37" s="674"/>
      <c r="AM37" s="674"/>
      <c r="AN37" s="674"/>
      <c r="AO37" s="674"/>
      <c r="AP37" s="674"/>
      <c r="AQ37" s="674"/>
      <c r="AR37" s="674"/>
      <c r="AS37" s="674"/>
      <c r="AT37" s="674"/>
      <c r="AU37" s="674"/>
      <c r="AV37" s="674"/>
      <c r="AW37" s="674"/>
      <c r="AX37" s="674"/>
      <c r="AY37" s="674"/>
      <c r="AZ37" s="674"/>
      <c r="BA37" s="674"/>
      <c r="BB37" s="674"/>
    </row>
    <row r="38" spans="3:54">
      <c r="C38" s="674"/>
      <c r="D38" s="674"/>
      <c r="E38" s="674"/>
      <c r="F38" s="674"/>
      <c r="G38" s="674"/>
      <c r="H38" s="674"/>
      <c r="I38" s="674"/>
      <c r="J38" s="674"/>
      <c r="K38" s="674"/>
      <c r="L38" s="674"/>
      <c r="M38" s="674"/>
      <c r="N38" s="674"/>
      <c r="O38" s="674"/>
      <c r="P38" s="674"/>
      <c r="Q38" s="674"/>
      <c r="R38" s="674"/>
      <c r="S38" s="674"/>
      <c r="T38" s="674"/>
      <c r="U38" s="674"/>
      <c r="V38" s="674"/>
      <c r="W38" s="674"/>
      <c r="X38" s="674"/>
      <c r="Y38" s="674"/>
      <c r="Z38" s="674"/>
      <c r="AA38" s="674"/>
      <c r="AB38" s="674"/>
      <c r="AC38" s="674"/>
      <c r="AD38" s="674"/>
      <c r="AE38" s="674"/>
      <c r="AF38" s="674"/>
      <c r="AG38" s="674"/>
      <c r="AH38" s="674"/>
      <c r="AI38" s="674"/>
      <c r="AJ38" s="674"/>
      <c r="AK38" s="674"/>
      <c r="AL38" s="674"/>
      <c r="AM38" s="674"/>
      <c r="AN38" s="674"/>
      <c r="AO38" s="674"/>
      <c r="AP38" s="674"/>
      <c r="AQ38" s="674"/>
      <c r="AR38" s="674"/>
      <c r="AS38" s="674"/>
      <c r="AT38" s="674"/>
      <c r="AU38" s="674"/>
      <c r="AV38" s="674"/>
      <c r="AW38" s="674"/>
      <c r="AX38" s="674"/>
      <c r="AY38" s="674"/>
      <c r="AZ38" s="674"/>
      <c r="BA38" s="674"/>
      <c r="BB38" s="674"/>
    </row>
    <row r="39" spans="3:54">
      <c r="C39" s="674"/>
      <c r="D39" s="674"/>
      <c r="E39" s="674"/>
      <c r="F39" s="674"/>
      <c r="G39" s="674"/>
      <c r="H39" s="674"/>
      <c r="I39" s="674"/>
      <c r="J39" s="674"/>
      <c r="K39" s="674"/>
      <c r="L39" s="674"/>
      <c r="M39" s="674"/>
      <c r="N39" s="674"/>
      <c r="O39" s="674"/>
      <c r="P39" s="674"/>
      <c r="Q39" s="674"/>
      <c r="R39" s="674"/>
      <c r="S39" s="674"/>
      <c r="T39" s="674"/>
      <c r="U39" s="674"/>
      <c r="V39" s="674"/>
      <c r="W39" s="674"/>
      <c r="X39" s="674"/>
      <c r="Y39" s="674"/>
      <c r="Z39" s="674"/>
      <c r="AA39" s="674"/>
      <c r="AB39" s="674"/>
      <c r="AC39" s="674"/>
      <c r="AD39" s="674"/>
      <c r="AE39" s="674"/>
      <c r="AF39" s="674"/>
      <c r="AG39" s="674"/>
      <c r="AH39" s="674"/>
      <c r="AI39" s="674"/>
      <c r="AJ39" s="674"/>
      <c r="AK39" s="674"/>
      <c r="AL39" s="674"/>
      <c r="AM39" s="674"/>
      <c r="AN39" s="674"/>
      <c r="AO39" s="674"/>
      <c r="AP39" s="674"/>
      <c r="AQ39" s="674"/>
      <c r="AR39" s="674"/>
      <c r="AS39" s="674"/>
      <c r="AT39" s="674"/>
      <c r="AU39" s="674"/>
      <c r="AV39" s="674"/>
      <c r="AW39" s="674"/>
      <c r="AX39" s="674"/>
      <c r="AY39" s="674"/>
      <c r="AZ39" s="674"/>
      <c r="BA39" s="674"/>
      <c r="BB39" s="674"/>
    </row>
    <row r="40" spans="3:54">
      <c r="C40" s="674"/>
      <c r="D40" s="674"/>
      <c r="E40" s="674"/>
      <c r="F40" s="674"/>
      <c r="G40" s="674"/>
      <c r="H40" s="674"/>
      <c r="I40" s="674"/>
      <c r="J40" s="674"/>
      <c r="K40" s="674"/>
      <c r="L40" s="674"/>
      <c r="M40" s="674"/>
      <c r="N40" s="674"/>
      <c r="O40" s="674"/>
      <c r="P40" s="674"/>
      <c r="Q40" s="674"/>
      <c r="R40" s="674"/>
      <c r="S40" s="674"/>
      <c r="T40" s="674"/>
      <c r="U40" s="674"/>
      <c r="V40" s="674"/>
      <c r="W40" s="674"/>
      <c r="X40" s="674"/>
      <c r="Y40" s="674"/>
      <c r="Z40" s="674"/>
      <c r="AA40" s="674"/>
      <c r="AB40" s="674"/>
      <c r="AC40" s="674"/>
      <c r="AD40" s="674"/>
      <c r="AE40" s="674"/>
      <c r="AF40" s="674"/>
      <c r="AG40" s="674"/>
      <c r="AH40" s="674"/>
      <c r="AI40" s="674"/>
      <c r="AJ40" s="674"/>
      <c r="AK40" s="674"/>
      <c r="AL40" s="674"/>
      <c r="AM40" s="674"/>
      <c r="AN40" s="674"/>
      <c r="AO40" s="674"/>
      <c r="AP40" s="674"/>
      <c r="AQ40" s="674"/>
      <c r="AR40" s="674"/>
      <c r="AS40" s="674"/>
      <c r="AT40" s="674"/>
      <c r="AU40" s="674"/>
      <c r="AV40" s="674"/>
      <c r="AW40" s="674"/>
      <c r="AX40" s="674"/>
      <c r="AY40" s="674"/>
      <c r="AZ40" s="674"/>
      <c r="BA40" s="674"/>
      <c r="BB40" s="674"/>
    </row>
    <row r="41" spans="3:54">
      <c r="C41" s="674"/>
      <c r="D41" s="674"/>
      <c r="E41" s="674"/>
      <c r="F41" s="674"/>
      <c r="G41" s="674"/>
      <c r="H41" s="674"/>
      <c r="I41" s="674"/>
      <c r="J41" s="674"/>
      <c r="K41" s="674"/>
      <c r="L41" s="674"/>
      <c r="M41" s="674"/>
      <c r="N41" s="674"/>
      <c r="O41" s="674"/>
      <c r="P41" s="674"/>
      <c r="Q41" s="674"/>
      <c r="R41" s="674"/>
      <c r="S41" s="674"/>
      <c r="T41" s="674"/>
      <c r="U41" s="674"/>
      <c r="V41" s="674"/>
      <c r="W41" s="674"/>
      <c r="X41" s="674"/>
      <c r="Y41" s="674"/>
      <c r="Z41" s="674"/>
      <c r="AA41" s="674"/>
      <c r="AB41" s="674"/>
      <c r="AC41" s="674"/>
      <c r="AD41" s="674"/>
      <c r="AE41" s="674"/>
      <c r="AF41" s="674"/>
      <c r="AG41" s="674"/>
      <c r="AH41" s="674"/>
      <c r="AI41" s="674"/>
      <c r="AJ41" s="674"/>
      <c r="AK41" s="674"/>
      <c r="AL41" s="674"/>
      <c r="AM41" s="674"/>
      <c r="AN41" s="674"/>
      <c r="AO41" s="674"/>
      <c r="AP41" s="674"/>
      <c r="AQ41" s="674"/>
      <c r="AR41" s="674"/>
      <c r="AS41" s="674"/>
      <c r="AT41" s="674"/>
      <c r="AU41" s="674"/>
      <c r="AV41" s="674"/>
      <c r="AW41" s="674"/>
      <c r="AX41" s="674"/>
      <c r="AY41" s="674"/>
      <c r="AZ41" s="674"/>
      <c r="BA41" s="674"/>
      <c r="BB41" s="674"/>
    </row>
    <row r="42" spans="3:54">
      <c r="C42" s="674"/>
      <c r="D42" s="674"/>
      <c r="E42" s="674"/>
      <c r="F42" s="674"/>
      <c r="G42" s="674"/>
      <c r="H42" s="674"/>
      <c r="I42" s="674"/>
      <c r="J42" s="674"/>
      <c r="K42" s="674"/>
      <c r="L42" s="674"/>
      <c r="M42" s="674"/>
      <c r="N42" s="674"/>
      <c r="O42" s="674"/>
      <c r="P42" s="674"/>
      <c r="Q42" s="674"/>
      <c r="R42" s="674"/>
      <c r="S42" s="674"/>
      <c r="T42" s="674"/>
      <c r="U42" s="674"/>
      <c r="V42" s="674"/>
      <c r="W42" s="674"/>
      <c r="X42" s="674"/>
      <c r="Y42" s="674"/>
      <c r="Z42" s="674"/>
      <c r="AA42" s="674"/>
      <c r="AB42" s="674"/>
      <c r="AC42" s="674"/>
      <c r="AD42" s="674"/>
      <c r="AE42" s="674"/>
      <c r="AF42" s="674"/>
      <c r="AG42" s="674"/>
      <c r="AH42" s="674"/>
      <c r="AI42" s="674"/>
      <c r="AJ42" s="674"/>
      <c r="AK42" s="674"/>
      <c r="AL42" s="674"/>
      <c r="AM42" s="674"/>
      <c r="AN42" s="674"/>
      <c r="AO42" s="674"/>
      <c r="AP42" s="674"/>
      <c r="AQ42" s="674"/>
      <c r="AR42" s="674"/>
      <c r="AS42" s="674"/>
      <c r="AT42" s="674"/>
      <c r="AU42" s="674"/>
      <c r="AV42" s="674"/>
      <c r="AW42" s="674"/>
      <c r="AX42" s="674"/>
      <c r="AY42" s="674"/>
      <c r="AZ42" s="674"/>
      <c r="BA42" s="674"/>
      <c r="BB42" s="674"/>
    </row>
  </sheetData>
  <mergeCells count="2">
    <mergeCell ref="C17:F19"/>
    <mergeCell ref="G17:J19"/>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1"/>
  <sheetViews>
    <sheetView workbookViewId="0">
      <selection activeCell="A2" sqref="A2"/>
    </sheetView>
  </sheetViews>
  <sheetFormatPr baseColWidth="10" defaultRowHeight="15"/>
  <cols>
    <col min="1" max="1" width="11.42578125" style="29"/>
    <col min="2" max="2" width="40.140625" style="29" customWidth="1"/>
    <col min="3" max="52" width="6.85546875" style="30" customWidth="1"/>
    <col min="53" max="53" width="6.7109375" style="30" customWidth="1"/>
    <col min="54" max="63" width="6.7109375" style="29" customWidth="1"/>
    <col min="64" max="16384" width="11.42578125" style="29"/>
  </cols>
  <sheetData>
    <row r="1" spans="1:63" s="28" customFormat="1" ht="15.75">
      <c r="A1" s="16" t="s">
        <v>234</v>
      </c>
      <c r="C1" s="654"/>
      <c r="D1" s="654"/>
      <c r="E1" s="654"/>
      <c r="F1" s="654"/>
      <c r="G1" s="654"/>
      <c r="H1" s="654"/>
      <c r="I1" s="654"/>
      <c r="J1" s="654"/>
      <c r="K1" s="654"/>
      <c r="L1" s="654"/>
      <c r="M1" s="654"/>
      <c r="N1" s="654"/>
      <c r="O1" s="654"/>
      <c r="P1" s="654"/>
      <c r="Q1" s="654"/>
      <c r="R1" s="654"/>
      <c r="S1" s="654"/>
      <c r="T1" s="654"/>
      <c r="U1" s="654"/>
      <c r="V1" s="654"/>
      <c r="W1" s="654"/>
      <c r="X1" s="654"/>
      <c r="Y1" s="654"/>
      <c r="Z1" s="654"/>
      <c r="AA1" s="654"/>
      <c r="AB1" s="654"/>
      <c r="AC1" s="654"/>
      <c r="AD1" s="654"/>
      <c r="AE1" s="654"/>
      <c r="AF1" s="654"/>
      <c r="AG1" s="654"/>
      <c r="AH1" s="654"/>
      <c r="AI1" s="654"/>
      <c r="AJ1" s="654"/>
      <c r="AK1" s="654"/>
      <c r="AL1" s="654"/>
      <c r="AM1" s="654"/>
      <c r="AN1" s="654"/>
      <c r="AO1" s="654"/>
      <c r="AP1" s="654"/>
      <c r="AQ1" s="654"/>
      <c r="AR1" s="654"/>
      <c r="AS1" s="654"/>
      <c r="AT1" s="654"/>
      <c r="AU1" s="654"/>
      <c r="AV1" s="654"/>
      <c r="AW1" s="654"/>
      <c r="AX1" s="654"/>
      <c r="AY1" s="654"/>
      <c r="AZ1" s="654"/>
      <c r="BA1" s="654"/>
    </row>
    <row r="2" spans="1:63" s="28" customFormat="1" ht="15.75">
      <c r="B2" s="16"/>
      <c r="C2" s="654"/>
      <c r="D2" s="654"/>
      <c r="E2" s="654"/>
      <c r="F2" s="654"/>
      <c r="G2" s="654"/>
      <c r="H2" s="654"/>
      <c r="I2" s="654"/>
      <c r="J2" s="654"/>
      <c r="K2" s="654"/>
      <c r="L2" s="654"/>
      <c r="M2" s="654"/>
      <c r="N2" s="654"/>
      <c r="O2" s="654"/>
      <c r="P2" s="654"/>
      <c r="Q2" s="654"/>
      <c r="R2" s="654"/>
      <c r="S2" s="654"/>
      <c r="T2" s="654"/>
      <c r="U2" s="654"/>
      <c r="V2" s="654"/>
      <c r="W2" s="654"/>
      <c r="X2" s="654"/>
      <c r="Y2" s="654"/>
      <c r="Z2" s="654"/>
      <c r="AA2" s="654"/>
      <c r="AB2" s="654"/>
      <c r="AC2" s="654"/>
      <c r="AD2" s="654"/>
      <c r="AE2" s="654"/>
      <c r="AF2" s="654"/>
      <c r="AG2" s="654"/>
      <c r="AH2" s="654"/>
      <c r="AI2" s="654"/>
      <c r="AJ2" s="654"/>
      <c r="AK2" s="654"/>
      <c r="AL2" s="654"/>
      <c r="AM2" s="654"/>
      <c r="AN2" s="654"/>
      <c r="AO2" s="654"/>
      <c r="AP2" s="654"/>
      <c r="AQ2" s="654"/>
      <c r="AR2" s="654"/>
      <c r="AS2" s="654"/>
      <c r="AT2" s="654"/>
      <c r="AU2" s="654"/>
      <c r="AV2" s="654"/>
      <c r="AW2" s="654"/>
      <c r="AX2" s="654"/>
      <c r="AY2" s="654"/>
      <c r="AZ2" s="654"/>
      <c r="BA2" s="654"/>
    </row>
    <row r="3" spans="1:63" s="28" customFormat="1" ht="15.75" thickBot="1">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654"/>
      <c r="AJ3" s="654"/>
      <c r="AK3" s="654"/>
      <c r="AL3" s="654"/>
      <c r="AM3" s="654"/>
      <c r="AN3" s="654"/>
      <c r="AO3" s="654"/>
      <c r="AP3" s="654"/>
      <c r="AQ3" s="654"/>
      <c r="AR3" s="654"/>
      <c r="AS3" s="654"/>
      <c r="AT3" s="654"/>
      <c r="AU3" s="654"/>
      <c r="AV3" s="654"/>
      <c r="AW3" s="654"/>
      <c r="AX3" s="654"/>
      <c r="AY3" s="654"/>
      <c r="AZ3" s="654"/>
      <c r="BA3" s="654"/>
    </row>
    <row r="4" spans="1:63" s="20" customFormat="1" ht="15.75" thickBot="1">
      <c r="B4" s="655" t="s">
        <v>53</v>
      </c>
      <c r="C4" s="656">
        <v>1940</v>
      </c>
      <c r="D4" s="657">
        <v>1941</v>
      </c>
      <c r="E4" s="657">
        <v>1942</v>
      </c>
      <c r="F4" s="657">
        <v>1943</v>
      </c>
      <c r="G4" s="657">
        <v>1944</v>
      </c>
      <c r="H4" s="657">
        <v>1945</v>
      </c>
      <c r="I4" s="657">
        <v>1946</v>
      </c>
      <c r="J4" s="657">
        <v>1947</v>
      </c>
      <c r="K4" s="657">
        <v>1948</v>
      </c>
      <c r="L4" s="657">
        <v>1949</v>
      </c>
      <c r="M4" s="657">
        <v>1950</v>
      </c>
      <c r="N4" s="657">
        <v>1951</v>
      </c>
      <c r="O4" s="657">
        <v>1952</v>
      </c>
      <c r="P4" s="657">
        <v>1953</v>
      </c>
      <c r="Q4" s="657">
        <v>1954</v>
      </c>
      <c r="R4" s="657">
        <v>1955</v>
      </c>
      <c r="S4" s="657">
        <v>1956</v>
      </c>
      <c r="T4" s="657">
        <v>1957</v>
      </c>
      <c r="U4" s="657">
        <v>1958</v>
      </c>
      <c r="V4" s="657">
        <v>1959</v>
      </c>
      <c r="W4" s="657">
        <v>1960</v>
      </c>
      <c r="X4" s="657">
        <v>1961</v>
      </c>
      <c r="Y4" s="657">
        <v>1962</v>
      </c>
      <c r="Z4" s="657">
        <v>1963</v>
      </c>
      <c r="AA4" s="657">
        <v>1964</v>
      </c>
      <c r="AB4" s="657">
        <v>1965</v>
      </c>
      <c r="AC4" s="657">
        <v>1966</v>
      </c>
      <c r="AD4" s="657">
        <v>1967</v>
      </c>
      <c r="AE4" s="657">
        <v>1968</v>
      </c>
      <c r="AF4" s="657">
        <v>1969</v>
      </c>
      <c r="AG4" s="657">
        <v>1970</v>
      </c>
      <c r="AH4" s="657">
        <v>1971</v>
      </c>
      <c r="AI4" s="657">
        <v>1972</v>
      </c>
      <c r="AJ4" s="657">
        <v>1973</v>
      </c>
      <c r="AK4" s="657">
        <v>1974</v>
      </c>
      <c r="AL4" s="657">
        <v>1975</v>
      </c>
      <c r="AM4" s="657">
        <v>1976</v>
      </c>
      <c r="AN4" s="657">
        <v>1977</v>
      </c>
      <c r="AO4" s="657">
        <v>1978</v>
      </c>
      <c r="AP4" s="657">
        <v>1979</v>
      </c>
      <c r="AQ4" s="657">
        <v>1980</v>
      </c>
      <c r="AR4" s="657">
        <v>1981</v>
      </c>
      <c r="AS4" s="657">
        <v>1982</v>
      </c>
      <c r="AT4" s="657">
        <v>1983</v>
      </c>
      <c r="AU4" s="657">
        <v>1984</v>
      </c>
      <c r="AV4" s="657">
        <v>1985</v>
      </c>
      <c r="AW4" s="657">
        <v>1986</v>
      </c>
      <c r="AX4" s="657">
        <v>1987</v>
      </c>
      <c r="AY4" s="657">
        <v>1988</v>
      </c>
      <c r="AZ4" s="657">
        <v>1989</v>
      </c>
      <c r="BA4" s="657">
        <v>1990</v>
      </c>
      <c r="BB4" s="657">
        <v>1991</v>
      </c>
      <c r="BC4" s="657">
        <v>1992</v>
      </c>
      <c r="BD4" s="657">
        <v>1993</v>
      </c>
      <c r="BE4" s="657">
        <v>1994</v>
      </c>
      <c r="BF4" s="657">
        <v>1995</v>
      </c>
      <c r="BG4" s="657">
        <v>1996</v>
      </c>
      <c r="BH4" s="657">
        <v>1997</v>
      </c>
      <c r="BI4" s="657">
        <v>1998</v>
      </c>
      <c r="BJ4" s="657">
        <v>1999</v>
      </c>
      <c r="BK4" s="599">
        <v>2000</v>
      </c>
    </row>
    <row r="5" spans="1:63" s="662" customFormat="1">
      <c r="A5" s="20"/>
      <c r="B5" s="658" t="s">
        <v>10</v>
      </c>
      <c r="C5" s="659">
        <v>0.12551617635968443</v>
      </c>
      <c r="D5" s="660">
        <v>0.12789812354239352</v>
      </c>
      <c r="E5" s="660">
        <v>0.13025194582328173</v>
      </c>
      <c r="F5" s="660">
        <v>0.13245494004416813</v>
      </c>
      <c r="G5" s="660">
        <v>0.13456804799671851</v>
      </c>
      <c r="H5" s="660">
        <v>0.13661419209435197</v>
      </c>
      <c r="I5" s="660">
        <v>0.13860170905997329</v>
      </c>
      <c r="J5" s="660">
        <v>0.14062678654743185</v>
      </c>
      <c r="K5" s="660">
        <v>0.14259331052588303</v>
      </c>
      <c r="L5" s="660">
        <v>0.14450692821293473</v>
      </c>
      <c r="M5" s="660">
        <v>0.14636724944742011</v>
      </c>
      <c r="N5" s="660">
        <v>0.14819177454508164</v>
      </c>
      <c r="O5" s="660">
        <v>0.14993235713705275</v>
      </c>
      <c r="P5" s="660">
        <v>0.15158135407107726</v>
      </c>
      <c r="Q5" s="660">
        <v>0.15324220301466646</v>
      </c>
      <c r="R5" s="660">
        <v>0.15493434074494974</v>
      </c>
      <c r="S5" s="660">
        <v>0.15660024755743801</v>
      </c>
      <c r="T5" s="660">
        <v>0.15811438725034477</v>
      </c>
      <c r="U5" s="660">
        <v>0.15957000771479424</v>
      </c>
      <c r="V5" s="660">
        <v>0.16095325222998708</v>
      </c>
      <c r="W5" s="660">
        <v>0.16226326867499946</v>
      </c>
      <c r="X5" s="660">
        <v>0.16351895418636941</v>
      </c>
      <c r="Y5" s="660">
        <v>0.16462625377255702</v>
      </c>
      <c r="Z5" s="660">
        <v>0.16570463799947052</v>
      </c>
      <c r="AA5" s="660">
        <v>0.1668162988439634</v>
      </c>
      <c r="AB5" s="660">
        <v>0.16772293845837583</v>
      </c>
      <c r="AC5" s="660">
        <v>0.16851211055879423</v>
      </c>
      <c r="AD5" s="660">
        <v>0.16929736236950418</v>
      </c>
      <c r="AE5" s="660">
        <v>0.16992856620876712</v>
      </c>
      <c r="AF5" s="660">
        <v>0.17048801286900359</v>
      </c>
      <c r="AG5" s="660">
        <v>0.17102155685170656</v>
      </c>
      <c r="AH5" s="660">
        <v>0.17148835416041838</v>
      </c>
      <c r="AI5" s="660">
        <v>0.17183995693246731</v>
      </c>
      <c r="AJ5" s="660">
        <v>0.17222517259198974</v>
      </c>
      <c r="AK5" s="660">
        <v>0.17257267000335533</v>
      </c>
      <c r="AL5" s="660">
        <v>0.17290561459105422</v>
      </c>
      <c r="AM5" s="660">
        <v>0.17326238628310711</v>
      </c>
      <c r="AN5" s="660">
        <v>0.17358497462252884</v>
      </c>
      <c r="AO5" s="660">
        <v>0.17392445180921137</v>
      </c>
      <c r="AP5" s="660">
        <v>0.17422934099046505</v>
      </c>
      <c r="AQ5" s="660">
        <v>0.17450747084585641</v>
      </c>
      <c r="AR5" s="660">
        <v>0.1747977527088142</v>
      </c>
      <c r="AS5" s="660">
        <v>0.17507957761921603</v>
      </c>
      <c r="AT5" s="660">
        <v>0.17535274586407709</v>
      </c>
      <c r="AU5" s="660">
        <v>0.17561415201601144</v>
      </c>
      <c r="AV5" s="660">
        <v>0.17587608968873725</v>
      </c>
      <c r="AW5" s="660">
        <v>0.17610604766067128</v>
      </c>
      <c r="AX5" s="660">
        <v>0.17632064708798295</v>
      </c>
      <c r="AY5" s="660">
        <v>0.17652656320235244</v>
      </c>
      <c r="AZ5" s="660">
        <v>0.17672288819833273</v>
      </c>
      <c r="BA5" s="660">
        <v>0.17690956805243693</v>
      </c>
      <c r="BB5" s="660">
        <v>0.17708160504120135</v>
      </c>
      <c r="BC5" s="660">
        <v>0.17723356627182568</v>
      </c>
      <c r="BD5" s="660">
        <v>0.17735662237071026</v>
      </c>
      <c r="BE5" s="660">
        <v>0.17743439187320659</v>
      </c>
      <c r="BF5" s="660">
        <v>0.17747674446531955</v>
      </c>
      <c r="BG5" s="660">
        <v>0.17749582862289004</v>
      </c>
      <c r="BH5" s="660">
        <v>0.17750000000000002</v>
      </c>
      <c r="BI5" s="660">
        <v>0.17750000000000005</v>
      </c>
      <c r="BJ5" s="660">
        <v>0.17750000000000005</v>
      </c>
      <c r="BK5" s="661">
        <v>0.17750000000000005</v>
      </c>
    </row>
    <row r="6" spans="1:63" s="662" customFormat="1">
      <c r="A6" s="20"/>
      <c r="B6" s="663" t="s">
        <v>23</v>
      </c>
      <c r="C6" s="664">
        <v>7.0832473433153798E-2</v>
      </c>
      <c r="D6" s="665">
        <v>7.2078920025557131E-2</v>
      </c>
      <c r="E6" s="665">
        <v>7.3314112532881864E-2</v>
      </c>
      <c r="F6" s="665">
        <v>7.4563652050705101E-2</v>
      </c>
      <c r="G6" s="665">
        <v>7.58167961328233E-2</v>
      </c>
      <c r="H6" s="665">
        <v>7.7063150896067772E-2</v>
      </c>
      <c r="I6" s="665">
        <v>7.8288711882934431E-2</v>
      </c>
      <c r="J6" s="665">
        <v>7.9513679218801439E-2</v>
      </c>
      <c r="K6" s="665">
        <v>8.0717985520561586E-2</v>
      </c>
      <c r="L6" s="665">
        <v>8.1907766180555119E-2</v>
      </c>
      <c r="M6" s="665">
        <v>8.307111428559466E-2</v>
      </c>
      <c r="N6" s="665">
        <v>8.4219283418572363E-2</v>
      </c>
      <c r="O6" s="665">
        <v>8.5341532758675662E-2</v>
      </c>
      <c r="P6" s="665">
        <v>8.6444359397540749E-2</v>
      </c>
      <c r="Q6" s="665">
        <v>8.7522162001123047E-2</v>
      </c>
      <c r="R6" s="665">
        <v>8.859222408982792E-2</v>
      </c>
      <c r="S6" s="665">
        <v>8.9650456607611742E-2</v>
      </c>
      <c r="T6" s="665">
        <v>9.0684878092662041E-2</v>
      </c>
      <c r="U6" s="665">
        <v>9.1694117381826534E-2</v>
      </c>
      <c r="V6" s="665">
        <v>9.2669898427755887E-2</v>
      </c>
      <c r="W6" s="665">
        <v>9.3655035448411111E-2</v>
      </c>
      <c r="X6" s="665">
        <v>9.4664245908966063E-2</v>
      </c>
      <c r="Y6" s="665">
        <v>9.5583652724435364E-2</v>
      </c>
      <c r="Z6" s="665">
        <v>9.6477766965586922E-2</v>
      </c>
      <c r="AA6" s="665">
        <v>9.7415615700141914E-2</v>
      </c>
      <c r="AB6" s="665">
        <v>9.8148109747977275E-2</v>
      </c>
      <c r="AC6" s="665">
        <v>9.8654261108367586E-2</v>
      </c>
      <c r="AD6" s="665">
        <v>9.9196020332595267E-2</v>
      </c>
      <c r="AE6" s="665">
        <v>9.9677275331216508E-2</v>
      </c>
      <c r="AF6" s="665">
        <v>0.10009752155084541</v>
      </c>
      <c r="AG6" s="665">
        <v>0.10054478895240539</v>
      </c>
      <c r="AH6" s="665">
        <v>0.10095918391511793</v>
      </c>
      <c r="AI6" s="665">
        <v>0.10133908859235644</v>
      </c>
      <c r="AJ6" s="665">
        <v>0.1017051254157017</v>
      </c>
      <c r="AK6" s="665">
        <v>0.10202056963783561</v>
      </c>
      <c r="AL6" s="665">
        <v>0.10226810840685246</v>
      </c>
      <c r="AM6" s="665">
        <v>0.10249231567958361</v>
      </c>
      <c r="AN6" s="665">
        <v>0.10266027618121161</v>
      </c>
      <c r="AO6" s="665">
        <v>0.1027959736646971</v>
      </c>
      <c r="AP6" s="665">
        <v>0.10288922248389148</v>
      </c>
      <c r="AQ6" s="665">
        <v>0.10296338928365331</v>
      </c>
      <c r="AR6" s="665">
        <v>0.10304136961310313</v>
      </c>
      <c r="AS6" s="665">
        <v>0.10311721098016356</v>
      </c>
      <c r="AT6" s="665">
        <v>0.10319046856438432</v>
      </c>
      <c r="AU6" s="665">
        <v>0.10326400614117801</v>
      </c>
      <c r="AV6" s="665">
        <v>0.10334086819228286</v>
      </c>
      <c r="AW6" s="665">
        <v>0.10341105975381551</v>
      </c>
      <c r="AX6" s="665">
        <v>0.10347895175197819</v>
      </c>
      <c r="AY6" s="665">
        <v>0.10354470134222765</v>
      </c>
      <c r="AZ6" s="665">
        <v>0.10360813429538127</v>
      </c>
      <c r="BA6" s="665">
        <v>0.10366887079476483</v>
      </c>
      <c r="BB6" s="665">
        <v>0.10372674923332273</v>
      </c>
      <c r="BC6" s="665">
        <v>0.10377982982261734</v>
      </c>
      <c r="BD6" s="665">
        <v>0.10382718656065726</v>
      </c>
      <c r="BE6" s="665">
        <v>0.10386423018527342</v>
      </c>
      <c r="BF6" s="665">
        <v>0.10389026050952697</v>
      </c>
      <c r="BG6" s="665">
        <v>0.10391072456899544</v>
      </c>
      <c r="BH6" s="665">
        <v>0.10392728530423122</v>
      </c>
      <c r="BI6" s="665">
        <v>0.10394148543946059</v>
      </c>
      <c r="BJ6" s="665">
        <v>0.10394699999999998</v>
      </c>
      <c r="BK6" s="666">
        <v>0.10394699999999998</v>
      </c>
    </row>
    <row r="7" spans="1:63" s="671" customFormat="1" thickBot="1">
      <c r="A7" s="44"/>
      <c r="B7" s="667" t="s">
        <v>54</v>
      </c>
      <c r="C7" s="668">
        <v>0.19634864979283823</v>
      </c>
      <c r="D7" s="669">
        <v>0.19997704356795068</v>
      </c>
      <c r="E7" s="669">
        <v>0.20356605835616357</v>
      </c>
      <c r="F7" s="669">
        <v>0.20701859209487325</v>
      </c>
      <c r="G7" s="669">
        <v>0.21038484412954181</v>
      </c>
      <c r="H7" s="669">
        <v>0.21367734299041974</v>
      </c>
      <c r="I7" s="669">
        <v>0.21689042094290772</v>
      </c>
      <c r="J7" s="669">
        <v>0.22014046576623331</v>
      </c>
      <c r="K7" s="669">
        <v>0.22331129604644462</v>
      </c>
      <c r="L7" s="669">
        <v>0.22641469439348988</v>
      </c>
      <c r="M7" s="669">
        <v>0.22943836373301477</v>
      </c>
      <c r="N7" s="669">
        <v>0.23241105796365399</v>
      </c>
      <c r="O7" s="669">
        <v>0.23527388989572842</v>
      </c>
      <c r="P7" s="669">
        <v>0.23802571346861798</v>
      </c>
      <c r="Q7" s="669">
        <v>0.24076436501578954</v>
      </c>
      <c r="R7" s="669">
        <v>0.24352656483477764</v>
      </c>
      <c r="S7" s="669">
        <v>0.24625070416504974</v>
      </c>
      <c r="T7" s="669">
        <v>0.24879926534300681</v>
      </c>
      <c r="U7" s="669">
        <v>0.25126412509662083</v>
      </c>
      <c r="V7" s="669">
        <v>0.25362315065774299</v>
      </c>
      <c r="W7" s="669">
        <v>0.25591830412341054</v>
      </c>
      <c r="X7" s="669">
        <v>0.25818320009533546</v>
      </c>
      <c r="Y7" s="669">
        <v>0.26020990649699238</v>
      </c>
      <c r="Z7" s="669">
        <v>0.2621824049650574</v>
      </c>
      <c r="AA7" s="669">
        <v>0.26423191454410533</v>
      </c>
      <c r="AB7" s="669">
        <v>0.2658710482063531</v>
      </c>
      <c r="AC7" s="669">
        <v>0.26716637166716178</v>
      </c>
      <c r="AD7" s="669">
        <v>0.26849338270209944</v>
      </c>
      <c r="AE7" s="669">
        <v>0.26960584153998363</v>
      </c>
      <c r="AF7" s="669">
        <v>0.27058553441984901</v>
      </c>
      <c r="AG7" s="669">
        <v>0.27156634580411193</v>
      </c>
      <c r="AH7" s="669">
        <v>0.27244753807553629</v>
      </c>
      <c r="AI7" s="669">
        <v>0.27317904552482375</v>
      </c>
      <c r="AJ7" s="669">
        <v>0.27393029800769148</v>
      </c>
      <c r="AK7" s="669">
        <v>0.27459323964119092</v>
      </c>
      <c r="AL7" s="669">
        <v>0.27517372299790671</v>
      </c>
      <c r="AM7" s="669">
        <v>0.2757547019626907</v>
      </c>
      <c r="AN7" s="669">
        <v>0.27624525080374046</v>
      </c>
      <c r="AO7" s="669">
        <v>0.27672042547390846</v>
      </c>
      <c r="AP7" s="669">
        <v>0.27711856347435654</v>
      </c>
      <c r="AQ7" s="669">
        <v>0.27747086012950972</v>
      </c>
      <c r="AR7" s="669">
        <v>0.27783912232191732</v>
      </c>
      <c r="AS7" s="669">
        <v>0.27819678859937963</v>
      </c>
      <c r="AT7" s="669">
        <v>0.27854321442846142</v>
      </c>
      <c r="AU7" s="669">
        <v>0.27887815815718942</v>
      </c>
      <c r="AV7" s="669">
        <v>0.27921695788102008</v>
      </c>
      <c r="AW7" s="669">
        <v>0.27951710741448682</v>
      </c>
      <c r="AX7" s="669">
        <v>0.27979959883996114</v>
      </c>
      <c r="AY7" s="669">
        <v>0.28007126454458009</v>
      </c>
      <c r="AZ7" s="669">
        <v>0.280331022493714</v>
      </c>
      <c r="BA7" s="669">
        <v>0.28057843884720174</v>
      </c>
      <c r="BB7" s="669">
        <v>0.28080835427452411</v>
      </c>
      <c r="BC7" s="669">
        <v>0.28101339609444304</v>
      </c>
      <c r="BD7" s="669">
        <v>0.28118380893136752</v>
      </c>
      <c r="BE7" s="669">
        <v>0.28129862205848</v>
      </c>
      <c r="BF7" s="669">
        <v>0.28136700497484651</v>
      </c>
      <c r="BG7" s="669">
        <v>0.28140655319188551</v>
      </c>
      <c r="BH7" s="669">
        <v>0.28142728530423122</v>
      </c>
      <c r="BI7" s="669">
        <v>0.28144148543946057</v>
      </c>
      <c r="BJ7" s="669">
        <v>0.28144700000000006</v>
      </c>
      <c r="BK7" s="670">
        <v>0.28144700000000006</v>
      </c>
    </row>
    <row r="9" spans="1:63">
      <c r="B9" s="26"/>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row>
    <row r="10" spans="1:63">
      <c r="B10" s="26"/>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row>
    <row r="11" spans="1:63">
      <c r="B11" s="26"/>
    </row>
    <row r="12" spans="1:63">
      <c r="B12" s="26"/>
    </row>
    <row r="29" spans="3:53">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row>
    <row r="30" spans="3:53">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row>
    <row r="31" spans="3:53">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row>
  </sheetData>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71"/>
  <sheetViews>
    <sheetView workbookViewId="0">
      <selection activeCell="A2" sqref="A2"/>
    </sheetView>
  </sheetViews>
  <sheetFormatPr baseColWidth="10" defaultRowHeight="15"/>
  <cols>
    <col min="1" max="1" width="11.42578125" style="211"/>
    <col min="2" max="2" width="28" style="211" customWidth="1"/>
    <col min="3" max="16384" width="11.42578125" style="211"/>
  </cols>
  <sheetData>
    <row r="1" spans="1:63" s="17" customFormat="1" ht="15.75">
      <c r="A1" s="618" t="s">
        <v>233</v>
      </c>
    </row>
    <row r="2" spans="1:63" s="17" customFormat="1" ht="15.75" thickBot="1"/>
    <row r="3" spans="1:63" s="619" customFormat="1" ht="16.5" thickBot="1">
      <c r="B3" s="620" t="s">
        <v>29</v>
      </c>
      <c r="C3" s="621">
        <v>1940</v>
      </c>
      <c r="D3" s="621">
        <v>1941</v>
      </c>
      <c r="E3" s="621">
        <v>1942</v>
      </c>
      <c r="F3" s="621">
        <v>1943</v>
      </c>
      <c r="G3" s="621">
        <v>1944</v>
      </c>
      <c r="H3" s="621">
        <v>1945</v>
      </c>
      <c r="I3" s="621">
        <v>1946</v>
      </c>
      <c r="J3" s="621">
        <v>1947</v>
      </c>
      <c r="K3" s="621">
        <v>1948</v>
      </c>
      <c r="L3" s="621">
        <v>1949</v>
      </c>
      <c r="M3" s="621">
        <v>1950</v>
      </c>
      <c r="N3" s="621">
        <v>1951</v>
      </c>
      <c r="O3" s="621">
        <v>1952</v>
      </c>
      <c r="P3" s="621">
        <v>1953</v>
      </c>
      <c r="Q3" s="621">
        <v>1954</v>
      </c>
      <c r="R3" s="621">
        <v>1955</v>
      </c>
      <c r="S3" s="621">
        <v>1956</v>
      </c>
      <c r="T3" s="621">
        <v>1957</v>
      </c>
      <c r="U3" s="621">
        <v>1958</v>
      </c>
      <c r="V3" s="621">
        <v>1959</v>
      </c>
      <c r="W3" s="621">
        <v>1960</v>
      </c>
      <c r="X3" s="621">
        <v>1961</v>
      </c>
      <c r="Y3" s="621">
        <v>1962</v>
      </c>
      <c r="Z3" s="621">
        <v>1963</v>
      </c>
      <c r="AA3" s="621">
        <v>1964</v>
      </c>
      <c r="AB3" s="621">
        <v>1965</v>
      </c>
      <c r="AC3" s="621">
        <v>1966</v>
      </c>
      <c r="AD3" s="621">
        <v>1967</v>
      </c>
      <c r="AE3" s="621">
        <v>1968</v>
      </c>
      <c r="AF3" s="621">
        <v>1969</v>
      </c>
      <c r="AG3" s="621">
        <v>1970</v>
      </c>
      <c r="AH3" s="621">
        <v>1971</v>
      </c>
      <c r="AI3" s="621">
        <v>1972</v>
      </c>
      <c r="AJ3" s="621">
        <v>1973</v>
      </c>
      <c r="AK3" s="621">
        <v>1974</v>
      </c>
      <c r="AL3" s="621">
        <v>1975</v>
      </c>
      <c r="AM3" s="621">
        <v>1976</v>
      </c>
      <c r="AN3" s="621">
        <v>1977</v>
      </c>
      <c r="AO3" s="621">
        <v>1978</v>
      </c>
      <c r="AP3" s="621">
        <v>1979</v>
      </c>
      <c r="AQ3" s="621">
        <v>1980</v>
      </c>
      <c r="AR3" s="621">
        <v>1981</v>
      </c>
      <c r="AS3" s="621">
        <v>1982</v>
      </c>
      <c r="AT3" s="621">
        <v>1983</v>
      </c>
      <c r="AU3" s="621">
        <v>1984</v>
      </c>
      <c r="AV3" s="621">
        <v>1985</v>
      </c>
      <c r="AW3" s="621">
        <v>1986</v>
      </c>
      <c r="AX3" s="621">
        <v>1987</v>
      </c>
      <c r="AY3" s="621">
        <v>1988</v>
      </c>
      <c r="AZ3" s="621">
        <v>1989</v>
      </c>
      <c r="BA3" s="621">
        <v>1990</v>
      </c>
      <c r="BB3" s="621">
        <v>1991</v>
      </c>
      <c r="BC3" s="621">
        <v>1992</v>
      </c>
      <c r="BD3" s="621">
        <v>1993</v>
      </c>
      <c r="BE3" s="621">
        <v>1994</v>
      </c>
      <c r="BF3" s="621">
        <v>1995</v>
      </c>
      <c r="BG3" s="621">
        <v>1996</v>
      </c>
      <c r="BH3" s="621">
        <v>1997</v>
      </c>
      <c r="BI3" s="621">
        <v>1998</v>
      </c>
      <c r="BJ3" s="621">
        <v>1999</v>
      </c>
      <c r="BK3" s="622">
        <v>2000</v>
      </c>
    </row>
    <row r="4" spans="1:63" s="623" customFormat="1" ht="15.75">
      <c r="B4" s="624" t="s">
        <v>30</v>
      </c>
      <c r="C4" s="625">
        <v>0.49872095177778625</v>
      </c>
      <c r="D4" s="625">
        <v>0.49795924974361849</v>
      </c>
      <c r="E4" s="625">
        <v>0.49742498761072074</v>
      </c>
      <c r="F4" s="625">
        <v>0.49715216772903759</v>
      </c>
      <c r="G4" s="625">
        <v>0.4967791650624383</v>
      </c>
      <c r="H4" s="625">
        <v>0.49627630972260645</v>
      </c>
      <c r="I4" s="625">
        <v>0.49577465444950364</v>
      </c>
      <c r="J4" s="625">
        <v>0.49489715627113284</v>
      </c>
      <c r="K4" s="625">
        <v>0.49389921122177116</v>
      </c>
      <c r="L4" s="625">
        <v>0.49319233727442746</v>
      </c>
      <c r="M4" s="625">
        <v>0.49217494409834495</v>
      </c>
      <c r="N4" s="625">
        <v>0.49058520159404279</v>
      </c>
      <c r="O4" s="625">
        <v>0.48887662633279994</v>
      </c>
      <c r="P4" s="625">
        <v>0.48718686971939645</v>
      </c>
      <c r="Q4" s="625">
        <v>0.48513757909501459</v>
      </c>
      <c r="R4" s="625">
        <v>0.4832264725536729</v>
      </c>
      <c r="S4" s="625">
        <v>0.48122096894835209</v>
      </c>
      <c r="T4" s="625">
        <v>0.47896776574361932</v>
      </c>
      <c r="U4" s="625">
        <v>0.47673333322897321</v>
      </c>
      <c r="V4" s="625">
        <v>0.4746598227083248</v>
      </c>
      <c r="W4" s="625">
        <v>0.47260405835045038</v>
      </c>
      <c r="X4" s="625">
        <v>0.47474879523643398</v>
      </c>
      <c r="Y4" s="625">
        <v>0.47690687557746436</v>
      </c>
      <c r="Z4" s="625">
        <v>0.47787447657365184</v>
      </c>
      <c r="AA4" s="625">
        <v>0.4830837465155795</v>
      </c>
      <c r="AB4" s="625">
        <v>0.47984391302147722</v>
      </c>
      <c r="AC4" s="625">
        <v>0.47662580777690894</v>
      </c>
      <c r="AD4" s="625">
        <v>0.48309677106663607</v>
      </c>
      <c r="AE4" s="625">
        <v>0.48536185570821083</v>
      </c>
      <c r="AF4" s="625">
        <v>0.48338878556903719</v>
      </c>
      <c r="AG4" s="625">
        <v>0.48993521311877619</v>
      </c>
      <c r="AH4" s="625">
        <v>0.49138187752011581</v>
      </c>
      <c r="AI4" s="625">
        <v>0.48856007427977671</v>
      </c>
      <c r="AJ4" s="625">
        <v>0.49002343652159969</v>
      </c>
      <c r="AK4" s="625">
        <v>0.48722471604810913</v>
      </c>
      <c r="AL4" s="625">
        <v>0.4902541325238482</v>
      </c>
      <c r="AM4" s="625">
        <v>0.48902218486703652</v>
      </c>
      <c r="AN4" s="625">
        <v>0.48780359828853875</v>
      </c>
      <c r="AO4" s="625">
        <v>0.49085498809456563</v>
      </c>
      <c r="AP4" s="625">
        <v>0.49005958506835812</v>
      </c>
      <c r="AQ4" s="625">
        <v>0.48927577562701519</v>
      </c>
      <c r="AR4" s="625">
        <v>0.48850338368856394</v>
      </c>
      <c r="AS4" s="625">
        <v>0.48774223382696386</v>
      </c>
      <c r="AT4" s="625">
        <v>0.48699215138858137</v>
      </c>
      <c r="AU4" s="625">
        <v>0.48625296260136214</v>
      </c>
      <c r="AV4" s="625">
        <v>0.48552449467697589</v>
      </c>
      <c r="AW4" s="625">
        <v>0.48480657590620935</v>
      </c>
      <c r="AX4" s="625">
        <v>0.48409903574787044</v>
      </c>
      <c r="AY4" s="625">
        <v>0.483401704911471</v>
      </c>
      <c r="AZ4" s="625">
        <v>0.48271441543394372</v>
      </c>
      <c r="BA4" s="625">
        <v>0.48203700075064726</v>
      </c>
      <c r="BB4" s="625">
        <v>0.48136929576090598</v>
      </c>
      <c r="BC4" s="625">
        <v>0.48071113688832512</v>
      </c>
      <c r="BD4" s="625">
        <v>0.48006236213611725</v>
      </c>
      <c r="BE4" s="625">
        <v>0.47529674118712312</v>
      </c>
      <c r="BF4" s="625">
        <v>0.47467342240924237</v>
      </c>
      <c r="BG4" s="625">
        <v>0.47405890598197653</v>
      </c>
      <c r="BH4" s="625">
        <v>0.47345303864100874</v>
      </c>
      <c r="BI4" s="625">
        <v>0.47285566888384134</v>
      </c>
      <c r="BJ4" s="625">
        <v>0.472266646999631</v>
      </c>
      <c r="BK4" s="626">
        <v>0.47168582509552887</v>
      </c>
    </row>
    <row r="5" spans="1:63" s="623" customFormat="1" ht="15.75">
      <c r="B5" s="627" t="s">
        <v>31</v>
      </c>
      <c r="C5" s="628">
        <v>0.50157117271161322</v>
      </c>
      <c r="D5" s="628">
        <v>0.50109307128813574</v>
      </c>
      <c r="E5" s="628">
        <v>0.50061577300793725</v>
      </c>
      <c r="F5" s="628">
        <v>0.50038300053611773</v>
      </c>
      <c r="G5" s="628">
        <v>0.50003823813797688</v>
      </c>
      <c r="H5" s="628">
        <v>0.49955144459217427</v>
      </c>
      <c r="I5" s="628">
        <v>0.49906626533207421</v>
      </c>
      <c r="J5" s="628">
        <v>0.49819893320867004</v>
      </c>
      <c r="K5" s="628">
        <v>0.49721282735885874</v>
      </c>
      <c r="L5" s="628">
        <v>0.49651501294055461</v>
      </c>
      <c r="M5" s="628">
        <v>0.49550977083381836</v>
      </c>
      <c r="N5" s="628">
        <v>0.49392590982556223</v>
      </c>
      <c r="O5" s="628">
        <v>0.49222428300238635</v>
      </c>
      <c r="P5" s="628">
        <v>0.49054142296700337</v>
      </c>
      <c r="Q5" s="628">
        <v>0.48868331156290973</v>
      </c>
      <c r="R5" s="628">
        <v>0.48697246973982666</v>
      </c>
      <c r="S5" s="628">
        <v>0.48517637710474532</v>
      </c>
      <c r="T5" s="628">
        <v>0.48330978865871388</v>
      </c>
      <c r="U5" s="628">
        <v>0.48145096338478943</v>
      </c>
      <c r="V5" s="628">
        <v>0.47974375075598824</v>
      </c>
      <c r="W5" s="628">
        <v>0.47804384654268794</v>
      </c>
      <c r="X5" s="628">
        <v>0.48060241041626817</v>
      </c>
      <c r="Y5" s="628">
        <v>0.48317292931882799</v>
      </c>
      <c r="Z5" s="628">
        <v>0.48453475953128222</v>
      </c>
      <c r="AA5" s="628">
        <v>0.49021780228641326</v>
      </c>
      <c r="AB5" s="628">
        <v>0.48728246648885776</v>
      </c>
      <c r="AC5" s="628">
        <v>0.48435729569233199</v>
      </c>
      <c r="AD5" s="628">
        <v>0.49132109025759924</v>
      </c>
      <c r="AE5" s="628">
        <v>0.4939864098335886</v>
      </c>
      <c r="AF5" s="628">
        <v>0.49230734096479972</v>
      </c>
      <c r="AG5" s="628">
        <v>0.49935570646668409</v>
      </c>
      <c r="AH5" s="628">
        <v>0.50118086120446759</v>
      </c>
      <c r="AI5" s="628">
        <v>0.4986168471917492</v>
      </c>
      <c r="AJ5" s="628">
        <v>0.50044883493504999</v>
      </c>
      <c r="AK5" s="628">
        <v>0.49789082390774642</v>
      </c>
      <c r="AL5" s="628">
        <v>0.50131420764134482</v>
      </c>
      <c r="AM5" s="628">
        <v>0.50034310103762603</v>
      </c>
      <c r="AN5" s="628">
        <v>0.49937758333863463</v>
      </c>
      <c r="AO5" s="628">
        <v>0.50281280127246475</v>
      </c>
      <c r="AP5" s="628">
        <v>0.50226830507728093</v>
      </c>
      <c r="AQ5" s="628">
        <v>0.5017284307283485</v>
      </c>
      <c r="AR5" s="628">
        <v>0.5011931448578778</v>
      </c>
      <c r="AS5" s="628">
        <v>0.50066241386505583</v>
      </c>
      <c r="AT5" s="628">
        <v>0.50013620393469271</v>
      </c>
      <c r="AU5" s="628">
        <v>0.49961448105536138</v>
      </c>
      <c r="AV5" s="628">
        <v>0.4990972110370348</v>
      </c>
      <c r="AW5" s="628">
        <v>0.49858435952822616</v>
      </c>
      <c r="AX5" s="628">
        <v>0.49807589203263997</v>
      </c>
      <c r="AY5" s="628">
        <v>0.49757177392533752</v>
      </c>
      <c r="AZ5" s="628">
        <v>0.49707197046842672</v>
      </c>
      <c r="BA5" s="628">
        <v>0.49657644682627999</v>
      </c>
      <c r="BB5" s="628">
        <v>0.49608516808028907</v>
      </c>
      <c r="BC5" s="628">
        <v>0.49559809924316323</v>
      </c>
      <c r="BD5" s="628">
        <v>0.49511520527277841</v>
      </c>
      <c r="BE5" s="628">
        <v>0.49033605127618074</v>
      </c>
      <c r="BF5" s="628">
        <v>0.48986688089543629</v>
      </c>
      <c r="BG5" s="628">
        <v>0.48940173052353075</v>
      </c>
      <c r="BH5" s="628">
        <v>0.48894056549989595</v>
      </c>
      <c r="BI5" s="628">
        <v>0.48848335117049552</v>
      </c>
      <c r="BJ5" s="628">
        <v>0.48803005289902635</v>
      </c>
      <c r="BK5" s="629">
        <v>0.48758063607772872</v>
      </c>
    </row>
    <row r="6" spans="1:63" s="623" customFormat="1" ht="16.5" thickBot="1">
      <c r="B6" s="630" t="s">
        <v>32</v>
      </c>
      <c r="C6" s="631">
        <v>0.49578276179097419</v>
      </c>
      <c r="D6" s="631">
        <v>0.49473848903232426</v>
      </c>
      <c r="E6" s="631">
        <v>0.49377428272878077</v>
      </c>
      <c r="F6" s="631">
        <v>0.49304796752826324</v>
      </c>
      <c r="G6" s="631">
        <v>0.49219349360418968</v>
      </c>
      <c r="H6" s="631">
        <v>0.49118424856280413</v>
      </c>
      <c r="I6" s="631">
        <v>0.4901645297764281</v>
      </c>
      <c r="J6" s="631">
        <v>0.4887723733264312</v>
      </c>
      <c r="K6" s="631">
        <v>0.48725248828831674</v>
      </c>
      <c r="L6" s="631">
        <v>0.48602694063834323</v>
      </c>
      <c r="M6" s="631">
        <v>0.48448368071388748</v>
      </c>
      <c r="N6" s="631">
        <v>0.48238652803124321</v>
      </c>
      <c r="O6" s="631">
        <v>0.48017235162939725</v>
      </c>
      <c r="P6" s="631">
        <v>0.47798432238251626</v>
      </c>
      <c r="Q6" s="631">
        <v>0.47552872759262299</v>
      </c>
      <c r="R6" s="631">
        <v>0.47321738992653312</v>
      </c>
      <c r="S6" s="631">
        <v>0.47081323454772717</v>
      </c>
      <c r="T6" s="631">
        <v>0.46832081117525504</v>
      </c>
      <c r="U6" s="631">
        <v>0.46585976938842255</v>
      </c>
      <c r="V6" s="631">
        <v>0.46356848806884587</v>
      </c>
      <c r="W6" s="631">
        <v>0.4613065381130918</v>
      </c>
      <c r="X6" s="631">
        <v>0.46312191560125077</v>
      </c>
      <c r="Y6" s="631">
        <v>0.4649556695363064</v>
      </c>
      <c r="Z6" s="631">
        <v>0.46563468108675038</v>
      </c>
      <c r="AA6" s="631">
        <v>0.47041566178854893</v>
      </c>
      <c r="AB6" s="631">
        <v>0.46704508383325544</v>
      </c>
      <c r="AC6" s="631">
        <v>0.46370676449174919</v>
      </c>
      <c r="AD6" s="631">
        <v>0.46972754879976136</v>
      </c>
      <c r="AE6" s="631">
        <v>0.47169713738401431</v>
      </c>
      <c r="AF6" s="631">
        <v>0.46959259693138661</v>
      </c>
      <c r="AG6" s="631">
        <v>0.47569104134257156</v>
      </c>
      <c r="AH6" s="631">
        <v>0.47687885749772896</v>
      </c>
      <c r="AI6" s="631">
        <v>0.47397130904897994</v>
      </c>
      <c r="AJ6" s="631">
        <v>0.4751868123341822</v>
      </c>
      <c r="AK6" s="631">
        <v>0.4723167027515674</v>
      </c>
      <c r="AL6" s="631">
        <v>0.47506024434570931</v>
      </c>
      <c r="AM6" s="631">
        <v>0.47372125728938008</v>
      </c>
      <c r="AN6" s="631">
        <v>0.47240145450588772</v>
      </c>
      <c r="AO6" s="631">
        <v>0.47517824051761026</v>
      </c>
      <c r="AP6" s="631">
        <v>0.47427829875181204</v>
      </c>
      <c r="AQ6" s="631">
        <v>0.47339479723858668</v>
      </c>
      <c r="AR6" s="631">
        <v>0.47252729753543016</v>
      </c>
      <c r="AS6" s="631">
        <v>0.47167537004278631</v>
      </c>
      <c r="AT6" s="631">
        <v>0.4708385940493881</v>
      </c>
      <c r="AU6" s="631">
        <v>0.47001655775688889</v>
      </c>
      <c r="AV6" s="631">
        <v>0.4692088582855265</v>
      </c>
      <c r="AW6" s="631">
        <v>0.46841510166246775</v>
      </c>
      <c r="AX6" s="631">
        <v>0.46763490279436803</v>
      </c>
      <c r="AY6" s="631">
        <v>0.46686788542559216</v>
      </c>
      <c r="AZ6" s="631">
        <v>0.46611368208343934</v>
      </c>
      <c r="BA6" s="631">
        <v>0.46537193401163524</v>
      </c>
      <c r="BB6" s="631">
        <v>0.46464229109326011</v>
      </c>
      <c r="BC6" s="631">
        <v>0.46392441176420995</v>
      </c>
      <c r="BD6" s="631">
        <v>0.46321796291820322</v>
      </c>
      <c r="BE6" s="631">
        <v>0.45858708416444605</v>
      </c>
      <c r="BF6" s="631">
        <v>0.45791017875608814</v>
      </c>
      <c r="BG6" s="631">
        <v>0.45724363183092387</v>
      </c>
      <c r="BH6" s="631">
        <v>0.45658714662054745</v>
      </c>
      <c r="BI6" s="631">
        <v>0.45594043414262714</v>
      </c>
      <c r="BJ6" s="631">
        <v>0.45530321307483074</v>
      </c>
      <c r="BK6" s="632">
        <v>0.45467520962560715</v>
      </c>
    </row>
    <row r="7" spans="1:63" s="619" customFormat="1" ht="16.5" thickBot="1">
      <c r="B7" s="620" t="s">
        <v>33</v>
      </c>
      <c r="C7" s="621">
        <v>1940</v>
      </c>
      <c r="D7" s="621">
        <v>1941</v>
      </c>
      <c r="E7" s="621">
        <v>1942</v>
      </c>
      <c r="F7" s="621">
        <v>1943</v>
      </c>
      <c r="G7" s="621">
        <v>1944</v>
      </c>
      <c r="H7" s="621">
        <v>1945</v>
      </c>
      <c r="I7" s="621">
        <v>1946</v>
      </c>
      <c r="J7" s="621">
        <v>1947</v>
      </c>
      <c r="K7" s="621">
        <v>1948</v>
      </c>
      <c r="L7" s="621">
        <v>1949</v>
      </c>
      <c r="M7" s="621">
        <v>1950</v>
      </c>
      <c r="N7" s="621">
        <v>1951</v>
      </c>
      <c r="O7" s="621">
        <v>1952</v>
      </c>
      <c r="P7" s="621">
        <v>1953</v>
      </c>
      <c r="Q7" s="621">
        <v>1954</v>
      </c>
      <c r="R7" s="621">
        <v>1955</v>
      </c>
      <c r="S7" s="621">
        <v>1956</v>
      </c>
      <c r="T7" s="621">
        <v>1957</v>
      </c>
      <c r="U7" s="621">
        <v>1958</v>
      </c>
      <c r="V7" s="621">
        <v>1959</v>
      </c>
      <c r="W7" s="621">
        <v>1960</v>
      </c>
      <c r="X7" s="621">
        <v>1961</v>
      </c>
      <c r="Y7" s="621">
        <v>1962</v>
      </c>
      <c r="Z7" s="621">
        <v>1963</v>
      </c>
      <c r="AA7" s="621">
        <v>1964</v>
      </c>
      <c r="AB7" s="621">
        <v>1965</v>
      </c>
      <c r="AC7" s="621">
        <v>1966</v>
      </c>
      <c r="AD7" s="621">
        <v>1967</v>
      </c>
      <c r="AE7" s="621">
        <v>1968</v>
      </c>
      <c r="AF7" s="621">
        <v>1969</v>
      </c>
      <c r="AG7" s="621">
        <v>1970</v>
      </c>
      <c r="AH7" s="621">
        <v>1971</v>
      </c>
      <c r="AI7" s="621">
        <v>1972</v>
      </c>
      <c r="AJ7" s="621">
        <v>1973</v>
      </c>
      <c r="AK7" s="621">
        <v>1974</v>
      </c>
      <c r="AL7" s="621">
        <v>1975</v>
      </c>
      <c r="AM7" s="621">
        <v>1976</v>
      </c>
      <c r="AN7" s="621">
        <v>1977</v>
      </c>
      <c r="AO7" s="621">
        <v>1978</v>
      </c>
      <c r="AP7" s="621">
        <v>1979</v>
      </c>
      <c r="AQ7" s="621">
        <v>1980</v>
      </c>
      <c r="AR7" s="621">
        <v>1981</v>
      </c>
      <c r="AS7" s="621">
        <v>1982</v>
      </c>
      <c r="AT7" s="621">
        <v>1983</v>
      </c>
      <c r="AU7" s="621">
        <v>1984</v>
      </c>
      <c r="AV7" s="621">
        <v>1985</v>
      </c>
      <c r="AW7" s="621">
        <v>1986</v>
      </c>
      <c r="AX7" s="621">
        <v>1987</v>
      </c>
      <c r="AY7" s="621">
        <v>1988</v>
      </c>
      <c r="AZ7" s="621">
        <v>1989</v>
      </c>
      <c r="BA7" s="621">
        <v>1990</v>
      </c>
      <c r="BB7" s="621">
        <v>1991</v>
      </c>
      <c r="BC7" s="621">
        <v>1992</v>
      </c>
      <c r="BD7" s="621">
        <v>1993</v>
      </c>
      <c r="BE7" s="621">
        <v>1994</v>
      </c>
      <c r="BF7" s="621">
        <v>1995</v>
      </c>
      <c r="BG7" s="621">
        <v>1996</v>
      </c>
      <c r="BH7" s="621">
        <v>1997</v>
      </c>
      <c r="BI7" s="621">
        <v>1998</v>
      </c>
      <c r="BJ7" s="621">
        <v>1999</v>
      </c>
      <c r="BK7" s="622">
        <v>2000</v>
      </c>
    </row>
    <row r="8" spans="1:63" s="17" customFormat="1" ht="15.75">
      <c r="B8" s="624" t="s">
        <v>30</v>
      </c>
      <c r="C8" s="625">
        <v>0.41065662695954869</v>
      </c>
      <c r="D8" s="625"/>
      <c r="E8" s="625">
        <v>0.41655136587881669</v>
      </c>
      <c r="F8" s="625"/>
      <c r="G8" s="625">
        <v>0.42759858154429603</v>
      </c>
      <c r="H8" s="625"/>
      <c r="I8" s="625">
        <v>0.43945502377142842</v>
      </c>
      <c r="J8" s="625">
        <v>0.43770434497192701</v>
      </c>
      <c r="K8" s="625">
        <v>0.43904172911274808</v>
      </c>
      <c r="L8" s="625">
        <v>0.443350746705999</v>
      </c>
      <c r="M8" s="625">
        <v>0.44529859426839774</v>
      </c>
      <c r="N8" s="625">
        <v>0.44928665387203659</v>
      </c>
      <c r="O8" s="625">
        <v>0.45310464629856578</v>
      </c>
      <c r="P8" s="625">
        <v>0.45405713411378784</v>
      </c>
      <c r="Q8" s="625">
        <v>0.45451711897055747</v>
      </c>
      <c r="R8" s="625">
        <v>0.45859448477790549</v>
      </c>
      <c r="S8" s="625">
        <v>0.45532304769871823</v>
      </c>
      <c r="T8" s="625">
        <v>0.45546317542877618</v>
      </c>
      <c r="U8" s="625">
        <v>0.4568936492230139</v>
      </c>
      <c r="V8" s="625">
        <v>0.45278444089990244</v>
      </c>
      <c r="W8" s="625">
        <v>0.44879230878504267</v>
      </c>
      <c r="X8" s="625">
        <v>0.44033275461121574</v>
      </c>
      <c r="Y8" s="625">
        <v>0.43831863283720041</v>
      </c>
      <c r="Z8" s="625">
        <v>0.43996800839230538</v>
      </c>
      <c r="AA8" s="625">
        <v>0.43728092294570192</v>
      </c>
      <c r="AB8" s="625">
        <v>0.43430074620635806</v>
      </c>
      <c r="AC8" s="625">
        <v>0.43154576577780102</v>
      </c>
      <c r="AD8" s="625">
        <v>0.43099693165333447</v>
      </c>
      <c r="AE8" s="625">
        <v>0.427154152793918</v>
      </c>
      <c r="AF8" s="625">
        <v>0.4240638894926238</v>
      </c>
      <c r="AG8" s="625">
        <v>0.42101686134013627</v>
      </c>
      <c r="AH8" s="625">
        <v>0.4171483356446174</v>
      </c>
      <c r="AI8" s="625">
        <v>0.41267843800834531</v>
      </c>
      <c r="AJ8" s="625">
        <v>0.40953772847067998</v>
      </c>
      <c r="AK8" s="625">
        <v>0.40439089509294751</v>
      </c>
      <c r="AL8" s="625">
        <v>0.40026696029941705</v>
      </c>
      <c r="AM8" s="625">
        <v>0.39627442046391576</v>
      </c>
      <c r="AN8" s="625">
        <v>0.39718363891215641</v>
      </c>
      <c r="AO8" s="625">
        <v>0.39483088870147581</v>
      </c>
      <c r="AP8" s="625">
        <v>0.39495859411472695</v>
      </c>
      <c r="AQ8" s="625">
        <v>0.3955466199931254</v>
      </c>
      <c r="AR8" s="625">
        <v>0.39728863639838663</v>
      </c>
      <c r="AS8" s="625">
        <v>0.39513196184677712</v>
      </c>
      <c r="AT8" s="625">
        <v>0.39509202022517914</v>
      </c>
      <c r="AU8" s="625">
        <v>0.39509403445691033</v>
      </c>
      <c r="AV8" s="625">
        <v>0.39461247463506788</v>
      </c>
      <c r="AW8" s="625">
        <v>0.39481652228692699</v>
      </c>
      <c r="AX8" s="625">
        <v>0.39439502986950026</v>
      </c>
      <c r="AY8" s="625">
        <v>0.39379334652310716</v>
      </c>
      <c r="AZ8" s="625">
        <v>0.39531658437175438</v>
      </c>
      <c r="BA8" s="625">
        <v>0.39680942570403388</v>
      </c>
      <c r="BB8" s="625">
        <v>0.39956048478032097</v>
      </c>
      <c r="BC8" s="625">
        <v>0.40141903263232748</v>
      </c>
      <c r="BD8" s="625">
        <v>0.4015314288171169</v>
      </c>
      <c r="BE8" s="625">
        <v>0.40334701152222391</v>
      </c>
      <c r="BF8" s="625">
        <v>0.4056901301326909</v>
      </c>
      <c r="BG8" s="625">
        <v>0.40599647935533006</v>
      </c>
      <c r="BH8" s="625">
        <v>0.40535139329710873</v>
      </c>
      <c r="BI8" s="625">
        <v>0.40653188956923098</v>
      </c>
      <c r="BJ8" s="625">
        <v>0.40635622451387421</v>
      </c>
      <c r="BK8" s="626">
        <v>0.40714959042417581</v>
      </c>
    </row>
    <row r="9" spans="1:63" s="17" customFormat="1" ht="15.75">
      <c r="B9" s="627" t="s">
        <v>31</v>
      </c>
      <c r="C9" s="628">
        <v>0.41300355485700824</v>
      </c>
      <c r="D9" s="628"/>
      <c r="E9" s="628">
        <v>0.41922337884266259</v>
      </c>
      <c r="F9" s="628"/>
      <c r="G9" s="628">
        <v>0.43040380189622918</v>
      </c>
      <c r="H9" s="628"/>
      <c r="I9" s="628">
        <v>0.442372710114738</v>
      </c>
      <c r="J9" s="628">
        <v>0.44062455191467281</v>
      </c>
      <c r="K9" s="628">
        <v>0.44198730125659508</v>
      </c>
      <c r="L9" s="628">
        <v>0.44633763564628609</v>
      </c>
      <c r="M9" s="628">
        <v>0.44831580120922537</v>
      </c>
      <c r="N9" s="628">
        <v>0.45234613389309147</v>
      </c>
      <c r="O9" s="628">
        <v>0.45620734892229359</v>
      </c>
      <c r="P9" s="628">
        <v>0.45718357065900467</v>
      </c>
      <c r="Q9" s="628">
        <v>0.45783905521172513</v>
      </c>
      <c r="R9" s="628">
        <v>0.46214953349136945</v>
      </c>
      <c r="S9" s="628">
        <v>0.45906558722395374</v>
      </c>
      <c r="T9" s="628">
        <v>0.45959212039362812</v>
      </c>
      <c r="U9" s="628">
        <v>0.46141495098090907</v>
      </c>
      <c r="V9" s="628">
        <v>0.45763406879868318</v>
      </c>
      <c r="W9" s="628">
        <v>0.4539580179213904</v>
      </c>
      <c r="X9" s="628">
        <v>0.44574643382076556</v>
      </c>
      <c r="Y9" s="628">
        <v>0.44404464503287294</v>
      </c>
      <c r="Z9" s="628">
        <v>0.44604728128362736</v>
      </c>
      <c r="AA9" s="628">
        <v>0.44364619030981123</v>
      </c>
      <c r="AB9" s="628">
        <v>0.44093708231676476</v>
      </c>
      <c r="AC9" s="628">
        <v>0.43844608020531167</v>
      </c>
      <c r="AD9" s="628">
        <v>0.43818784060163907</v>
      </c>
      <c r="AE9" s="628">
        <v>0.43457144570455419</v>
      </c>
      <c r="AF9" s="628">
        <v>0.43170982008706871</v>
      </c>
      <c r="AG9" s="628">
        <v>0.42888213093701705</v>
      </c>
      <c r="AH9" s="628">
        <v>0.42520721823044449</v>
      </c>
      <c r="AI9" s="628">
        <v>0.42090825520515651</v>
      </c>
      <c r="AJ9" s="628">
        <v>0.41795460743640789</v>
      </c>
      <c r="AK9" s="628">
        <v>0.41294305621220323</v>
      </c>
      <c r="AL9" s="628">
        <v>0.40896513804986534</v>
      </c>
      <c r="AM9" s="628">
        <v>0.40511149242141919</v>
      </c>
      <c r="AN9" s="628">
        <v>0.40626197122193319</v>
      </c>
      <c r="AO9" s="628">
        <v>0.40407003383925238</v>
      </c>
      <c r="AP9" s="628">
        <v>0.40441037137331309</v>
      </c>
      <c r="AQ9" s="628">
        <v>0.4052174774561626</v>
      </c>
      <c r="AR9" s="628">
        <v>0.4072031020716726</v>
      </c>
      <c r="AS9" s="628">
        <v>0.40518774144803182</v>
      </c>
      <c r="AT9" s="628">
        <v>0.40533718380850647</v>
      </c>
      <c r="AU9" s="628">
        <v>0.40552501466192098</v>
      </c>
      <c r="AV9" s="628">
        <v>0.40521172523474125</v>
      </c>
      <c r="AW9" s="628">
        <v>0.40559785321562419</v>
      </c>
      <c r="AX9" s="628">
        <v>0.40533686697518329</v>
      </c>
      <c r="AY9" s="628">
        <v>0.40488593428494507</v>
      </c>
      <c r="AZ9" s="628">
        <v>0.40661592244654265</v>
      </c>
      <c r="BA9" s="628">
        <v>0.40831171014306306</v>
      </c>
      <c r="BB9" s="628">
        <v>0.41129976694531656</v>
      </c>
      <c r="BC9" s="628">
        <v>0.41336683015785519</v>
      </c>
      <c r="BD9" s="628">
        <v>0.41363252943630485</v>
      </c>
      <c r="BE9" s="628">
        <v>0.41564953080093064</v>
      </c>
      <c r="BF9" s="628">
        <v>0.41820779402559149</v>
      </c>
      <c r="BG9" s="628">
        <v>0.41866358077068183</v>
      </c>
      <c r="BH9" s="628">
        <v>0.41813441523431988</v>
      </c>
      <c r="BI9" s="628">
        <v>0.41948493516751773</v>
      </c>
      <c r="BJ9" s="628">
        <v>0.41943284381105744</v>
      </c>
      <c r="BK9" s="629">
        <v>0.42037766637284318</v>
      </c>
    </row>
    <row r="10" spans="1:63" s="17" customFormat="1" ht="16.5" thickBot="1">
      <c r="B10" s="630" t="s">
        <v>32</v>
      </c>
      <c r="C10" s="631">
        <v>0.40823726361608087</v>
      </c>
      <c r="D10" s="631"/>
      <c r="E10" s="631">
        <v>0.41349420923637104</v>
      </c>
      <c r="F10" s="631"/>
      <c r="G10" s="631">
        <v>0.42365150254244455</v>
      </c>
      <c r="H10" s="631"/>
      <c r="I10" s="631">
        <v>0.43448220507357749</v>
      </c>
      <c r="J10" s="631">
        <v>0.43228737283350327</v>
      </c>
      <c r="K10" s="631">
        <v>0.43313325899711785</v>
      </c>
      <c r="L10" s="631">
        <v>0.43690947884971248</v>
      </c>
      <c r="M10" s="631">
        <v>0.43833987193944768</v>
      </c>
      <c r="N10" s="631">
        <v>0.44177816278985454</v>
      </c>
      <c r="O10" s="631">
        <v>0.44503727899496714</v>
      </c>
      <c r="P10" s="631">
        <v>0.44548037942264246</v>
      </c>
      <c r="Q10" s="631">
        <v>0.44551474997323109</v>
      </c>
      <c r="R10" s="631">
        <v>0.44909560516099289</v>
      </c>
      <c r="S10" s="631">
        <v>0.44547542747284247</v>
      </c>
      <c r="T10" s="631">
        <v>0.44533870342213838</v>
      </c>
      <c r="U10" s="631">
        <v>0.44647259846593906</v>
      </c>
      <c r="V10" s="631">
        <v>0.44220426639742266</v>
      </c>
      <c r="W10" s="631">
        <v>0.43806400440152388</v>
      </c>
      <c r="X10" s="631">
        <v>0.42957858495319645</v>
      </c>
      <c r="Y10" s="631">
        <v>0.42739508242304591</v>
      </c>
      <c r="Z10" s="631">
        <v>0.42879220574756965</v>
      </c>
      <c r="AA10" s="631">
        <v>0.42597145544349913</v>
      </c>
      <c r="AB10" s="631">
        <v>0.42287543749572976</v>
      </c>
      <c r="AC10" s="631">
        <v>0.42000856315056428</v>
      </c>
      <c r="AD10" s="631">
        <v>0.41929732866166303</v>
      </c>
      <c r="AE10" s="631">
        <v>0.41539012075328707</v>
      </c>
      <c r="AF10" s="631">
        <v>0.41222390120986413</v>
      </c>
      <c r="AG10" s="631">
        <v>0.40910821330143682</v>
      </c>
      <c r="AH10" s="631">
        <v>0.40520267092911366</v>
      </c>
      <c r="AI10" s="631">
        <v>0.40072149468843093</v>
      </c>
      <c r="AJ10" s="631">
        <v>0.39753888685354388</v>
      </c>
      <c r="AK10" s="631">
        <v>0.39241666049003554</v>
      </c>
      <c r="AL10" s="631">
        <v>0.38829471400074611</v>
      </c>
      <c r="AM10" s="631">
        <v>0.38430719239492461</v>
      </c>
      <c r="AN10" s="631">
        <v>0.38507862236627916</v>
      </c>
      <c r="AO10" s="631">
        <v>0.38269201132398878</v>
      </c>
      <c r="AP10" s="631">
        <v>0.38271411106105779</v>
      </c>
      <c r="AQ10" s="631">
        <v>0.38318581477408215</v>
      </c>
      <c r="AR10" s="631">
        <v>0.38477843992485405</v>
      </c>
      <c r="AS10" s="631">
        <v>0.382598611652399</v>
      </c>
      <c r="AT10" s="631">
        <v>0.38247207939824529</v>
      </c>
      <c r="AU10" s="631">
        <v>0.38238920012161393</v>
      </c>
      <c r="AV10" s="631">
        <v>0.38184126021377807</v>
      </c>
      <c r="AW10" s="631">
        <v>0.38195949809180707</v>
      </c>
      <c r="AX10" s="631">
        <v>0.38147515334179782</v>
      </c>
      <c r="AY10" s="631">
        <v>0.38081910804383207</v>
      </c>
      <c r="AZ10" s="631">
        <v>0.38222005271131249</v>
      </c>
      <c r="BA10" s="631">
        <v>0.38359317513125646</v>
      </c>
      <c r="BB10" s="631">
        <v>0.3861838503063984</v>
      </c>
      <c r="BC10" s="631">
        <v>0.38791296801225228</v>
      </c>
      <c r="BD10" s="631">
        <v>0.38795609169841561</v>
      </c>
      <c r="BE10" s="631">
        <v>0.3896461225561067</v>
      </c>
      <c r="BF10" s="631">
        <v>0.3918466125804852</v>
      </c>
      <c r="BG10" s="631">
        <v>0.39208080942883222</v>
      </c>
      <c r="BH10" s="631">
        <v>0.39139750305578547</v>
      </c>
      <c r="BI10" s="631">
        <v>0.39247801810802158</v>
      </c>
      <c r="BJ10" s="631">
        <v>0.39225016397169821</v>
      </c>
      <c r="BK10" s="632">
        <v>0.39295856943723517</v>
      </c>
    </row>
    <row r="11" spans="1:63" s="17" customFormat="1"/>
    <row r="12" spans="1:63" s="17" customFormat="1"/>
    <row r="13" spans="1:63" s="17" customFormat="1"/>
    <row r="14" spans="1:63" s="17" customFormat="1"/>
    <row r="15" spans="1:63" s="17" customFormat="1"/>
    <row r="16" spans="1:63" s="17" customFormat="1"/>
    <row r="17" spans="3:48" s="17" customFormat="1" ht="15.75" customHeight="1">
      <c r="C17" s="1194" t="s">
        <v>34</v>
      </c>
      <c r="D17" s="1194"/>
      <c r="E17" s="1194"/>
      <c r="F17" s="1194"/>
      <c r="G17" s="1182" t="s">
        <v>70</v>
      </c>
      <c r="H17" s="1182"/>
      <c r="I17" s="1182"/>
      <c r="J17" s="1182"/>
      <c r="K17" s="633"/>
      <c r="L17" s="633"/>
      <c r="M17" s="633"/>
      <c r="N17" s="633"/>
      <c r="O17" s="633"/>
      <c r="P17" s="633"/>
      <c r="Q17" s="633"/>
      <c r="R17" s="633"/>
      <c r="S17" s="633"/>
      <c r="T17" s="633"/>
      <c r="U17" s="633"/>
      <c r="V17" s="633"/>
      <c r="W17" s="633"/>
      <c r="X17" s="633"/>
      <c r="Y17" s="633"/>
      <c r="Z17" s="633"/>
      <c r="AA17" s="633"/>
      <c r="AB17" s="633"/>
      <c r="AC17" s="633"/>
      <c r="AD17" s="633"/>
      <c r="AE17" s="633"/>
      <c r="AF17" s="633"/>
      <c r="AG17" s="633"/>
      <c r="AH17" s="633"/>
      <c r="AI17" s="633"/>
      <c r="AJ17" s="633"/>
      <c r="AK17" s="633"/>
      <c r="AL17" s="633"/>
      <c r="AM17" s="633"/>
      <c r="AN17" s="633"/>
      <c r="AO17" s="633"/>
      <c r="AP17" s="633"/>
      <c r="AQ17" s="633"/>
      <c r="AR17" s="633"/>
      <c r="AS17" s="633"/>
      <c r="AT17" s="633"/>
      <c r="AU17" s="633"/>
      <c r="AV17" s="633"/>
    </row>
    <row r="18" spans="3:48" ht="15" customHeight="1">
      <c r="C18" s="1194"/>
      <c r="D18" s="1194"/>
      <c r="E18" s="1194"/>
      <c r="F18" s="1194"/>
      <c r="G18" s="1182"/>
      <c r="H18" s="1182"/>
      <c r="I18" s="1182"/>
      <c r="J18" s="1182"/>
      <c r="K18" s="633"/>
      <c r="L18" s="633"/>
      <c r="M18" s="633"/>
      <c r="N18" s="633"/>
      <c r="O18" s="633"/>
      <c r="P18" s="633"/>
      <c r="Q18" s="633"/>
      <c r="R18" s="633"/>
      <c r="S18" s="633"/>
      <c r="T18" s="633"/>
      <c r="U18" s="633"/>
      <c r="V18" s="633"/>
      <c r="W18" s="633"/>
      <c r="X18" s="633"/>
      <c r="Y18" s="633"/>
      <c r="Z18" s="633"/>
      <c r="AA18" s="633"/>
      <c r="AB18" s="633"/>
      <c r="AC18" s="633"/>
      <c r="AD18" s="633"/>
      <c r="AE18" s="633"/>
      <c r="AF18" s="633"/>
      <c r="AG18" s="633"/>
      <c r="AH18" s="633"/>
      <c r="AI18" s="633"/>
      <c r="AJ18" s="633"/>
      <c r="AK18" s="633"/>
      <c r="AL18" s="633"/>
      <c r="AM18" s="633"/>
      <c r="AN18" s="633"/>
      <c r="AO18" s="633"/>
      <c r="AP18" s="633"/>
      <c r="AQ18" s="633"/>
      <c r="AR18" s="633"/>
      <c r="AS18" s="633"/>
      <c r="AT18" s="633"/>
      <c r="AU18" s="633"/>
      <c r="AV18" s="633"/>
    </row>
    <row r="19" spans="3:48" ht="15" customHeight="1">
      <c r="C19" s="1194"/>
      <c r="D19" s="1194"/>
      <c r="E19" s="1194"/>
      <c r="F19" s="1194"/>
      <c r="G19" s="1182"/>
      <c r="H19" s="1182"/>
      <c r="I19" s="1182"/>
      <c r="J19" s="1182"/>
      <c r="K19" s="633"/>
      <c r="L19" s="633"/>
      <c r="M19" s="633"/>
      <c r="N19" s="633"/>
      <c r="O19" s="633"/>
      <c r="P19" s="633"/>
      <c r="Q19" s="633"/>
      <c r="R19" s="633"/>
      <c r="S19" s="633"/>
      <c r="T19" s="633"/>
      <c r="U19" s="633"/>
      <c r="V19" s="633"/>
      <c r="W19" s="633"/>
      <c r="X19" s="633"/>
      <c r="Y19" s="633"/>
      <c r="Z19" s="633"/>
      <c r="AA19" s="633"/>
      <c r="AB19" s="633"/>
      <c r="AC19" s="633"/>
      <c r="AD19" s="633"/>
      <c r="AE19" s="633"/>
      <c r="AF19" s="633"/>
      <c r="AG19" s="633"/>
      <c r="AH19" s="633"/>
      <c r="AI19" s="633"/>
      <c r="AJ19" s="633"/>
      <c r="AK19" s="633"/>
      <c r="AL19" s="633"/>
      <c r="AM19" s="633"/>
      <c r="AN19" s="633"/>
      <c r="AO19" s="633"/>
      <c r="AP19" s="633"/>
      <c r="AQ19" s="633"/>
      <c r="AR19" s="633"/>
      <c r="AS19" s="633"/>
      <c r="AT19" s="633"/>
      <c r="AU19" s="633"/>
      <c r="AV19" s="633"/>
    </row>
    <row r="35" spans="2:63" s="69" customFormat="1" ht="15.75">
      <c r="B35" s="518" t="s">
        <v>55</v>
      </c>
    </row>
    <row r="36" spans="2:63" s="69" customFormat="1" ht="15.75" thickBot="1"/>
    <row r="37" spans="2:63" s="69" customFormat="1" ht="15.75" thickBot="1">
      <c r="B37" s="634" t="s">
        <v>56</v>
      </c>
      <c r="C37" s="635">
        <v>1940</v>
      </c>
      <c r="D37" s="635">
        <v>1941</v>
      </c>
      <c r="E37" s="635">
        <v>1942</v>
      </c>
      <c r="F37" s="635">
        <v>1943</v>
      </c>
      <c r="G37" s="635">
        <v>1944</v>
      </c>
      <c r="H37" s="635">
        <v>1945</v>
      </c>
      <c r="I37" s="635">
        <v>1946</v>
      </c>
      <c r="J37" s="635">
        <v>1947</v>
      </c>
      <c r="K37" s="635">
        <v>1948</v>
      </c>
      <c r="L37" s="635">
        <v>1949</v>
      </c>
      <c r="M37" s="635">
        <v>1950</v>
      </c>
      <c r="N37" s="635">
        <v>1951</v>
      </c>
      <c r="O37" s="635">
        <v>1952</v>
      </c>
      <c r="P37" s="635">
        <v>1953</v>
      </c>
      <c r="Q37" s="635">
        <v>1954</v>
      </c>
      <c r="R37" s="635">
        <v>1955</v>
      </c>
      <c r="S37" s="635">
        <v>1956</v>
      </c>
      <c r="T37" s="635">
        <v>1957</v>
      </c>
      <c r="U37" s="635">
        <v>1958</v>
      </c>
      <c r="V37" s="635">
        <v>1959</v>
      </c>
      <c r="W37" s="635">
        <v>1960</v>
      </c>
      <c r="X37" s="635">
        <v>1961</v>
      </c>
      <c r="Y37" s="635">
        <v>1962</v>
      </c>
      <c r="Z37" s="635">
        <v>1963</v>
      </c>
      <c r="AA37" s="635">
        <v>1964</v>
      </c>
      <c r="AB37" s="635">
        <v>1965</v>
      </c>
      <c r="AC37" s="635">
        <v>1966</v>
      </c>
      <c r="AD37" s="635">
        <v>1967</v>
      </c>
      <c r="AE37" s="635">
        <v>1968</v>
      </c>
      <c r="AF37" s="635">
        <v>1969</v>
      </c>
      <c r="AG37" s="635">
        <v>1970</v>
      </c>
      <c r="AH37" s="635">
        <v>1971</v>
      </c>
      <c r="AI37" s="635">
        <v>1972</v>
      </c>
      <c r="AJ37" s="635">
        <v>1973</v>
      </c>
      <c r="AK37" s="635">
        <v>1974</v>
      </c>
      <c r="AL37" s="635">
        <v>1975</v>
      </c>
      <c r="AM37" s="635">
        <v>1976</v>
      </c>
      <c r="AN37" s="635">
        <v>1977</v>
      </c>
      <c r="AO37" s="635">
        <v>1978</v>
      </c>
      <c r="AP37" s="635">
        <v>1979</v>
      </c>
      <c r="AQ37" s="635">
        <v>1980</v>
      </c>
      <c r="AR37" s="635">
        <v>1981</v>
      </c>
      <c r="AS37" s="635">
        <v>1982</v>
      </c>
      <c r="AT37" s="635">
        <v>1983</v>
      </c>
      <c r="AU37" s="635">
        <v>1984</v>
      </c>
      <c r="AV37" s="635">
        <v>1985</v>
      </c>
      <c r="AW37" s="635">
        <v>1986</v>
      </c>
      <c r="AX37" s="635">
        <v>1987</v>
      </c>
      <c r="AY37" s="635">
        <v>1988</v>
      </c>
      <c r="AZ37" s="635">
        <v>1989</v>
      </c>
      <c r="BA37" s="635">
        <v>1990</v>
      </c>
      <c r="BB37" s="635">
        <v>1991</v>
      </c>
      <c r="BC37" s="635">
        <v>1992</v>
      </c>
      <c r="BD37" s="635">
        <v>1993</v>
      </c>
      <c r="BE37" s="635">
        <v>1994</v>
      </c>
      <c r="BF37" s="635">
        <v>1995</v>
      </c>
      <c r="BG37" s="635">
        <v>1996</v>
      </c>
      <c r="BH37" s="635">
        <v>1997</v>
      </c>
      <c r="BI37" s="635">
        <v>1998</v>
      </c>
      <c r="BJ37" s="635">
        <v>1999</v>
      </c>
      <c r="BK37" s="636">
        <v>2000</v>
      </c>
    </row>
    <row r="38" spans="2:63" s="69" customFormat="1" ht="15.75" thickBot="1">
      <c r="B38" s="637" t="s">
        <v>47</v>
      </c>
      <c r="C38" s="638">
        <v>42.870000000000005</v>
      </c>
      <c r="D38" s="638">
        <v>42.870000000000005</v>
      </c>
      <c r="E38" s="638">
        <v>42.870000000000005</v>
      </c>
      <c r="F38" s="638">
        <v>42.870000000000005</v>
      </c>
      <c r="G38" s="638">
        <v>42.870000000000005</v>
      </c>
      <c r="H38" s="638">
        <v>42.870000000000005</v>
      </c>
      <c r="I38" s="638">
        <v>42.870000000000005</v>
      </c>
      <c r="J38" s="638">
        <v>42.820625</v>
      </c>
      <c r="K38" s="638">
        <v>42.771249999999995</v>
      </c>
      <c r="L38" s="638">
        <v>42.721874999999997</v>
      </c>
      <c r="M38" s="638">
        <v>42.672499999999999</v>
      </c>
      <c r="N38" s="638">
        <v>42.557500000000005</v>
      </c>
      <c r="O38" s="638">
        <v>42.442499999999995</v>
      </c>
      <c r="P38" s="638">
        <v>42.327500000000001</v>
      </c>
      <c r="Q38" s="638">
        <v>42.212499999999999</v>
      </c>
      <c r="R38" s="638">
        <v>42.101875</v>
      </c>
      <c r="S38" s="638">
        <v>41.991250000000001</v>
      </c>
      <c r="T38" s="638">
        <v>41.880624999999995</v>
      </c>
      <c r="U38" s="638">
        <v>41.769999999999996</v>
      </c>
      <c r="V38" s="638">
        <v>41.671875</v>
      </c>
      <c r="W38" s="638">
        <v>41.573750000000004</v>
      </c>
      <c r="X38" s="638">
        <v>41.725625000000001</v>
      </c>
      <c r="Y38" s="638">
        <v>41.877499999999998</v>
      </c>
      <c r="Z38" s="638">
        <v>41.923749999999998</v>
      </c>
      <c r="AA38" s="638">
        <v>42.22</v>
      </c>
      <c r="AB38" s="638">
        <v>42.016249999999999</v>
      </c>
      <c r="AC38" s="638">
        <v>41.8125</v>
      </c>
      <c r="AD38" s="638">
        <v>42.216875000000002</v>
      </c>
      <c r="AE38" s="638">
        <v>42.371250000000003</v>
      </c>
      <c r="AF38" s="638">
        <v>42.275625000000005</v>
      </c>
      <c r="AG38" s="638">
        <v>42.68</v>
      </c>
      <c r="AH38" s="638">
        <v>42.759374999999999</v>
      </c>
      <c r="AI38" s="638">
        <v>42.588750000000005</v>
      </c>
      <c r="AJ38" s="638">
        <v>42.668125000000003</v>
      </c>
      <c r="AK38" s="638">
        <v>42.497500000000002</v>
      </c>
      <c r="AL38" s="638">
        <v>42.711874999999999</v>
      </c>
      <c r="AM38" s="638">
        <v>42.676249999999996</v>
      </c>
      <c r="AN38" s="638">
        <v>42.640625</v>
      </c>
      <c r="AO38" s="638">
        <v>42.855000000000004</v>
      </c>
      <c r="AP38" s="638">
        <v>42.855000000000004</v>
      </c>
      <c r="AQ38" s="638">
        <v>42.855000000000004</v>
      </c>
      <c r="AR38" s="638">
        <v>42.855000000000004</v>
      </c>
      <c r="AS38" s="638">
        <v>42.855000000000004</v>
      </c>
      <c r="AT38" s="638">
        <v>42.855000000000004</v>
      </c>
      <c r="AU38" s="638">
        <v>42.855000000000004</v>
      </c>
      <c r="AV38" s="638">
        <v>42.855000000000004</v>
      </c>
      <c r="AW38" s="638">
        <v>42.855000000000004</v>
      </c>
      <c r="AX38" s="638">
        <v>42.855000000000004</v>
      </c>
      <c r="AY38" s="638">
        <v>42.855000000000004</v>
      </c>
      <c r="AZ38" s="638">
        <v>42.855000000000004</v>
      </c>
      <c r="BA38" s="638">
        <v>42.855000000000004</v>
      </c>
      <c r="BB38" s="638">
        <v>42.855000000000004</v>
      </c>
      <c r="BC38" s="638">
        <v>42.855000000000004</v>
      </c>
      <c r="BD38" s="638">
        <v>42.854999999999997</v>
      </c>
      <c r="BE38" s="638">
        <v>42.605000000000004</v>
      </c>
      <c r="BF38" s="638">
        <v>42.605000000000004</v>
      </c>
      <c r="BG38" s="638">
        <v>42.605000000000004</v>
      </c>
      <c r="BH38" s="638">
        <v>42.605000000000004</v>
      </c>
      <c r="BI38" s="638">
        <v>42.605000000000004</v>
      </c>
      <c r="BJ38" s="638">
        <v>42.605000000000004</v>
      </c>
      <c r="BK38" s="639">
        <v>42.605000000000004</v>
      </c>
    </row>
    <row r="39" spans="2:63" s="640" customFormat="1" ht="15.75" thickBot="1"/>
    <row r="40" spans="2:63" s="69" customFormat="1" ht="51.75" thickBot="1">
      <c r="B40" s="641" t="s">
        <v>57</v>
      </c>
      <c r="C40" s="642">
        <v>1940</v>
      </c>
      <c r="D40" s="642">
        <v>1941</v>
      </c>
      <c r="E40" s="642">
        <v>1942</v>
      </c>
      <c r="F40" s="642">
        <v>1943</v>
      </c>
      <c r="G40" s="642">
        <v>1944</v>
      </c>
      <c r="H40" s="642">
        <v>1945</v>
      </c>
      <c r="I40" s="642">
        <v>1946</v>
      </c>
      <c r="J40" s="642">
        <v>1947</v>
      </c>
      <c r="K40" s="642">
        <v>1948</v>
      </c>
      <c r="L40" s="642">
        <v>1949</v>
      </c>
      <c r="M40" s="642">
        <v>1950</v>
      </c>
      <c r="N40" s="642">
        <v>1951</v>
      </c>
      <c r="O40" s="642">
        <v>1952</v>
      </c>
      <c r="P40" s="642">
        <v>1953</v>
      </c>
      <c r="Q40" s="642">
        <v>1954</v>
      </c>
      <c r="R40" s="642">
        <v>1955</v>
      </c>
      <c r="S40" s="642">
        <v>1956</v>
      </c>
      <c r="T40" s="642">
        <v>1957</v>
      </c>
      <c r="U40" s="642">
        <v>1958</v>
      </c>
      <c r="V40" s="642">
        <v>1959</v>
      </c>
      <c r="W40" s="642">
        <v>1960</v>
      </c>
      <c r="X40" s="642">
        <v>1961</v>
      </c>
      <c r="Y40" s="642">
        <v>1962</v>
      </c>
      <c r="Z40" s="642">
        <v>1963</v>
      </c>
      <c r="AA40" s="642">
        <v>1964</v>
      </c>
      <c r="AB40" s="642">
        <v>1965</v>
      </c>
      <c r="AC40" s="642">
        <v>1966</v>
      </c>
      <c r="AD40" s="642">
        <v>1967</v>
      </c>
      <c r="AE40" s="642">
        <v>1968</v>
      </c>
      <c r="AF40" s="642">
        <v>1969</v>
      </c>
      <c r="AG40" s="642">
        <v>1970</v>
      </c>
      <c r="AH40" s="642">
        <v>1971</v>
      </c>
      <c r="AI40" s="642">
        <v>1972</v>
      </c>
      <c r="AJ40" s="642">
        <v>1973</v>
      </c>
      <c r="AK40" s="642">
        <v>1974</v>
      </c>
      <c r="AL40" s="642">
        <v>1975</v>
      </c>
      <c r="AM40" s="642">
        <v>1976</v>
      </c>
      <c r="AN40" s="642">
        <v>1977</v>
      </c>
      <c r="AO40" s="642">
        <v>1978</v>
      </c>
      <c r="AP40" s="642">
        <v>1979</v>
      </c>
      <c r="AQ40" s="642">
        <v>1980</v>
      </c>
      <c r="AR40" s="642">
        <v>1981</v>
      </c>
      <c r="AS40" s="642">
        <v>1982</v>
      </c>
      <c r="AT40" s="642">
        <v>1983</v>
      </c>
      <c r="AU40" s="642">
        <v>1984</v>
      </c>
      <c r="AV40" s="642">
        <v>1985</v>
      </c>
      <c r="AW40" s="642">
        <v>1986</v>
      </c>
      <c r="AX40" s="642">
        <v>1987</v>
      </c>
      <c r="AY40" s="642">
        <v>1988</v>
      </c>
      <c r="AZ40" s="642">
        <v>1989</v>
      </c>
      <c r="BA40" s="642">
        <v>1990</v>
      </c>
      <c r="BB40" s="642">
        <v>1991</v>
      </c>
      <c r="BC40" s="642">
        <v>1992</v>
      </c>
      <c r="BD40" s="642">
        <v>1993</v>
      </c>
      <c r="BE40" s="642">
        <v>1994</v>
      </c>
      <c r="BF40" s="642">
        <v>1995</v>
      </c>
      <c r="BG40" s="642">
        <v>1996</v>
      </c>
      <c r="BH40" s="642">
        <v>1997</v>
      </c>
      <c r="BI40" s="642">
        <v>1998</v>
      </c>
      <c r="BJ40" s="642">
        <v>1999</v>
      </c>
      <c r="BK40" s="643">
        <v>2000</v>
      </c>
    </row>
    <row r="41" spans="2:63" s="69" customFormat="1">
      <c r="B41" s="644" t="s">
        <v>58</v>
      </c>
      <c r="C41" s="645">
        <v>35.299999999999997</v>
      </c>
      <c r="D41" s="645"/>
      <c r="E41" s="645">
        <v>35.9</v>
      </c>
      <c r="F41" s="645"/>
      <c r="G41" s="645">
        <v>36.9</v>
      </c>
      <c r="H41" s="645"/>
      <c r="I41" s="645">
        <v>38</v>
      </c>
      <c r="J41" s="645"/>
      <c r="K41" s="645"/>
      <c r="L41" s="645"/>
      <c r="M41" s="645"/>
      <c r="N41" s="645"/>
      <c r="O41" s="645"/>
      <c r="P41" s="645"/>
      <c r="Q41" s="645"/>
      <c r="R41" s="645"/>
      <c r="S41" s="645"/>
      <c r="T41" s="645"/>
      <c r="U41" s="645"/>
      <c r="V41" s="645"/>
      <c r="W41" s="645"/>
      <c r="X41" s="645"/>
      <c r="Y41" s="645"/>
      <c r="Z41" s="645"/>
      <c r="AA41" s="645"/>
      <c r="AB41" s="645"/>
      <c r="AC41" s="645"/>
      <c r="AD41" s="645"/>
      <c r="AE41" s="645"/>
      <c r="AF41" s="645"/>
      <c r="AG41" s="645"/>
      <c r="AH41" s="645"/>
      <c r="AI41" s="645"/>
      <c r="AJ41" s="645"/>
      <c r="AK41" s="645"/>
      <c r="AL41" s="645"/>
      <c r="AM41" s="645"/>
      <c r="AN41" s="645"/>
      <c r="AO41" s="645"/>
      <c r="AP41" s="645"/>
      <c r="AQ41" s="645"/>
      <c r="AR41" s="645"/>
      <c r="AS41" s="645"/>
      <c r="AT41" s="645"/>
      <c r="AU41" s="645"/>
      <c r="AV41" s="645"/>
      <c r="AW41" s="645"/>
      <c r="AX41" s="645"/>
      <c r="AY41" s="645"/>
      <c r="AZ41" s="645"/>
      <c r="BA41" s="645"/>
      <c r="BB41" s="645"/>
      <c r="BC41" s="645"/>
      <c r="BD41" s="645"/>
      <c r="BE41" s="645"/>
      <c r="BF41" s="645"/>
      <c r="BG41" s="645"/>
      <c r="BH41" s="645"/>
      <c r="BI41" s="645"/>
      <c r="BJ41" s="645"/>
      <c r="BK41" s="646"/>
    </row>
    <row r="42" spans="2:63" s="640" customFormat="1">
      <c r="B42" s="647" t="s">
        <v>59</v>
      </c>
      <c r="C42" s="648">
        <v>32.9</v>
      </c>
      <c r="D42" s="648"/>
      <c r="E42" s="648">
        <v>33.9</v>
      </c>
      <c r="F42" s="648"/>
      <c r="G42" s="648">
        <v>34.9</v>
      </c>
      <c r="H42" s="648"/>
      <c r="I42" s="648">
        <v>36.200000000000003</v>
      </c>
      <c r="J42" s="648"/>
      <c r="K42" s="648"/>
      <c r="L42" s="648"/>
      <c r="M42" s="648"/>
      <c r="N42" s="648"/>
      <c r="O42" s="648"/>
      <c r="P42" s="648"/>
      <c r="Q42" s="648"/>
      <c r="R42" s="648"/>
      <c r="S42" s="648"/>
      <c r="T42" s="648"/>
      <c r="U42" s="648"/>
      <c r="V42" s="648"/>
      <c r="W42" s="648"/>
      <c r="X42" s="648"/>
      <c r="Y42" s="648"/>
      <c r="Z42" s="648"/>
      <c r="AA42" s="648"/>
      <c r="AB42" s="648"/>
      <c r="AC42" s="648"/>
      <c r="AD42" s="648"/>
      <c r="AE42" s="648"/>
      <c r="AF42" s="648"/>
      <c r="AG42" s="648"/>
      <c r="AH42" s="648"/>
      <c r="AI42" s="648"/>
      <c r="AJ42" s="648"/>
      <c r="AK42" s="648"/>
      <c r="AL42" s="648"/>
      <c r="AM42" s="648"/>
      <c r="AN42" s="648"/>
      <c r="AO42" s="648"/>
      <c r="AP42" s="648"/>
      <c r="AQ42" s="648"/>
      <c r="AR42" s="648"/>
      <c r="AS42" s="648"/>
      <c r="AT42" s="648"/>
      <c r="AU42" s="648"/>
      <c r="AV42" s="648"/>
      <c r="AW42" s="648"/>
      <c r="AX42" s="648"/>
      <c r="AY42" s="648"/>
      <c r="AZ42" s="648"/>
      <c r="BA42" s="648"/>
      <c r="BB42" s="648"/>
      <c r="BC42" s="648"/>
      <c r="BD42" s="648"/>
      <c r="BE42" s="648"/>
      <c r="BF42" s="648"/>
      <c r="BG42" s="648"/>
      <c r="BH42" s="648"/>
      <c r="BI42" s="648"/>
      <c r="BJ42" s="648"/>
      <c r="BK42" s="649"/>
    </row>
    <row r="43" spans="2:63" s="640" customFormat="1" ht="15.75" thickBot="1">
      <c r="B43" s="650" t="s">
        <v>60</v>
      </c>
      <c r="C43" s="651">
        <v>37.4</v>
      </c>
      <c r="D43" s="651"/>
      <c r="E43" s="651">
        <v>37.799999999999997</v>
      </c>
      <c r="F43" s="651"/>
      <c r="G43" s="651">
        <v>38.799999999999997</v>
      </c>
      <c r="H43" s="651"/>
      <c r="I43" s="651">
        <v>39.700000000000003</v>
      </c>
      <c r="J43" s="651"/>
      <c r="K43" s="651"/>
      <c r="L43" s="651"/>
      <c r="M43" s="651"/>
      <c r="N43" s="651"/>
      <c r="O43" s="651"/>
      <c r="P43" s="651"/>
      <c r="Q43" s="651"/>
      <c r="R43" s="651"/>
      <c r="S43" s="651"/>
      <c r="T43" s="651"/>
      <c r="U43" s="651"/>
      <c r="V43" s="651"/>
      <c r="W43" s="651"/>
      <c r="X43" s="651"/>
      <c r="Y43" s="651"/>
      <c r="Z43" s="651"/>
      <c r="AA43" s="651"/>
      <c r="AB43" s="651"/>
      <c r="AC43" s="651"/>
      <c r="AD43" s="651"/>
      <c r="AE43" s="651"/>
      <c r="AF43" s="651"/>
      <c r="AG43" s="651"/>
      <c r="AH43" s="651"/>
      <c r="AI43" s="651"/>
      <c r="AJ43" s="651"/>
      <c r="AK43" s="651"/>
      <c r="AL43" s="651"/>
      <c r="AM43" s="651"/>
      <c r="AN43" s="651"/>
      <c r="AO43" s="651"/>
      <c r="AP43" s="651"/>
      <c r="AQ43" s="651"/>
      <c r="AR43" s="651"/>
      <c r="AS43" s="651"/>
      <c r="AT43" s="651"/>
      <c r="AU43" s="651"/>
      <c r="AV43" s="651"/>
      <c r="AW43" s="651"/>
      <c r="AX43" s="651"/>
      <c r="AY43" s="651"/>
      <c r="AZ43" s="651"/>
      <c r="BA43" s="651"/>
      <c r="BB43" s="651"/>
      <c r="BC43" s="651"/>
      <c r="BD43" s="651"/>
      <c r="BE43" s="651"/>
      <c r="BF43" s="651"/>
      <c r="BG43" s="651"/>
      <c r="BH43" s="651"/>
      <c r="BI43" s="651"/>
      <c r="BJ43" s="651"/>
      <c r="BK43" s="652"/>
    </row>
    <row r="44" spans="2:63" s="69" customFormat="1" ht="39" thickBot="1">
      <c r="B44" s="641" t="s">
        <v>61</v>
      </c>
      <c r="C44" s="642">
        <v>1940</v>
      </c>
      <c r="D44" s="642">
        <v>1941</v>
      </c>
      <c r="E44" s="642">
        <v>1942</v>
      </c>
      <c r="F44" s="642">
        <v>1943</v>
      </c>
      <c r="G44" s="642">
        <v>1944</v>
      </c>
      <c r="H44" s="642">
        <v>1945</v>
      </c>
      <c r="I44" s="642">
        <v>1946</v>
      </c>
      <c r="J44" s="642">
        <v>1947</v>
      </c>
      <c r="K44" s="642">
        <v>1948</v>
      </c>
      <c r="L44" s="642">
        <v>1949</v>
      </c>
      <c r="M44" s="642">
        <v>1950</v>
      </c>
      <c r="N44" s="642">
        <v>1951</v>
      </c>
      <c r="O44" s="642">
        <v>1952</v>
      </c>
      <c r="P44" s="642">
        <v>1953</v>
      </c>
      <c r="Q44" s="642">
        <v>1954</v>
      </c>
      <c r="R44" s="642">
        <v>1955</v>
      </c>
      <c r="S44" s="642">
        <v>1956</v>
      </c>
      <c r="T44" s="642">
        <v>1957</v>
      </c>
      <c r="U44" s="642">
        <v>1958</v>
      </c>
      <c r="V44" s="642">
        <v>1959</v>
      </c>
      <c r="W44" s="642">
        <v>1960</v>
      </c>
      <c r="X44" s="642">
        <v>1961</v>
      </c>
      <c r="Y44" s="642">
        <v>1962</v>
      </c>
      <c r="Z44" s="642">
        <v>1963</v>
      </c>
      <c r="AA44" s="642">
        <v>1964</v>
      </c>
      <c r="AB44" s="642">
        <v>1965</v>
      </c>
      <c r="AC44" s="642">
        <v>1966</v>
      </c>
      <c r="AD44" s="642">
        <v>1967</v>
      </c>
      <c r="AE44" s="642">
        <v>1968</v>
      </c>
      <c r="AF44" s="642">
        <v>1969</v>
      </c>
      <c r="AG44" s="642">
        <v>1970</v>
      </c>
      <c r="AH44" s="642">
        <v>1971</v>
      </c>
      <c r="AI44" s="642">
        <v>1972</v>
      </c>
      <c r="AJ44" s="642">
        <v>1973</v>
      </c>
      <c r="AK44" s="642">
        <v>1974</v>
      </c>
      <c r="AL44" s="642">
        <v>1975</v>
      </c>
      <c r="AM44" s="642">
        <v>1976</v>
      </c>
      <c r="AN44" s="642">
        <v>1977</v>
      </c>
      <c r="AO44" s="642">
        <v>1978</v>
      </c>
      <c r="AP44" s="642">
        <v>1979</v>
      </c>
      <c r="AQ44" s="642">
        <v>1980</v>
      </c>
      <c r="AR44" s="642">
        <v>1981</v>
      </c>
      <c r="AS44" s="642">
        <v>1982</v>
      </c>
      <c r="AT44" s="642">
        <v>1983</v>
      </c>
      <c r="AU44" s="642">
        <v>1984</v>
      </c>
      <c r="AV44" s="642">
        <v>1985</v>
      </c>
      <c r="AW44" s="642">
        <v>1986</v>
      </c>
      <c r="AX44" s="642">
        <v>1987</v>
      </c>
      <c r="AY44" s="642">
        <v>1988</v>
      </c>
      <c r="AZ44" s="642">
        <v>1989</v>
      </c>
      <c r="BA44" s="642">
        <v>1990</v>
      </c>
      <c r="BB44" s="642">
        <v>1991</v>
      </c>
      <c r="BC44" s="642">
        <v>1992</v>
      </c>
      <c r="BD44" s="642">
        <v>1993</v>
      </c>
      <c r="BE44" s="642">
        <v>1994</v>
      </c>
      <c r="BF44" s="642">
        <v>1995</v>
      </c>
      <c r="BG44" s="642">
        <v>1996</v>
      </c>
      <c r="BH44" s="642">
        <v>1997</v>
      </c>
      <c r="BI44" s="642">
        <v>1998</v>
      </c>
      <c r="BJ44" s="642">
        <v>1999</v>
      </c>
      <c r="BK44" s="643">
        <v>2000</v>
      </c>
    </row>
    <row r="45" spans="2:63" s="69" customFormat="1">
      <c r="B45" s="644" t="s">
        <v>58</v>
      </c>
      <c r="C45" s="645">
        <v>34.566875762750001</v>
      </c>
      <c r="D45" s="645">
        <v>35.052830763000003</v>
      </c>
      <c r="E45" s="645">
        <v>35.476020769000002</v>
      </c>
      <c r="F45" s="645">
        <v>35.911713045749998</v>
      </c>
      <c r="G45" s="645">
        <v>36.45754192775</v>
      </c>
      <c r="H45" s="645">
        <v>36.916494312250002</v>
      </c>
      <c r="I45" s="645">
        <v>37.484168473750003</v>
      </c>
      <c r="J45" s="645">
        <v>37.87205761725</v>
      </c>
      <c r="K45" s="645">
        <v>38.02063888675</v>
      </c>
      <c r="L45" s="645">
        <v>38.404439303750003</v>
      </c>
      <c r="M45" s="645">
        <v>38.608231670000002</v>
      </c>
      <c r="N45" s="645">
        <v>38.97491548875</v>
      </c>
      <c r="O45" s="645">
        <v>39.336906112249999</v>
      </c>
      <c r="P45" s="645">
        <v>39.449140645500002</v>
      </c>
      <c r="Q45" s="645">
        <v>39.548170892750001</v>
      </c>
      <c r="R45" s="645">
        <v>39.955773887500001</v>
      </c>
      <c r="S45" s="645">
        <v>39.7314023295</v>
      </c>
      <c r="T45" s="645">
        <v>39.825399151500001</v>
      </c>
      <c r="U45" s="645">
        <v>40.031704095000002</v>
      </c>
      <c r="V45" s="645">
        <v>39.751366600750003</v>
      </c>
      <c r="W45" s="645">
        <v>39.479092313499997</v>
      </c>
      <c r="X45" s="645">
        <v>38.810885757249999</v>
      </c>
      <c r="Y45" s="645">
        <v>38.708200860250003</v>
      </c>
      <c r="Z45" s="645">
        <v>38.928205658750002</v>
      </c>
      <c r="AA45" s="645">
        <v>38.763578437500001</v>
      </c>
      <c r="AB45" s="645">
        <v>38.571260231499998</v>
      </c>
      <c r="AC45" s="645">
        <v>38.397238136250003</v>
      </c>
      <c r="AD45" s="645">
        <v>38.418217314000003</v>
      </c>
      <c r="AE45" s="645">
        <v>38.144126579750001</v>
      </c>
      <c r="AF45" s="645">
        <v>37.935388599749999</v>
      </c>
      <c r="AG45" s="645">
        <v>37.728819262750001</v>
      </c>
      <c r="AH45" s="645">
        <v>37.446832230250003</v>
      </c>
      <c r="AI45" s="645">
        <v>37.108863073499997</v>
      </c>
      <c r="AJ45" s="645">
        <v>36.888554503000002</v>
      </c>
      <c r="AK45" s="645">
        <v>36.485607555999998</v>
      </c>
      <c r="AL45" s="645">
        <v>36.172888560250001</v>
      </c>
      <c r="AM45" s="645">
        <v>35.87018027725</v>
      </c>
      <c r="AN45" s="645">
        <v>36.010063048749998</v>
      </c>
      <c r="AO45" s="645">
        <v>35.853347019499999</v>
      </c>
      <c r="AP45" s="645">
        <v>35.920911341749999</v>
      </c>
      <c r="AQ45" s="645">
        <v>36.029803856000001</v>
      </c>
      <c r="AR45" s="645">
        <v>36.243502205250003</v>
      </c>
      <c r="AS45" s="645">
        <v>36.100849821499999</v>
      </c>
      <c r="AT45" s="645">
        <v>36.150668900500001</v>
      </c>
      <c r="AU45" s="645">
        <v>36.203706624500001</v>
      </c>
      <c r="AV45" s="645">
        <v>36.211760418750004</v>
      </c>
      <c r="AW45" s="645">
        <v>36.282090010250002</v>
      </c>
      <c r="AX45" s="645">
        <v>36.294310865</v>
      </c>
      <c r="AY45" s="645">
        <v>36.289229019750003</v>
      </c>
      <c r="AZ45" s="645">
        <v>36.479498454999998</v>
      </c>
      <c r="BA45" s="645">
        <v>36.666763754750001</v>
      </c>
      <c r="BB45" s="645">
        <v>36.970245618249997</v>
      </c>
      <c r="BC45" s="645">
        <v>37.191141144749999</v>
      </c>
      <c r="BD45" s="645">
        <v>37.249930913249997</v>
      </c>
      <c r="BE45" s="645">
        <v>37.46639482925</v>
      </c>
      <c r="BF45" s="645">
        <v>37.731797688500002</v>
      </c>
      <c r="BG45" s="645">
        <v>37.807527880999999</v>
      </c>
      <c r="BH45" s="645">
        <v>37.794074406249997</v>
      </c>
      <c r="BI45" s="645">
        <v>37.950357347500002</v>
      </c>
      <c r="BJ45" s="645">
        <v>37.979623708749997</v>
      </c>
      <c r="BK45" s="646">
        <v>38.099003803000002</v>
      </c>
    </row>
    <row r="46" spans="2:63" s="640" customFormat="1">
      <c r="B46" s="647" t="s">
        <v>59</v>
      </c>
      <c r="C46" s="648">
        <v>32.105685191249997</v>
      </c>
      <c r="D46" s="648">
        <v>32.876341086499998</v>
      </c>
      <c r="E46" s="648">
        <v>33.415755919749998</v>
      </c>
      <c r="F46" s="648">
        <v>33.767682224250002</v>
      </c>
      <c r="G46" s="648">
        <v>34.42090020925</v>
      </c>
      <c r="H46" s="648">
        <v>35.076484336749999</v>
      </c>
      <c r="I46" s="648">
        <v>35.761371458749998</v>
      </c>
      <c r="J46" s="648">
        <v>36.478596411250003</v>
      </c>
      <c r="K46" s="648">
        <v>36.888379319000002</v>
      </c>
      <c r="L46" s="648">
        <v>37.327594224249999</v>
      </c>
      <c r="M46" s="648">
        <v>37.794268813000002</v>
      </c>
      <c r="N46" s="648">
        <v>38.387410682999999</v>
      </c>
      <c r="O46" s="648">
        <v>38.910154724750001</v>
      </c>
      <c r="P46" s="648">
        <v>39.13429773</v>
      </c>
      <c r="Q46" s="648">
        <v>39.547021190499997</v>
      </c>
      <c r="R46" s="648">
        <v>40.117308706999999</v>
      </c>
      <c r="S46" s="648">
        <v>39.912411160749997</v>
      </c>
      <c r="T46" s="648">
        <v>40.063949504500002</v>
      </c>
      <c r="U46" s="648">
        <v>40.35333574125</v>
      </c>
      <c r="V46" s="648">
        <v>39.827943176749997</v>
      </c>
      <c r="W46" s="648">
        <v>39.59601937875</v>
      </c>
      <c r="X46" s="648">
        <v>38.620153371249998</v>
      </c>
      <c r="Y46" s="648">
        <v>38.482384377750002</v>
      </c>
      <c r="Z46" s="648">
        <v>38.928993055500001</v>
      </c>
      <c r="AA46" s="648">
        <v>38.772545909000002</v>
      </c>
      <c r="AB46" s="648">
        <v>38.7269557455</v>
      </c>
      <c r="AC46" s="648">
        <v>38.573727544999997</v>
      </c>
      <c r="AD46" s="648">
        <v>38.595280149250002</v>
      </c>
      <c r="AE46" s="648">
        <v>38.397113321749998</v>
      </c>
      <c r="AF46" s="648">
        <v>38.417516966000001</v>
      </c>
      <c r="AG46" s="648">
        <v>38.280602006750001</v>
      </c>
      <c r="AH46" s="648">
        <v>38.11373341825</v>
      </c>
      <c r="AI46" s="648">
        <v>37.932916628999997</v>
      </c>
      <c r="AJ46" s="648">
        <v>37.708597130500003</v>
      </c>
      <c r="AK46" s="648">
        <v>37.453455656000003</v>
      </c>
      <c r="AL46" s="648">
        <v>37.171286703500002</v>
      </c>
      <c r="AM46" s="648">
        <v>36.805347358749998</v>
      </c>
      <c r="AN46" s="648">
        <v>36.898304236999998</v>
      </c>
      <c r="AO46" s="648">
        <v>36.659507985250002</v>
      </c>
      <c r="AP46" s="648">
        <v>36.6465783505</v>
      </c>
      <c r="AQ46" s="648">
        <v>36.794253108249997</v>
      </c>
      <c r="AR46" s="648">
        <v>36.973543360500003</v>
      </c>
      <c r="AS46" s="648">
        <v>36.913771627750002</v>
      </c>
      <c r="AT46" s="648">
        <v>37.015653731999997</v>
      </c>
      <c r="AU46" s="648">
        <v>36.98299343475</v>
      </c>
      <c r="AV46" s="648">
        <v>36.978625085250002</v>
      </c>
      <c r="AW46" s="648">
        <v>37.122736713750001</v>
      </c>
      <c r="AX46" s="648">
        <v>36.993595536000001</v>
      </c>
      <c r="AY46" s="648">
        <v>37.056785155500002</v>
      </c>
      <c r="AZ46" s="648">
        <v>37.254434064500003</v>
      </c>
      <c r="BA46" s="648">
        <v>37.418874097500002</v>
      </c>
      <c r="BB46" s="648">
        <v>37.780632814000001</v>
      </c>
      <c r="BC46" s="648">
        <v>37.90541201125</v>
      </c>
      <c r="BD46" s="648">
        <v>37.894120895</v>
      </c>
      <c r="BE46" s="648">
        <v>38.18027806125</v>
      </c>
      <c r="BF46" s="648">
        <v>38.461042225249997</v>
      </c>
      <c r="BG46" s="648">
        <v>38.47923747075</v>
      </c>
      <c r="BH46" s="648">
        <v>38.475988906749997</v>
      </c>
      <c r="BI46" s="648">
        <v>38.621317492499998</v>
      </c>
      <c r="BJ46" s="648">
        <v>38.5500600385</v>
      </c>
      <c r="BK46" s="649">
        <v>38.671445060000003</v>
      </c>
    </row>
    <row r="47" spans="2:63" s="640" customFormat="1" ht="15.75" thickBot="1">
      <c r="B47" s="650" t="s">
        <v>60</v>
      </c>
      <c r="C47" s="651">
        <v>36.684449489249999</v>
      </c>
      <c r="D47" s="651">
        <v>37.005119716750002</v>
      </c>
      <c r="E47" s="651">
        <v>37.302914325750002</v>
      </c>
      <c r="F47" s="651">
        <v>37.876319957749999</v>
      </c>
      <c r="G47" s="651">
        <v>38.357117287249999</v>
      </c>
      <c r="H47" s="651">
        <v>38.602307594000003</v>
      </c>
      <c r="I47" s="651">
        <v>39.123129817250003</v>
      </c>
      <c r="J47" s="651">
        <v>39.212846900499997</v>
      </c>
      <c r="K47" s="651">
        <v>39.120580990999997</v>
      </c>
      <c r="L47" s="651">
        <v>39.4817589735</v>
      </c>
      <c r="M47" s="651">
        <v>39.436042211249998</v>
      </c>
      <c r="N47" s="651">
        <v>39.59260572625</v>
      </c>
      <c r="O47" s="651">
        <v>39.792593943749999</v>
      </c>
      <c r="P47" s="651">
        <v>39.787321759000001</v>
      </c>
      <c r="Q47" s="651">
        <v>39.549427765750004</v>
      </c>
      <c r="R47" s="651">
        <v>39.775487366749999</v>
      </c>
      <c r="S47" s="651">
        <v>39.530943913249999</v>
      </c>
      <c r="T47" s="651">
        <v>39.556870772499998</v>
      </c>
      <c r="U47" s="651">
        <v>39.664051901999997</v>
      </c>
      <c r="V47" s="651">
        <v>39.662480996249997</v>
      </c>
      <c r="W47" s="651">
        <v>39.345497603250003</v>
      </c>
      <c r="X47" s="651">
        <v>39.025372836999999</v>
      </c>
      <c r="Y47" s="651">
        <v>38.960227272749997</v>
      </c>
      <c r="Z47" s="651">
        <v>38.927347887250001</v>
      </c>
      <c r="AA47" s="651">
        <v>38.753458471249999</v>
      </c>
      <c r="AB47" s="651">
        <v>38.399106189999998</v>
      </c>
      <c r="AC47" s="651">
        <v>38.2022145145</v>
      </c>
      <c r="AD47" s="651">
        <v>38.222284054500001</v>
      </c>
      <c r="AE47" s="651">
        <v>37.861310983999999</v>
      </c>
      <c r="AF47" s="651">
        <v>37.391420038</v>
      </c>
      <c r="AG47" s="651">
        <v>37.126973786999997</v>
      </c>
      <c r="AH47" s="651">
        <v>36.718196257499997</v>
      </c>
      <c r="AI47" s="651">
        <v>36.209991616000003</v>
      </c>
      <c r="AJ47" s="651">
        <v>35.995585755500002</v>
      </c>
      <c r="AK47" s="651">
        <v>35.439089396249997</v>
      </c>
      <c r="AL47" s="651">
        <v>35.080831951249998</v>
      </c>
      <c r="AM47" s="651">
        <v>34.854874011</v>
      </c>
      <c r="AN47" s="651">
        <v>35.044598194750002</v>
      </c>
      <c r="AO47" s="651">
        <v>34.966129912749999</v>
      </c>
      <c r="AP47" s="651">
        <v>35.123554990000002</v>
      </c>
      <c r="AQ47" s="651">
        <v>35.179764367499999</v>
      </c>
      <c r="AR47" s="651">
        <v>35.445678463999997</v>
      </c>
      <c r="AS47" s="651">
        <v>35.213448702000001</v>
      </c>
      <c r="AT47" s="651">
        <v>35.204050567499998</v>
      </c>
      <c r="AU47" s="651">
        <v>35.355546546500001</v>
      </c>
      <c r="AV47" s="651">
        <v>35.364595383000001</v>
      </c>
      <c r="AW47" s="651">
        <v>35.361601404250003</v>
      </c>
      <c r="AX47" s="651">
        <v>35.518741230750003</v>
      </c>
      <c r="AY47" s="651">
        <v>35.442843408000002</v>
      </c>
      <c r="AZ47" s="651">
        <v>35.617152973000003</v>
      </c>
      <c r="BA47" s="651">
        <v>35.82915368375</v>
      </c>
      <c r="BB47" s="651">
        <v>36.069389193749998</v>
      </c>
      <c r="BC47" s="651">
        <v>36.413634520750001</v>
      </c>
      <c r="BD47" s="651">
        <v>36.5429072035</v>
      </c>
      <c r="BE47" s="651">
        <v>36.694946417250002</v>
      </c>
      <c r="BF47" s="651">
        <v>36.940829784999998</v>
      </c>
      <c r="BG47" s="651">
        <v>37.086386761999997</v>
      </c>
      <c r="BH47" s="651">
        <v>37.078200020499999</v>
      </c>
      <c r="BI47" s="651">
        <v>37.236106112750001</v>
      </c>
      <c r="BJ47" s="651">
        <v>37.381010584750001</v>
      </c>
      <c r="BK47" s="652">
        <v>37.4836344235</v>
      </c>
    </row>
    <row r="48" spans="2:63" s="640" customFormat="1"/>
    <row r="49" spans="3:53" s="640" customFormat="1">
      <c r="C49" s="653"/>
      <c r="D49" s="653"/>
      <c r="E49" s="653"/>
      <c r="F49" s="653"/>
      <c r="G49" s="653"/>
      <c r="H49" s="653"/>
      <c r="I49" s="653"/>
      <c r="J49" s="653"/>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c r="AK49" s="653"/>
      <c r="AL49" s="653"/>
      <c r="AM49" s="653"/>
      <c r="AN49" s="653"/>
      <c r="AO49" s="653"/>
      <c r="AP49" s="653"/>
      <c r="AQ49" s="653"/>
      <c r="AR49" s="653"/>
      <c r="AS49" s="653"/>
      <c r="AT49" s="653"/>
      <c r="AU49" s="653"/>
      <c r="AV49" s="653"/>
      <c r="AW49" s="653"/>
      <c r="AX49" s="653"/>
      <c r="AY49" s="653"/>
      <c r="AZ49" s="653"/>
      <c r="BA49" s="653"/>
    </row>
    <row r="50" spans="3:53">
      <c r="C50" s="653"/>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653"/>
      <c r="AL50" s="653"/>
      <c r="AM50" s="653"/>
      <c r="AN50" s="653"/>
      <c r="AO50" s="653"/>
      <c r="AP50" s="653"/>
      <c r="AQ50" s="653"/>
      <c r="AR50" s="653"/>
      <c r="AS50" s="653"/>
      <c r="AT50" s="653"/>
      <c r="AU50" s="653"/>
      <c r="AV50" s="653"/>
      <c r="AW50" s="653"/>
      <c r="AX50" s="653"/>
      <c r="AY50" s="653"/>
      <c r="AZ50" s="653"/>
      <c r="BA50" s="653"/>
    </row>
    <row r="51" spans="3:53">
      <c r="C51" s="653"/>
      <c r="D51" s="653"/>
      <c r="E51" s="653"/>
      <c r="F51" s="653"/>
      <c r="G51" s="653"/>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c r="AF51" s="653"/>
      <c r="AG51" s="653"/>
      <c r="AH51" s="653"/>
      <c r="AI51" s="653"/>
      <c r="AJ51" s="653"/>
      <c r="AK51" s="653"/>
      <c r="AL51" s="653"/>
      <c r="AM51" s="653"/>
      <c r="AN51" s="653"/>
      <c r="AO51" s="653"/>
      <c r="AP51" s="653"/>
      <c r="AQ51" s="653"/>
      <c r="AR51" s="653"/>
      <c r="AS51" s="653"/>
      <c r="AT51" s="653"/>
      <c r="AU51" s="653"/>
      <c r="AV51" s="653"/>
      <c r="AW51" s="653"/>
      <c r="AX51" s="653"/>
      <c r="AY51" s="653"/>
      <c r="AZ51" s="653"/>
      <c r="BA51" s="653"/>
    </row>
    <row r="52" spans="3:53">
      <c r="C52" s="653"/>
      <c r="D52" s="653"/>
      <c r="E52" s="653"/>
      <c r="F52" s="653"/>
      <c r="G52" s="653"/>
      <c r="H52" s="653"/>
      <c r="I52" s="653"/>
      <c r="J52" s="653"/>
      <c r="K52" s="653"/>
      <c r="L52" s="653"/>
      <c r="M52" s="653"/>
      <c r="N52" s="653"/>
      <c r="O52" s="653"/>
      <c r="P52" s="653"/>
      <c r="Q52" s="653"/>
      <c r="R52" s="653"/>
      <c r="S52" s="653"/>
      <c r="T52" s="653"/>
      <c r="U52" s="653"/>
      <c r="V52" s="653"/>
      <c r="W52" s="653"/>
      <c r="X52" s="653"/>
      <c r="Y52" s="653"/>
      <c r="Z52" s="653"/>
      <c r="AA52" s="653"/>
      <c r="AB52" s="653"/>
      <c r="AC52" s="653"/>
      <c r="AD52" s="653"/>
      <c r="AE52" s="653"/>
      <c r="AF52" s="653"/>
      <c r="AG52" s="653"/>
      <c r="AH52" s="653"/>
      <c r="AI52" s="653"/>
      <c r="AJ52" s="653"/>
      <c r="AK52" s="653"/>
      <c r="AL52" s="653"/>
      <c r="AM52" s="653"/>
      <c r="AN52" s="653"/>
      <c r="AO52" s="653"/>
      <c r="AP52" s="653"/>
      <c r="AQ52" s="653"/>
      <c r="AR52" s="653"/>
      <c r="AS52" s="653"/>
      <c r="AT52" s="653"/>
      <c r="AU52" s="653"/>
      <c r="AV52" s="653"/>
      <c r="AW52" s="653"/>
      <c r="AX52" s="653"/>
      <c r="AY52" s="653"/>
      <c r="AZ52" s="653"/>
      <c r="BA52" s="653"/>
    </row>
    <row r="53" spans="3:53">
      <c r="C53" s="653"/>
      <c r="D53" s="653"/>
      <c r="E53" s="653"/>
      <c r="F53" s="653"/>
      <c r="G53" s="653"/>
      <c r="H53" s="653"/>
      <c r="I53" s="653"/>
      <c r="J53" s="653"/>
      <c r="K53" s="653"/>
      <c r="L53" s="653"/>
      <c r="M53" s="653"/>
      <c r="N53" s="653"/>
      <c r="O53" s="653"/>
      <c r="P53" s="653"/>
      <c r="Q53" s="653"/>
      <c r="R53" s="653"/>
      <c r="S53" s="653"/>
      <c r="T53" s="653"/>
      <c r="U53" s="653"/>
      <c r="V53" s="653"/>
      <c r="W53" s="653"/>
      <c r="X53" s="653"/>
      <c r="Y53" s="653"/>
      <c r="Z53" s="653"/>
      <c r="AA53" s="653"/>
      <c r="AB53" s="653"/>
      <c r="AC53" s="653"/>
      <c r="AD53" s="653"/>
      <c r="AE53" s="653"/>
      <c r="AF53" s="653"/>
      <c r="AG53" s="653"/>
      <c r="AH53" s="653"/>
      <c r="AI53" s="653"/>
      <c r="AJ53" s="653"/>
      <c r="AK53" s="653"/>
      <c r="AL53" s="653"/>
      <c r="AM53" s="653"/>
      <c r="AN53" s="653"/>
      <c r="AO53" s="653"/>
      <c r="AP53" s="653"/>
      <c r="AQ53" s="653"/>
      <c r="AR53" s="653"/>
      <c r="AS53" s="653"/>
      <c r="AT53" s="653"/>
      <c r="AU53" s="653"/>
      <c r="AV53" s="653"/>
      <c r="AW53" s="653"/>
      <c r="AX53" s="653"/>
      <c r="AY53" s="653"/>
      <c r="AZ53" s="653"/>
      <c r="BA53" s="653"/>
    </row>
    <row r="54" spans="3:53">
      <c r="C54" s="653"/>
      <c r="D54" s="653"/>
      <c r="E54" s="653"/>
      <c r="F54" s="653"/>
      <c r="G54" s="653"/>
      <c r="H54" s="653"/>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c r="AF54" s="653"/>
      <c r="AG54" s="653"/>
      <c r="AH54" s="653"/>
      <c r="AI54" s="653"/>
      <c r="AJ54" s="653"/>
      <c r="AK54" s="653"/>
      <c r="AL54" s="653"/>
      <c r="AM54" s="653"/>
      <c r="AN54" s="653"/>
      <c r="AO54" s="653"/>
      <c r="AP54" s="653"/>
      <c r="AQ54" s="653"/>
      <c r="AR54" s="653"/>
      <c r="AS54" s="653"/>
      <c r="AT54" s="653"/>
      <c r="AU54" s="653"/>
      <c r="AV54" s="653"/>
      <c r="AW54" s="653"/>
      <c r="AX54" s="653"/>
      <c r="AY54" s="653"/>
      <c r="AZ54" s="653"/>
      <c r="BA54" s="653"/>
    </row>
    <row r="55" spans="3:53">
      <c r="C55" s="653"/>
      <c r="D55" s="653"/>
      <c r="E55" s="653"/>
      <c r="F55" s="653"/>
      <c r="G55" s="653"/>
      <c r="H55" s="653"/>
      <c r="I55" s="653"/>
      <c r="J55" s="653"/>
      <c r="K55" s="653"/>
      <c r="L55" s="653"/>
      <c r="M55" s="653"/>
      <c r="N55" s="653"/>
      <c r="O55" s="653"/>
      <c r="P55" s="653"/>
      <c r="Q55" s="653"/>
      <c r="R55" s="653"/>
      <c r="S55" s="653"/>
      <c r="T55" s="653"/>
      <c r="U55" s="653"/>
      <c r="V55" s="653"/>
      <c r="W55" s="653"/>
      <c r="X55" s="653"/>
      <c r="Y55" s="653"/>
      <c r="Z55" s="653"/>
      <c r="AA55" s="653"/>
      <c r="AB55" s="653"/>
      <c r="AC55" s="653"/>
      <c r="AD55" s="653"/>
      <c r="AE55" s="653"/>
      <c r="AF55" s="653"/>
      <c r="AG55" s="653"/>
      <c r="AH55" s="653"/>
      <c r="AI55" s="653"/>
      <c r="AJ55" s="653"/>
      <c r="AK55" s="653"/>
      <c r="AL55" s="653"/>
      <c r="AM55" s="653"/>
      <c r="AN55" s="653"/>
      <c r="AO55" s="653"/>
      <c r="AP55" s="653"/>
      <c r="AQ55" s="653"/>
      <c r="AR55" s="653"/>
      <c r="AS55" s="653"/>
      <c r="AT55" s="653"/>
      <c r="AU55" s="653"/>
      <c r="AV55" s="653"/>
      <c r="AW55" s="653"/>
      <c r="AX55" s="653"/>
      <c r="AY55" s="653"/>
      <c r="AZ55" s="653"/>
      <c r="BA55" s="653"/>
    </row>
    <row r="56" spans="3:53">
      <c r="C56" s="653"/>
      <c r="D56" s="653"/>
      <c r="E56" s="653"/>
      <c r="F56" s="653"/>
      <c r="G56" s="653"/>
      <c r="H56" s="653"/>
      <c r="I56" s="653"/>
      <c r="J56" s="653"/>
      <c r="K56" s="653"/>
      <c r="L56" s="653"/>
      <c r="M56" s="653"/>
      <c r="N56" s="653"/>
      <c r="O56" s="653"/>
      <c r="P56" s="653"/>
      <c r="Q56" s="653"/>
      <c r="R56" s="653"/>
      <c r="S56" s="653"/>
      <c r="T56" s="653"/>
      <c r="U56" s="653"/>
      <c r="V56" s="653"/>
      <c r="W56" s="653"/>
      <c r="X56" s="653"/>
      <c r="Y56" s="653"/>
      <c r="Z56" s="653"/>
      <c r="AA56" s="653"/>
      <c r="AB56" s="653"/>
      <c r="AC56" s="653"/>
      <c r="AD56" s="653"/>
      <c r="AE56" s="653"/>
      <c r="AF56" s="653"/>
      <c r="AG56" s="653"/>
      <c r="AH56" s="653"/>
      <c r="AI56" s="653"/>
      <c r="AJ56" s="653"/>
      <c r="AK56" s="653"/>
      <c r="AL56" s="653"/>
      <c r="AM56" s="653"/>
      <c r="AN56" s="653"/>
      <c r="AO56" s="653"/>
      <c r="AP56" s="653"/>
      <c r="AQ56" s="653"/>
      <c r="AR56" s="653"/>
      <c r="AS56" s="653"/>
      <c r="AT56" s="653"/>
      <c r="AU56" s="653"/>
      <c r="AV56" s="653"/>
      <c r="AW56" s="653"/>
      <c r="AX56" s="653"/>
      <c r="AY56" s="653"/>
      <c r="AZ56" s="653"/>
      <c r="BA56" s="653"/>
    </row>
    <row r="57" spans="3:53">
      <c r="C57" s="653"/>
      <c r="D57" s="653"/>
      <c r="E57" s="653"/>
      <c r="F57" s="653"/>
      <c r="G57" s="653"/>
      <c r="H57" s="653"/>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3"/>
      <c r="AF57" s="653"/>
      <c r="AG57" s="653"/>
      <c r="AH57" s="653"/>
      <c r="AI57" s="653"/>
      <c r="AJ57" s="653"/>
      <c r="AK57" s="653"/>
      <c r="AL57" s="653"/>
      <c r="AM57" s="653"/>
      <c r="AN57" s="653"/>
      <c r="AO57" s="653"/>
      <c r="AP57" s="653"/>
      <c r="AQ57" s="653"/>
      <c r="AR57" s="653"/>
      <c r="AS57" s="653"/>
      <c r="AT57" s="653"/>
      <c r="AU57" s="653"/>
      <c r="AV57" s="653"/>
      <c r="AW57" s="653"/>
      <c r="AX57" s="653"/>
      <c r="AY57" s="653"/>
      <c r="AZ57" s="653"/>
      <c r="BA57" s="653"/>
    </row>
    <row r="58" spans="3:53">
      <c r="C58" s="653"/>
      <c r="D58" s="653"/>
      <c r="E58" s="653"/>
      <c r="F58" s="653"/>
      <c r="G58" s="653"/>
      <c r="H58" s="653"/>
      <c r="I58" s="653"/>
      <c r="J58" s="653"/>
      <c r="K58" s="653"/>
      <c r="L58" s="653"/>
      <c r="M58" s="653"/>
      <c r="N58" s="653"/>
      <c r="O58" s="653"/>
      <c r="P58" s="653"/>
      <c r="Q58" s="653"/>
      <c r="R58" s="653"/>
      <c r="S58" s="653"/>
      <c r="T58" s="653"/>
      <c r="U58" s="653"/>
      <c r="V58" s="653"/>
      <c r="W58" s="653"/>
      <c r="X58" s="653"/>
      <c r="Y58" s="653"/>
      <c r="Z58" s="653"/>
      <c r="AA58" s="653"/>
      <c r="AB58" s="653"/>
      <c r="AC58" s="653"/>
      <c r="AD58" s="653"/>
      <c r="AE58" s="653"/>
      <c r="AF58" s="653"/>
      <c r="AG58" s="653"/>
      <c r="AH58" s="653"/>
      <c r="AI58" s="653"/>
      <c r="AJ58" s="653"/>
      <c r="AK58" s="653"/>
      <c r="AL58" s="653"/>
      <c r="AM58" s="653"/>
      <c r="AN58" s="653"/>
      <c r="AO58" s="653"/>
      <c r="AP58" s="653"/>
      <c r="AQ58" s="653"/>
      <c r="AR58" s="653"/>
      <c r="AS58" s="653"/>
      <c r="AT58" s="653"/>
      <c r="AU58" s="653"/>
      <c r="AV58" s="653"/>
      <c r="AW58" s="653"/>
      <c r="AX58" s="653"/>
      <c r="AY58" s="653"/>
      <c r="AZ58" s="653"/>
      <c r="BA58" s="653"/>
    </row>
    <row r="59" spans="3:53">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653"/>
      <c r="AM59" s="653"/>
      <c r="AN59" s="653"/>
      <c r="AO59" s="653"/>
      <c r="AP59" s="653"/>
      <c r="AQ59" s="653"/>
      <c r="AR59" s="653"/>
      <c r="AS59" s="653"/>
      <c r="AT59" s="653"/>
      <c r="AU59" s="653"/>
      <c r="AV59" s="653"/>
      <c r="AW59" s="653"/>
      <c r="AX59" s="653"/>
      <c r="AY59" s="653"/>
      <c r="AZ59" s="653"/>
      <c r="BA59" s="653"/>
    </row>
    <row r="60" spans="3:53">
      <c r="C60" s="653"/>
      <c r="D60" s="653"/>
      <c r="E60" s="653"/>
      <c r="F60" s="653"/>
      <c r="G60" s="653"/>
      <c r="H60" s="653"/>
      <c r="I60" s="653"/>
      <c r="J60" s="653"/>
      <c r="K60" s="653"/>
      <c r="L60" s="653"/>
      <c r="M60" s="653"/>
      <c r="N60" s="653"/>
      <c r="O60" s="653"/>
      <c r="P60" s="653"/>
      <c r="Q60" s="653"/>
      <c r="R60" s="653"/>
      <c r="S60" s="653"/>
      <c r="T60" s="653"/>
      <c r="U60" s="653"/>
      <c r="V60" s="653"/>
      <c r="W60" s="653"/>
      <c r="X60" s="653"/>
      <c r="Y60" s="653"/>
      <c r="Z60" s="653"/>
      <c r="AA60" s="653"/>
      <c r="AB60" s="653"/>
      <c r="AC60" s="653"/>
      <c r="AD60" s="653"/>
      <c r="AE60" s="653"/>
      <c r="AF60" s="653"/>
      <c r="AG60" s="653"/>
      <c r="AH60" s="653"/>
      <c r="AI60" s="653"/>
      <c r="AJ60" s="653"/>
      <c r="AK60" s="653"/>
      <c r="AL60" s="653"/>
      <c r="AM60" s="653"/>
      <c r="AN60" s="653"/>
      <c r="AO60" s="653"/>
      <c r="AP60" s="653"/>
      <c r="AQ60" s="653"/>
      <c r="AR60" s="653"/>
      <c r="AS60" s="653"/>
      <c r="AT60" s="653"/>
      <c r="AU60" s="653"/>
      <c r="AV60" s="653"/>
      <c r="AW60" s="653"/>
      <c r="AX60" s="653"/>
      <c r="AY60" s="653"/>
      <c r="AZ60" s="653"/>
      <c r="BA60" s="653"/>
    </row>
    <row r="61" spans="3:53">
      <c r="C61" s="653"/>
      <c r="D61" s="653"/>
      <c r="E61" s="653"/>
      <c r="F61" s="653"/>
      <c r="G61" s="653"/>
      <c r="H61" s="653"/>
      <c r="I61" s="653"/>
      <c r="J61" s="653"/>
      <c r="K61" s="653"/>
      <c r="L61" s="653"/>
      <c r="M61" s="653"/>
      <c r="N61" s="653"/>
      <c r="O61" s="653"/>
      <c r="P61" s="653"/>
      <c r="Q61" s="653"/>
      <c r="R61" s="653"/>
      <c r="S61" s="653"/>
      <c r="T61" s="653"/>
      <c r="U61" s="653"/>
      <c r="V61" s="653"/>
      <c r="W61" s="653"/>
      <c r="X61" s="653"/>
      <c r="Y61" s="653"/>
      <c r="Z61" s="653"/>
      <c r="AA61" s="653"/>
      <c r="AB61" s="653"/>
      <c r="AC61" s="653"/>
      <c r="AD61" s="653"/>
      <c r="AE61" s="653"/>
      <c r="AF61" s="653"/>
      <c r="AG61" s="653"/>
      <c r="AH61" s="653"/>
      <c r="AI61" s="653"/>
      <c r="AJ61" s="653"/>
      <c r="AK61" s="653"/>
      <c r="AL61" s="653"/>
      <c r="AM61" s="653"/>
      <c r="AN61" s="653"/>
      <c r="AO61" s="653"/>
      <c r="AP61" s="653"/>
      <c r="AQ61" s="653"/>
      <c r="AR61" s="653"/>
      <c r="AS61" s="653"/>
      <c r="AT61" s="653"/>
      <c r="AU61" s="653"/>
      <c r="AV61" s="653"/>
      <c r="AW61" s="653"/>
      <c r="AX61" s="653"/>
      <c r="AY61" s="653"/>
      <c r="AZ61" s="653"/>
      <c r="BA61" s="653"/>
    </row>
    <row r="62" spans="3:53">
      <c r="C62" s="653"/>
      <c r="D62" s="653"/>
      <c r="E62" s="653"/>
      <c r="F62" s="653"/>
      <c r="G62" s="653"/>
      <c r="H62" s="653"/>
      <c r="I62" s="653"/>
      <c r="J62" s="653"/>
      <c r="K62" s="653"/>
      <c r="L62" s="653"/>
      <c r="M62" s="653"/>
      <c r="N62" s="653"/>
      <c r="O62" s="653"/>
      <c r="P62" s="653"/>
      <c r="Q62" s="653"/>
      <c r="R62" s="653"/>
      <c r="S62" s="653"/>
      <c r="T62" s="653"/>
      <c r="U62" s="653"/>
      <c r="V62" s="653"/>
      <c r="W62" s="653"/>
      <c r="X62" s="653"/>
      <c r="Y62" s="653"/>
      <c r="Z62" s="653"/>
      <c r="AA62" s="653"/>
      <c r="AB62" s="653"/>
      <c r="AC62" s="653"/>
      <c r="AD62" s="653"/>
      <c r="AE62" s="653"/>
      <c r="AF62" s="653"/>
      <c r="AG62" s="653"/>
      <c r="AH62" s="653"/>
      <c r="AI62" s="653"/>
      <c r="AJ62" s="653"/>
      <c r="AK62" s="653"/>
      <c r="AL62" s="653"/>
      <c r="AM62" s="653"/>
      <c r="AN62" s="653"/>
      <c r="AO62" s="653"/>
      <c r="AP62" s="653"/>
      <c r="AQ62" s="653"/>
      <c r="AR62" s="653"/>
      <c r="AS62" s="653"/>
      <c r="AT62" s="653"/>
      <c r="AU62" s="653"/>
      <c r="AV62" s="653"/>
      <c r="AW62" s="653"/>
      <c r="AX62" s="653"/>
      <c r="AY62" s="653"/>
      <c r="AZ62" s="653"/>
      <c r="BA62" s="653"/>
    </row>
    <row r="63" spans="3:53">
      <c r="C63" s="653"/>
      <c r="D63" s="653"/>
      <c r="E63" s="653"/>
      <c r="F63" s="653"/>
      <c r="G63" s="653"/>
      <c r="H63" s="653"/>
      <c r="I63" s="653"/>
      <c r="J63" s="653"/>
      <c r="K63" s="653"/>
      <c r="L63" s="653"/>
      <c r="M63" s="653"/>
      <c r="N63" s="653"/>
      <c r="O63" s="653"/>
      <c r="P63" s="653"/>
      <c r="Q63" s="653"/>
      <c r="R63" s="653"/>
      <c r="S63" s="653"/>
      <c r="T63" s="653"/>
      <c r="U63" s="653"/>
      <c r="V63" s="653"/>
      <c r="W63" s="653"/>
      <c r="X63" s="653"/>
      <c r="Y63" s="653"/>
      <c r="Z63" s="653"/>
      <c r="AA63" s="653"/>
      <c r="AB63" s="653"/>
      <c r="AC63" s="653"/>
      <c r="AD63" s="653"/>
      <c r="AE63" s="653"/>
      <c r="AF63" s="653"/>
      <c r="AG63" s="653"/>
      <c r="AH63" s="653"/>
      <c r="AI63" s="653"/>
      <c r="AJ63" s="653"/>
      <c r="AK63" s="653"/>
      <c r="AL63" s="653"/>
      <c r="AM63" s="653"/>
      <c r="AN63" s="653"/>
      <c r="AO63" s="653"/>
      <c r="AP63" s="653"/>
      <c r="AQ63" s="653"/>
      <c r="AR63" s="653"/>
      <c r="AS63" s="653"/>
      <c r="AT63" s="653"/>
      <c r="AU63" s="653"/>
      <c r="AV63" s="653"/>
      <c r="AW63" s="653"/>
      <c r="AX63" s="653"/>
      <c r="AY63" s="653"/>
      <c r="AZ63" s="653"/>
      <c r="BA63" s="653"/>
    </row>
    <row r="64" spans="3:53">
      <c r="C64" s="653"/>
      <c r="D64" s="653"/>
      <c r="E64" s="653"/>
      <c r="F64" s="653"/>
      <c r="G64" s="653"/>
      <c r="H64" s="653"/>
      <c r="I64" s="653"/>
      <c r="J64" s="653"/>
      <c r="K64" s="653"/>
      <c r="L64" s="653"/>
      <c r="M64" s="653"/>
      <c r="N64" s="653"/>
      <c r="O64" s="653"/>
      <c r="P64" s="653"/>
      <c r="Q64" s="653"/>
      <c r="R64" s="653"/>
      <c r="S64" s="653"/>
      <c r="T64" s="653"/>
      <c r="U64" s="653"/>
      <c r="V64" s="653"/>
      <c r="W64" s="653"/>
      <c r="X64" s="653"/>
      <c r="Y64" s="653"/>
      <c r="Z64" s="653"/>
      <c r="AA64" s="653"/>
      <c r="AB64" s="653"/>
      <c r="AC64" s="653"/>
      <c r="AD64" s="653"/>
      <c r="AE64" s="653"/>
      <c r="AF64" s="653"/>
      <c r="AG64" s="653"/>
      <c r="AH64" s="653"/>
      <c r="AI64" s="653"/>
      <c r="AJ64" s="653"/>
      <c r="AK64" s="653"/>
      <c r="AL64" s="653"/>
      <c r="AM64" s="653"/>
      <c r="AN64" s="653"/>
      <c r="AO64" s="653"/>
      <c r="AP64" s="653"/>
      <c r="AQ64" s="653"/>
      <c r="AR64" s="653"/>
      <c r="AS64" s="653"/>
      <c r="AT64" s="653"/>
      <c r="AU64" s="653"/>
      <c r="AV64" s="653"/>
      <c r="AW64" s="653"/>
      <c r="AX64" s="653"/>
      <c r="AY64" s="653"/>
      <c r="AZ64" s="653"/>
      <c r="BA64" s="653"/>
    </row>
    <row r="65" spans="3:53">
      <c r="C65" s="653"/>
      <c r="D65" s="653"/>
      <c r="E65" s="653"/>
      <c r="F65" s="653"/>
      <c r="G65" s="653"/>
      <c r="H65" s="653"/>
      <c r="I65" s="653"/>
      <c r="J65" s="653"/>
      <c r="K65" s="653"/>
      <c r="L65" s="653"/>
      <c r="M65" s="653"/>
      <c r="N65" s="653"/>
      <c r="O65" s="653"/>
      <c r="P65" s="653"/>
      <c r="Q65" s="653"/>
      <c r="R65" s="653"/>
      <c r="S65" s="653"/>
      <c r="T65" s="653"/>
      <c r="U65" s="653"/>
      <c r="V65" s="653"/>
      <c r="W65" s="653"/>
      <c r="X65" s="653"/>
      <c r="Y65" s="653"/>
      <c r="Z65" s="653"/>
      <c r="AA65" s="653"/>
      <c r="AB65" s="653"/>
      <c r="AC65" s="653"/>
      <c r="AD65" s="653"/>
      <c r="AE65" s="653"/>
      <c r="AF65" s="653"/>
      <c r="AG65" s="653"/>
      <c r="AH65" s="653"/>
      <c r="AI65" s="653"/>
      <c r="AJ65" s="653"/>
      <c r="AK65" s="653"/>
      <c r="AL65" s="653"/>
      <c r="AM65" s="653"/>
      <c r="AN65" s="653"/>
      <c r="AO65" s="653"/>
      <c r="AP65" s="653"/>
      <c r="AQ65" s="653"/>
      <c r="AR65" s="653"/>
      <c r="AS65" s="653"/>
      <c r="AT65" s="653"/>
      <c r="AU65" s="653"/>
      <c r="AV65" s="653"/>
      <c r="AW65" s="653"/>
      <c r="AX65" s="653"/>
      <c r="AY65" s="653"/>
      <c r="AZ65" s="653"/>
      <c r="BA65" s="653"/>
    </row>
    <row r="66" spans="3:53">
      <c r="C66" s="653"/>
      <c r="D66" s="653"/>
      <c r="E66" s="653"/>
      <c r="F66" s="653"/>
      <c r="G66" s="653"/>
      <c r="H66" s="653"/>
      <c r="I66" s="653"/>
      <c r="J66" s="653"/>
      <c r="K66" s="653"/>
      <c r="L66" s="653"/>
      <c r="M66" s="653"/>
      <c r="N66" s="653"/>
      <c r="O66" s="653"/>
      <c r="P66" s="653"/>
      <c r="Q66" s="653"/>
      <c r="R66" s="653"/>
      <c r="S66" s="653"/>
      <c r="T66" s="653"/>
      <c r="U66" s="653"/>
      <c r="V66" s="653"/>
      <c r="W66" s="653"/>
      <c r="X66" s="653"/>
      <c r="Y66" s="653"/>
      <c r="Z66" s="653"/>
      <c r="AA66" s="653"/>
      <c r="AB66" s="653"/>
      <c r="AC66" s="653"/>
      <c r="AD66" s="653"/>
      <c r="AE66" s="653"/>
      <c r="AF66" s="653"/>
      <c r="AG66" s="653"/>
      <c r="AH66" s="653"/>
      <c r="AI66" s="653"/>
      <c r="AJ66" s="653"/>
      <c r="AK66" s="653"/>
      <c r="AL66" s="653"/>
      <c r="AM66" s="653"/>
      <c r="AN66" s="653"/>
      <c r="AO66" s="653"/>
      <c r="AP66" s="653"/>
      <c r="AQ66" s="653"/>
      <c r="AR66" s="653"/>
      <c r="AS66" s="653"/>
      <c r="AT66" s="653"/>
      <c r="AU66" s="653"/>
      <c r="AV66" s="653"/>
      <c r="AW66" s="653"/>
      <c r="AX66" s="653"/>
      <c r="AY66" s="653"/>
      <c r="AZ66" s="653"/>
      <c r="BA66" s="653"/>
    </row>
    <row r="67" spans="3:53">
      <c r="C67" s="653"/>
      <c r="D67" s="653"/>
      <c r="E67" s="653"/>
      <c r="F67" s="653"/>
      <c r="G67" s="653"/>
      <c r="H67" s="653"/>
      <c r="I67" s="653"/>
      <c r="J67" s="653"/>
      <c r="K67" s="653"/>
      <c r="L67" s="653"/>
      <c r="M67" s="653"/>
      <c r="N67" s="653"/>
      <c r="O67" s="653"/>
      <c r="P67" s="653"/>
      <c r="Q67" s="653"/>
      <c r="R67" s="653"/>
      <c r="S67" s="653"/>
      <c r="T67" s="653"/>
      <c r="U67" s="653"/>
      <c r="V67" s="653"/>
      <c r="W67" s="653"/>
      <c r="X67" s="653"/>
      <c r="Y67" s="653"/>
      <c r="Z67" s="653"/>
      <c r="AA67" s="653"/>
      <c r="AB67" s="653"/>
      <c r="AC67" s="653"/>
      <c r="AD67" s="653"/>
      <c r="AE67" s="653"/>
      <c r="AF67" s="653"/>
      <c r="AG67" s="653"/>
      <c r="AH67" s="653"/>
      <c r="AI67" s="653"/>
      <c r="AJ67" s="653"/>
      <c r="AK67" s="653"/>
      <c r="AL67" s="653"/>
      <c r="AM67" s="653"/>
      <c r="AN67" s="653"/>
      <c r="AO67" s="653"/>
      <c r="AP67" s="653"/>
      <c r="AQ67" s="653"/>
      <c r="AR67" s="653"/>
      <c r="AS67" s="653"/>
      <c r="AT67" s="653"/>
      <c r="AU67" s="653"/>
      <c r="AV67" s="653"/>
      <c r="AW67" s="653"/>
      <c r="AX67" s="653"/>
      <c r="AY67" s="653"/>
      <c r="AZ67" s="653"/>
      <c r="BA67" s="653"/>
    </row>
    <row r="68" spans="3:53">
      <c r="C68" s="653"/>
      <c r="D68" s="653"/>
      <c r="E68" s="653"/>
      <c r="F68" s="653"/>
      <c r="G68" s="653"/>
      <c r="H68" s="653"/>
      <c r="I68" s="653"/>
      <c r="J68" s="653"/>
      <c r="K68" s="653"/>
      <c r="L68" s="653"/>
      <c r="M68" s="653"/>
      <c r="N68" s="653"/>
      <c r="O68" s="653"/>
      <c r="P68" s="653"/>
      <c r="Q68" s="653"/>
      <c r="R68" s="653"/>
      <c r="S68" s="653"/>
      <c r="T68" s="653"/>
      <c r="U68" s="653"/>
      <c r="V68" s="653"/>
      <c r="W68" s="653"/>
      <c r="X68" s="653"/>
      <c r="Y68" s="653"/>
      <c r="Z68" s="653"/>
      <c r="AA68" s="653"/>
      <c r="AB68" s="653"/>
      <c r="AC68" s="653"/>
      <c r="AD68" s="653"/>
      <c r="AE68" s="653"/>
      <c r="AF68" s="653"/>
      <c r="AG68" s="653"/>
      <c r="AH68" s="653"/>
      <c r="AI68" s="653"/>
      <c r="AJ68" s="653"/>
      <c r="AK68" s="653"/>
      <c r="AL68" s="653"/>
      <c r="AM68" s="653"/>
      <c r="AN68" s="653"/>
      <c r="AO68" s="653"/>
      <c r="AP68" s="653"/>
      <c r="AQ68" s="653"/>
      <c r="AR68" s="653"/>
      <c r="AS68" s="653"/>
      <c r="AT68" s="653"/>
      <c r="AU68" s="653"/>
      <c r="AV68" s="653"/>
      <c r="AW68" s="653"/>
      <c r="AX68" s="653"/>
      <c r="AY68" s="653"/>
      <c r="AZ68" s="653"/>
      <c r="BA68" s="653"/>
    </row>
    <row r="69" spans="3:53">
      <c r="C69" s="653"/>
      <c r="D69" s="653"/>
      <c r="E69" s="653"/>
      <c r="F69" s="653"/>
      <c r="G69" s="653"/>
      <c r="H69" s="653"/>
      <c r="I69" s="653"/>
      <c r="J69" s="653"/>
      <c r="K69" s="653"/>
      <c r="L69" s="653"/>
      <c r="M69" s="653"/>
      <c r="N69" s="653"/>
      <c r="O69" s="653"/>
      <c r="P69" s="653"/>
      <c r="Q69" s="653"/>
      <c r="R69" s="653"/>
      <c r="S69" s="653"/>
      <c r="T69" s="653"/>
      <c r="U69" s="653"/>
      <c r="V69" s="653"/>
      <c r="W69" s="653"/>
      <c r="X69" s="653"/>
      <c r="Y69" s="653"/>
      <c r="Z69" s="653"/>
      <c r="AA69" s="653"/>
      <c r="AB69" s="653"/>
      <c r="AC69" s="653"/>
      <c r="AD69" s="653"/>
      <c r="AE69" s="653"/>
      <c r="AF69" s="653"/>
      <c r="AG69" s="653"/>
      <c r="AH69" s="653"/>
      <c r="AI69" s="653"/>
      <c r="AJ69" s="653"/>
      <c r="AK69" s="653"/>
      <c r="AL69" s="653"/>
      <c r="AM69" s="653"/>
      <c r="AN69" s="653"/>
      <c r="AO69" s="653"/>
      <c r="AP69" s="653"/>
      <c r="AQ69" s="653"/>
      <c r="AR69" s="653"/>
      <c r="AS69" s="653"/>
      <c r="AT69" s="653"/>
      <c r="AU69" s="653"/>
      <c r="AV69" s="653"/>
      <c r="AW69" s="653"/>
      <c r="AX69" s="653"/>
      <c r="AY69" s="653"/>
      <c r="AZ69" s="653"/>
      <c r="BA69" s="653"/>
    </row>
    <row r="70" spans="3:53">
      <c r="C70" s="653"/>
      <c r="D70" s="653"/>
      <c r="E70" s="653"/>
      <c r="F70" s="653"/>
      <c r="G70" s="653"/>
      <c r="H70" s="653"/>
      <c r="I70" s="653"/>
      <c r="J70" s="653"/>
      <c r="K70" s="653"/>
      <c r="L70" s="653"/>
      <c r="M70" s="653"/>
      <c r="N70" s="653"/>
      <c r="O70" s="653"/>
      <c r="P70" s="653"/>
      <c r="Q70" s="653"/>
      <c r="R70" s="653"/>
      <c r="S70" s="653"/>
      <c r="T70" s="653"/>
      <c r="U70" s="653"/>
      <c r="V70" s="653"/>
      <c r="W70" s="653"/>
      <c r="X70" s="653"/>
      <c r="Y70" s="653"/>
      <c r="Z70" s="653"/>
      <c r="AA70" s="653"/>
      <c r="AB70" s="653"/>
      <c r="AC70" s="653"/>
      <c r="AD70" s="653"/>
      <c r="AE70" s="653"/>
      <c r="AF70" s="653"/>
      <c r="AG70" s="653"/>
      <c r="AH70" s="653"/>
      <c r="AI70" s="653"/>
      <c r="AJ70" s="653"/>
      <c r="AK70" s="653"/>
      <c r="AL70" s="653"/>
      <c r="AM70" s="653"/>
      <c r="AN70" s="653"/>
      <c r="AO70" s="653"/>
      <c r="AP70" s="653"/>
      <c r="AQ70" s="653"/>
      <c r="AR70" s="653"/>
      <c r="AS70" s="653"/>
      <c r="AT70" s="653"/>
      <c r="AU70" s="653"/>
      <c r="AV70" s="653"/>
      <c r="AW70" s="653"/>
      <c r="AX70" s="653"/>
      <c r="AY70" s="653"/>
      <c r="AZ70" s="653"/>
      <c r="BA70" s="653"/>
    </row>
    <row r="71" spans="3:53">
      <c r="C71" s="653"/>
      <c r="D71" s="653"/>
      <c r="E71" s="653"/>
      <c r="F71" s="653"/>
      <c r="G71" s="653"/>
      <c r="H71" s="653"/>
      <c r="I71" s="653"/>
      <c r="J71" s="653"/>
      <c r="K71" s="653"/>
      <c r="L71" s="653"/>
      <c r="M71" s="653"/>
      <c r="N71" s="653"/>
      <c r="O71" s="653"/>
      <c r="P71" s="653"/>
      <c r="Q71" s="653"/>
      <c r="R71" s="653"/>
      <c r="S71" s="653"/>
      <c r="T71" s="653"/>
      <c r="U71" s="653"/>
      <c r="V71" s="653"/>
      <c r="W71" s="653"/>
      <c r="X71" s="653"/>
      <c r="Y71" s="653"/>
      <c r="Z71" s="653"/>
      <c r="AA71" s="653"/>
      <c r="AB71" s="653"/>
      <c r="AC71" s="653"/>
      <c r="AD71" s="653"/>
      <c r="AE71" s="653"/>
      <c r="AF71" s="653"/>
      <c r="AG71" s="653"/>
      <c r="AH71" s="653"/>
      <c r="AI71" s="653"/>
      <c r="AJ71" s="653"/>
      <c r="AK71" s="653"/>
      <c r="AL71" s="653"/>
      <c r="AM71" s="653"/>
      <c r="AN71" s="653"/>
      <c r="AO71" s="653"/>
      <c r="AP71" s="653"/>
      <c r="AQ71" s="653"/>
      <c r="AR71" s="653"/>
      <c r="AS71" s="653"/>
      <c r="AT71" s="653"/>
      <c r="AU71" s="653"/>
      <c r="AV71" s="653"/>
      <c r="AW71" s="653"/>
      <c r="AX71" s="653"/>
      <c r="AY71" s="653"/>
      <c r="AZ71" s="653"/>
      <c r="BA71" s="653"/>
    </row>
  </sheetData>
  <mergeCells count="2">
    <mergeCell ref="C17:F19"/>
    <mergeCell ref="G17:J19"/>
  </mergeCell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activeCell="A2" sqref="A2"/>
    </sheetView>
  </sheetViews>
  <sheetFormatPr baseColWidth="10" defaultRowHeight="15"/>
  <cols>
    <col min="1" max="1" width="11.42578125" style="29"/>
    <col min="2" max="2" width="40.140625" style="29" customWidth="1"/>
    <col min="3" max="9" width="6.85546875" style="30" customWidth="1"/>
    <col min="10" max="16384" width="11.42578125" style="29"/>
  </cols>
  <sheetData>
    <row r="1" spans="1:11" s="17" customFormat="1" ht="15.75">
      <c r="A1" s="16" t="s">
        <v>232</v>
      </c>
      <c r="C1" s="18"/>
      <c r="D1" s="18"/>
      <c r="E1" s="18"/>
      <c r="F1" s="18"/>
      <c r="G1" s="18"/>
      <c r="H1" s="18"/>
      <c r="I1" s="18"/>
    </row>
    <row r="2" spans="1:11" s="17" customFormat="1" ht="15.75">
      <c r="B2" s="19"/>
      <c r="C2" s="18"/>
      <c r="D2" s="18"/>
      <c r="E2" s="18"/>
      <c r="F2" s="18"/>
      <c r="G2" s="18"/>
      <c r="H2" s="18"/>
      <c r="I2" s="18"/>
    </row>
    <row r="3" spans="1:11" s="17" customFormat="1" ht="15.75" thickBot="1">
      <c r="C3" s="18"/>
      <c r="D3" s="18"/>
      <c r="E3" s="18"/>
      <c r="F3" s="18"/>
      <c r="G3" s="18"/>
      <c r="H3" s="18"/>
      <c r="I3" s="18"/>
    </row>
    <row r="4" spans="1:11" s="20" customFormat="1" ht="15.75" thickBot="1">
      <c r="B4" s="46"/>
      <c r="C4" s="597">
        <v>1940</v>
      </c>
      <c r="D4" s="598">
        <v>1950</v>
      </c>
      <c r="E4" s="598">
        <v>1960</v>
      </c>
      <c r="F4" s="598">
        <v>1970</v>
      </c>
      <c r="G4" s="598">
        <v>1980</v>
      </c>
      <c r="H4" s="598">
        <v>1990</v>
      </c>
      <c r="I4" s="599">
        <v>2000</v>
      </c>
    </row>
    <row r="5" spans="1:11" s="20" customFormat="1">
      <c r="B5" s="43" t="s">
        <v>99</v>
      </c>
      <c r="C5" s="609">
        <v>0.23735812352417152</v>
      </c>
      <c r="D5" s="610">
        <v>0.21554513144354615</v>
      </c>
      <c r="E5" s="610">
        <v>0.2255840566671258</v>
      </c>
      <c r="F5" s="610">
        <v>0.23642028374909746</v>
      </c>
      <c r="G5" s="610">
        <v>0.24418568638402779</v>
      </c>
      <c r="H5" s="610">
        <v>0.23919512686217445</v>
      </c>
      <c r="I5" s="611">
        <v>0.22683390645794035</v>
      </c>
    </row>
    <row r="6" spans="1:11" s="20" customFormat="1">
      <c r="B6" s="42" t="s">
        <v>100</v>
      </c>
      <c r="C6" s="612">
        <v>0.34228598003527211</v>
      </c>
      <c r="D6" s="613">
        <v>0.37823385623390937</v>
      </c>
      <c r="E6" s="613">
        <v>0.3722370069369127</v>
      </c>
      <c r="F6" s="613">
        <v>0.34721175852736191</v>
      </c>
      <c r="G6" s="613">
        <v>0.33249774167391238</v>
      </c>
      <c r="H6" s="613">
        <v>0.34056032930376101</v>
      </c>
      <c r="I6" s="614">
        <v>0.35616094379052593</v>
      </c>
    </row>
    <row r="7" spans="1:11" s="20" customFormat="1">
      <c r="B7" s="42" t="s">
        <v>101</v>
      </c>
      <c r="C7" s="612">
        <v>5.9841969122254597E-2</v>
      </c>
      <c r="D7" s="613">
        <v>6.7064738034488383E-2</v>
      </c>
      <c r="E7" s="613">
        <v>7.6555301848130058E-2</v>
      </c>
      <c r="F7" s="613">
        <v>7.3805102812774359E-2</v>
      </c>
      <c r="G7" s="613">
        <v>6.3048878319212992E-2</v>
      </c>
      <c r="H7" s="613">
        <v>5.6249096400272883E-2</v>
      </c>
      <c r="I7" s="614">
        <v>5.0988646633649888E-2</v>
      </c>
    </row>
    <row r="8" spans="1:11" s="20" customFormat="1">
      <c r="B8" s="42" t="s">
        <v>102</v>
      </c>
      <c r="C8" s="612">
        <v>6.8435431704561414E-2</v>
      </c>
      <c r="D8" s="613">
        <v>3.6237813796555968E-2</v>
      </c>
      <c r="E8" s="613">
        <v>3.2810777131176423E-2</v>
      </c>
      <c r="F8" s="613">
        <v>4.9434019974578379E-2</v>
      </c>
      <c r="G8" s="613">
        <v>6.1069905825501217E-2</v>
      </c>
      <c r="H8" s="613">
        <v>5.5345513772473438E-2</v>
      </c>
      <c r="I8" s="614">
        <v>4.7030052613440461E-2</v>
      </c>
    </row>
    <row r="9" spans="1:11" s="20" customFormat="1" ht="15.75" thickBot="1">
      <c r="B9" s="22" t="s">
        <v>103</v>
      </c>
      <c r="C9" s="615">
        <v>0.29207849561374027</v>
      </c>
      <c r="D9" s="616">
        <v>0.30291846049150012</v>
      </c>
      <c r="E9" s="616">
        <v>0.29281285741665508</v>
      </c>
      <c r="F9" s="616">
        <v>0.29312883493618791</v>
      </c>
      <c r="G9" s="616">
        <v>0.29919778779734557</v>
      </c>
      <c r="H9" s="616">
        <v>0.30864993366131827</v>
      </c>
      <c r="I9" s="617">
        <v>0.31898645050444335</v>
      </c>
    </row>
    <row r="10" spans="1:11" s="17" customFormat="1">
      <c r="B10" s="26"/>
    </row>
    <row r="11" spans="1:11" s="17" customFormat="1">
      <c r="B11" s="26"/>
    </row>
    <row r="12" spans="1:11" s="17" customFormat="1">
      <c r="B12" s="26"/>
      <c r="C12" s="18"/>
      <c r="D12" s="18"/>
      <c r="E12" s="18"/>
      <c r="F12" s="18"/>
      <c r="G12" s="18"/>
      <c r="H12" s="18"/>
      <c r="I12" s="18"/>
    </row>
    <row r="13" spans="1:11" s="17" customFormat="1">
      <c r="B13" s="26"/>
      <c r="C13" s="18"/>
      <c r="D13" s="18"/>
      <c r="E13" s="18"/>
      <c r="F13" s="18"/>
      <c r="G13" s="18"/>
      <c r="H13" s="18"/>
      <c r="I13" s="18"/>
    </row>
    <row r="14" spans="1:11" s="17" customFormat="1">
      <c r="C14" s="18"/>
      <c r="D14" s="18"/>
      <c r="E14" s="18"/>
      <c r="F14" s="18"/>
      <c r="G14" s="18"/>
      <c r="H14" s="18"/>
      <c r="I14" s="18"/>
    </row>
    <row r="15" spans="1:11" s="17" customFormat="1">
      <c r="C15" s="18"/>
      <c r="D15" s="18"/>
      <c r="E15" s="18"/>
      <c r="F15" s="18"/>
      <c r="G15" s="18"/>
      <c r="H15" s="18"/>
      <c r="I15" s="18"/>
    </row>
    <row r="16" spans="1:11" s="17" customFormat="1">
      <c r="C16" s="18"/>
      <c r="D16" s="18"/>
      <c r="E16" s="18"/>
      <c r="F16" s="18"/>
      <c r="G16" s="18"/>
      <c r="H16" s="18"/>
      <c r="I16" s="18"/>
      <c r="J16" s="18"/>
      <c r="K16" s="18"/>
    </row>
    <row r="17" spans="3:11" s="17" customFormat="1">
      <c r="C17" s="18"/>
      <c r="D17" s="18"/>
      <c r="E17" s="18"/>
      <c r="F17" s="18"/>
      <c r="G17" s="18"/>
      <c r="H17" s="18"/>
      <c r="I17" s="18"/>
    </row>
    <row r="18" spans="3:11" s="17" customFormat="1">
      <c r="C18" s="18"/>
      <c r="D18" s="18"/>
      <c r="E18" s="18"/>
      <c r="F18" s="18"/>
      <c r="G18" s="18"/>
      <c r="H18" s="18"/>
      <c r="I18" s="18"/>
      <c r="J18" s="18"/>
      <c r="K18" s="18"/>
    </row>
    <row r="19" spans="3:11" s="17" customFormat="1">
      <c r="C19" s="18"/>
      <c r="D19" s="18"/>
      <c r="E19" s="18"/>
      <c r="F19" s="18"/>
      <c r="G19" s="18"/>
      <c r="H19" s="18"/>
      <c r="I19" s="18"/>
    </row>
    <row r="20" spans="3:11" s="17" customFormat="1">
      <c r="C20" s="18"/>
      <c r="D20" s="18"/>
      <c r="E20" s="18"/>
      <c r="F20" s="18"/>
      <c r="G20" s="18"/>
      <c r="H20" s="18"/>
      <c r="I20" s="18"/>
    </row>
    <row r="21" spans="3:11" s="17" customFormat="1">
      <c r="C21" s="18"/>
      <c r="D21" s="18"/>
      <c r="E21" s="18"/>
      <c r="F21" s="18"/>
      <c r="G21" s="18"/>
      <c r="H21" s="18"/>
      <c r="I21" s="18"/>
    </row>
    <row r="22" spans="3:11" s="17" customFormat="1">
      <c r="C22" s="18"/>
      <c r="D22" s="18"/>
      <c r="E22" s="18"/>
      <c r="F22" s="18"/>
      <c r="G22" s="18"/>
      <c r="H22" s="18"/>
      <c r="I22" s="18"/>
    </row>
    <row r="23" spans="3:11" s="17" customFormat="1">
      <c r="C23" s="18"/>
      <c r="D23" s="18"/>
      <c r="E23" s="18"/>
      <c r="F23" s="18"/>
      <c r="G23" s="18"/>
      <c r="H23" s="18"/>
      <c r="I23" s="18"/>
    </row>
    <row r="24" spans="3:11" s="17" customFormat="1">
      <c r="C24" s="18"/>
      <c r="D24" s="18"/>
      <c r="E24" s="18"/>
      <c r="F24" s="18"/>
      <c r="G24" s="18"/>
      <c r="H24" s="18"/>
      <c r="I24" s="18"/>
    </row>
    <row r="25" spans="3:11" s="17" customFormat="1">
      <c r="C25" s="18"/>
      <c r="D25" s="18"/>
      <c r="E25" s="18"/>
      <c r="F25" s="18"/>
      <c r="G25" s="18"/>
      <c r="H25" s="18"/>
      <c r="I25" s="18"/>
    </row>
    <row r="26" spans="3:11" s="17" customFormat="1">
      <c r="C26" s="18"/>
      <c r="D26" s="18"/>
      <c r="E26" s="18"/>
      <c r="F26" s="18"/>
      <c r="G26" s="18"/>
      <c r="H26" s="18"/>
      <c r="I26" s="18"/>
    </row>
    <row r="27" spans="3:11" s="17" customFormat="1">
      <c r="C27" s="18"/>
      <c r="D27" s="18"/>
      <c r="E27" s="18"/>
      <c r="F27" s="18"/>
      <c r="G27" s="18"/>
      <c r="H27" s="18"/>
      <c r="I27" s="18"/>
    </row>
  </sheetData>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33"/>
  <sheetViews>
    <sheetView workbookViewId="0">
      <selection activeCell="B38" sqref="B38"/>
    </sheetView>
  </sheetViews>
  <sheetFormatPr baseColWidth="10" defaultRowHeight="15"/>
  <cols>
    <col min="1" max="1" width="11.42578125" style="29"/>
    <col min="2" max="2" width="40.140625" style="29" customWidth="1"/>
    <col min="3" max="53" width="6.85546875" style="30" customWidth="1"/>
    <col min="54" max="63" width="6.85546875" style="29" customWidth="1"/>
    <col min="64" max="16384" width="11.42578125" style="29"/>
  </cols>
  <sheetData>
    <row r="1" spans="1:63" s="17" customFormat="1" ht="15.75">
      <c r="A1" s="16" t="s">
        <v>231</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row>
    <row r="2" spans="1:63" s="17" customFormat="1" ht="15.75">
      <c r="B2" s="19"/>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row>
    <row r="3" spans="1:63" s="17" customFormat="1" ht="15.75" thickBot="1">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row>
    <row r="4" spans="1:63" s="20" customFormat="1" ht="15.75" thickBot="1">
      <c r="B4" s="21" t="s">
        <v>77</v>
      </c>
      <c r="C4" s="597">
        <v>1940</v>
      </c>
      <c r="D4" s="598">
        <v>1941</v>
      </c>
      <c r="E4" s="598">
        <v>1942</v>
      </c>
      <c r="F4" s="598">
        <v>1943</v>
      </c>
      <c r="G4" s="598">
        <v>1944</v>
      </c>
      <c r="H4" s="598">
        <v>1945</v>
      </c>
      <c r="I4" s="598">
        <v>1946</v>
      </c>
      <c r="J4" s="598">
        <v>1947</v>
      </c>
      <c r="K4" s="598">
        <v>1948</v>
      </c>
      <c r="L4" s="598">
        <v>1949</v>
      </c>
      <c r="M4" s="598">
        <v>1950</v>
      </c>
      <c r="N4" s="598">
        <v>1951</v>
      </c>
      <c r="O4" s="598">
        <v>1952</v>
      </c>
      <c r="P4" s="598">
        <v>1953</v>
      </c>
      <c r="Q4" s="598">
        <v>1954</v>
      </c>
      <c r="R4" s="598">
        <v>1955</v>
      </c>
      <c r="S4" s="598">
        <v>1956</v>
      </c>
      <c r="T4" s="598">
        <v>1957</v>
      </c>
      <c r="U4" s="598">
        <v>1958</v>
      </c>
      <c r="V4" s="598">
        <v>1959</v>
      </c>
      <c r="W4" s="598">
        <v>1960</v>
      </c>
      <c r="X4" s="598">
        <v>1961</v>
      </c>
      <c r="Y4" s="598">
        <v>1962</v>
      </c>
      <c r="Z4" s="598">
        <v>1963</v>
      </c>
      <c r="AA4" s="598">
        <v>1964</v>
      </c>
      <c r="AB4" s="598">
        <v>1965</v>
      </c>
      <c r="AC4" s="598">
        <v>1966</v>
      </c>
      <c r="AD4" s="598">
        <v>1967</v>
      </c>
      <c r="AE4" s="598">
        <v>1968</v>
      </c>
      <c r="AF4" s="598">
        <v>1969</v>
      </c>
      <c r="AG4" s="598">
        <v>1970</v>
      </c>
      <c r="AH4" s="598">
        <v>1971</v>
      </c>
      <c r="AI4" s="598">
        <v>1972</v>
      </c>
      <c r="AJ4" s="598">
        <v>1973</v>
      </c>
      <c r="AK4" s="598">
        <v>1974</v>
      </c>
      <c r="AL4" s="598">
        <v>1975</v>
      </c>
      <c r="AM4" s="598">
        <v>1976</v>
      </c>
      <c r="AN4" s="598">
        <v>1977</v>
      </c>
      <c r="AO4" s="598">
        <v>1978</v>
      </c>
      <c r="AP4" s="598">
        <v>1979</v>
      </c>
      <c r="AQ4" s="598">
        <v>1980</v>
      </c>
      <c r="AR4" s="598">
        <v>1981</v>
      </c>
      <c r="AS4" s="598">
        <v>1982</v>
      </c>
      <c r="AT4" s="598">
        <v>1983</v>
      </c>
      <c r="AU4" s="598">
        <v>1984</v>
      </c>
      <c r="AV4" s="598">
        <v>1985</v>
      </c>
      <c r="AW4" s="598">
        <v>1986</v>
      </c>
      <c r="AX4" s="598">
        <v>1987</v>
      </c>
      <c r="AY4" s="598">
        <v>1988</v>
      </c>
      <c r="AZ4" s="598">
        <v>1989</v>
      </c>
      <c r="BA4" s="598">
        <v>1990</v>
      </c>
      <c r="BB4" s="598">
        <v>1991</v>
      </c>
      <c r="BC4" s="598">
        <v>1992</v>
      </c>
      <c r="BD4" s="598">
        <v>1993</v>
      </c>
      <c r="BE4" s="598">
        <v>1994</v>
      </c>
      <c r="BF4" s="598">
        <v>1995</v>
      </c>
      <c r="BG4" s="598">
        <v>1996</v>
      </c>
      <c r="BH4" s="598">
        <v>1997</v>
      </c>
      <c r="BI4" s="598">
        <v>1998</v>
      </c>
      <c r="BJ4" s="598">
        <v>1999</v>
      </c>
      <c r="BK4" s="599">
        <v>2000</v>
      </c>
    </row>
    <row r="5" spans="1:63" s="20" customFormat="1">
      <c r="B5" s="43" t="s">
        <v>4</v>
      </c>
      <c r="C5" s="600">
        <v>3.7067924322013557E-2</v>
      </c>
      <c r="D5" s="601">
        <v>3.6110609038913832E-2</v>
      </c>
      <c r="E5" s="601">
        <v>3.4987966594836051E-2</v>
      </c>
      <c r="F5" s="601">
        <v>3.3908194698364369E-2</v>
      </c>
      <c r="G5" s="601">
        <v>3.2886115873578037E-2</v>
      </c>
      <c r="H5" s="601">
        <v>3.1914613039932593E-2</v>
      </c>
      <c r="I5" s="601">
        <v>3.0988625050283991E-2</v>
      </c>
      <c r="J5" s="601">
        <v>3.0114335753057109E-2</v>
      </c>
      <c r="K5" s="601">
        <v>2.9232943556003921E-2</v>
      </c>
      <c r="L5" s="601">
        <v>2.8661634438890582E-2</v>
      </c>
      <c r="M5" s="601">
        <v>2.8072044947278885E-2</v>
      </c>
      <c r="N5" s="601">
        <v>2.756628922260318E-2</v>
      </c>
      <c r="O5" s="601">
        <v>2.7055259800894405E-2</v>
      </c>
      <c r="P5" s="601">
        <v>2.6535258987249843E-2</v>
      </c>
      <c r="Q5" s="601">
        <v>2.6048924771879811E-2</v>
      </c>
      <c r="R5" s="601">
        <v>2.5661369356836383E-2</v>
      </c>
      <c r="S5" s="601">
        <v>2.5261749490838481E-2</v>
      </c>
      <c r="T5" s="601">
        <v>2.5086562935687562E-2</v>
      </c>
      <c r="U5" s="601">
        <v>2.4784321213287885E-2</v>
      </c>
      <c r="V5" s="601">
        <v>2.4537479762304581E-2</v>
      </c>
      <c r="W5" s="601">
        <v>2.4361581540750965E-2</v>
      </c>
      <c r="X5" s="601">
        <v>2.4030546770302141E-2</v>
      </c>
      <c r="Y5" s="601">
        <v>2.3684278200477582E-2</v>
      </c>
      <c r="Z5" s="601">
        <v>2.2850198636421459E-2</v>
      </c>
      <c r="AA5" s="601">
        <v>2.2680801902203673E-2</v>
      </c>
      <c r="AB5" s="601">
        <v>2.1978226887440444E-2</v>
      </c>
      <c r="AC5" s="601">
        <v>2.1765229707816247E-2</v>
      </c>
      <c r="AD5" s="601">
        <v>2.155223252819205E-2</v>
      </c>
      <c r="AE5" s="601">
        <v>2.1049439769178946E-2</v>
      </c>
      <c r="AF5" s="601">
        <v>2.0346824443085998E-2</v>
      </c>
      <c r="AG5" s="601">
        <v>2.0173149651372402E-2</v>
      </c>
      <c r="AH5" s="601">
        <v>2.004382901091617E-2</v>
      </c>
      <c r="AI5" s="601">
        <v>1.9654297653170727E-2</v>
      </c>
      <c r="AJ5" s="601">
        <v>1.977891270081833E-2</v>
      </c>
      <c r="AK5" s="601">
        <v>1.9403901001799451E-2</v>
      </c>
      <c r="AL5" s="601">
        <v>1.9307401931320411E-2</v>
      </c>
      <c r="AM5" s="601">
        <v>1.9435140177214816E-2</v>
      </c>
      <c r="AN5" s="601">
        <v>1.9579986460743992E-2</v>
      </c>
      <c r="AO5" s="601">
        <v>1.9522587721617635E-2</v>
      </c>
      <c r="AP5" s="601">
        <v>1.9671376566977816E-2</v>
      </c>
      <c r="AQ5" s="601">
        <v>1.9831072838004227E-2</v>
      </c>
      <c r="AR5" s="601">
        <v>1.9997180802305392E-2</v>
      </c>
      <c r="AS5" s="601">
        <v>2.0164739604353832E-2</v>
      </c>
      <c r="AT5" s="601">
        <v>2.0331167572180897E-2</v>
      </c>
      <c r="AU5" s="601">
        <v>2.0497078776838373E-2</v>
      </c>
      <c r="AV5" s="601">
        <v>2.0661909143262713E-2</v>
      </c>
      <c r="AW5" s="601">
        <v>2.0826090773429007E-2</v>
      </c>
      <c r="AX5" s="601">
        <v>2.0988559294126352E-2</v>
      </c>
      <c r="AY5" s="601">
        <v>2.114299551079557E-2</v>
      </c>
      <c r="AZ5" s="601">
        <v>2.1290473605590554E-2</v>
      </c>
      <c r="BA5" s="601">
        <v>2.1432617371719198E-2</v>
      </c>
      <c r="BB5" s="601">
        <v>2.1563098985765694E-2</v>
      </c>
      <c r="BC5" s="601">
        <v>2.169358059981219E-2</v>
      </c>
      <c r="BD5" s="601">
        <v>2.1814104711699756E-2</v>
      </c>
      <c r="BE5" s="601">
        <v>2.2133547770672779E-2</v>
      </c>
      <c r="BF5" s="601">
        <v>2.2249140691563918E-2</v>
      </c>
      <c r="BG5" s="601">
        <v>2.2361858777371291E-2</v>
      </c>
      <c r="BH5" s="601">
        <v>2.2471213846459337E-2</v>
      </c>
      <c r="BI5" s="601">
        <v>2.2575211107977777E-2</v>
      </c>
      <c r="BJ5" s="601">
        <v>2.2675191452872889E-2</v>
      </c>
      <c r="BK5" s="602">
        <v>2.2771210564074496E-2</v>
      </c>
    </row>
    <row r="6" spans="1:63" s="20" customFormat="1">
      <c r="B6" s="42" t="s">
        <v>5</v>
      </c>
      <c r="C6" s="603">
        <v>3.7067924322013557E-2</v>
      </c>
      <c r="D6" s="604">
        <v>3.6110609038913832E-2</v>
      </c>
      <c r="E6" s="604">
        <v>3.4987966594836051E-2</v>
      </c>
      <c r="F6" s="604">
        <v>3.3908194698364369E-2</v>
      </c>
      <c r="G6" s="604">
        <v>3.2886115873578037E-2</v>
      </c>
      <c r="H6" s="604">
        <v>3.1914613039932593E-2</v>
      </c>
      <c r="I6" s="604">
        <v>3.0988625050283991E-2</v>
      </c>
      <c r="J6" s="604">
        <v>3.0114335753057109E-2</v>
      </c>
      <c r="K6" s="604">
        <v>2.9232943556003921E-2</v>
      </c>
      <c r="L6" s="604">
        <v>2.8661634438890582E-2</v>
      </c>
      <c r="M6" s="604">
        <v>2.8072044947278885E-2</v>
      </c>
      <c r="N6" s="604">
        <v>2.756628922260318E-2</v>
      </c>
      <c r="O6" s="604">
        <v>2.7055259800894405E-2</v>
      </c>
      <c r="P6" s="604">
        <v>2.6535258987249843E-2</v>
      </c>
      <c r="Q6" s="604">
        <v>2.6048924771879811E-2</v>
      </c>
      <c r="R6" s="604">
        <v>2.5661369356836383E-2</v>
      </c>
      <c r="S6" s="604">
        <v>2.5261749490838481E-2</v>
      </c>
      <c r="T6" s="604">
        <v>2.5086562935687562E-2</v>
      </c>
      <c r="U6" s="604">
        <v>2.4784321213287885E-2</v>
      </c>
      <c r="V6" s="604">
        <v>2.4537479762304581E-2</v>
      </c>
      <c r="W6" s="604">
        <v>2.4361581540750965E-2</v>
      </c>
      <c r="X6" s="604">
        <v>2.4030569006042057E-2</v>
      </c>
      <c r="Y6" s="604">
        <v>2.3684324277398305E-2</v>
      </c>
      <c r="Z6" s="604">
        <v>2.2849159679369957E-2</v>
      </c>
      <c r="AA6" s="604">
        <v>2.2678306269099613E-2</v>
      </c>
      <c r="AB6" s="604">
        <v>2.1997640209692193E-2</v>
      </c>
      <c r="AC6" s="604">
        <v>2.1758062836122805E-2</v>
      </c>
      <c r="AD6" s="604">
        <v>2.1541788922556204E-2</v>
      </c>
      <c r="AE6" s="604">
        <v>2.1030148277361604E-2</v>
      </c>
      <c r="AF6" s="604">
        <v>2.0319987788352423E-2</v>
      </c>
      <c r="AG6" s="604">
        <v>2.0140497448377426E-2</v>
      </c>
      <c r="AH6" s="604">
        <v>2.0003993603655124E-2</v>
      </c>
      <c r="AI6" s="604">
        <v>1.959166909516652E-2</v>
      </c>
      <c r="AJ6" s="604">
        <v>1.9697086650810713E-2</v>
      </c>
      <c r="AK6" s="604">
        <v>1.930255157271521E-2</v>
      </c>
      <c r="AL6" s="604">
        <v>1.919270565888187E-2</v>
      </c>
      <c r="AM6" s="604">
        <v>1.9302347456310986E-2</v>
      </c>
      <c r="AN6" s="604">
        <v>1.9427978917599287E-2</v>
      </c>
      <c r="AO6" s="604">
        <v>1.9354847127505126E-2</v>
      </c>
      <c r="AP6" s="604">
        <v>1.9482478046799701E-2</v>
      </c>
      <c r="AQ6" s="604">
        <v>1.9620123210605911E-2</v>
      </c>
      <c r="AR6" s="604">
        <v>1.976334756100484E-2</v>
      </c>
      <c r="AS6" s="604">
        <v>1.9907190918758699E-2</v>
      </c>
      <c r="AT6" s="604">
        <v>2.0049163329685094E-2</v>
      </c>
      <c r="AU6" s="604">
        <v>2.0190109752033836E-2</v>
      </c>
      <c r="AV6" s="604">
        <v>2.0329756603451488E-2</v>
      </c>
      <c r="AW6" s="604">
        <v>2.0468746292058082E-2</v>
      </c>
      <c r="AX6" s="604">
        <v>2.0606300437722158E-2</v>
      </c>
      <c r="AY6" s="604">
        <v>2.0736283411867173E-2</v>
      </c>
      <c r="AZ6" s="604">
        <v>2.086002542001264E-2</v>
      </c>
      <c r="BA6" s="604">
        <v>2.0929405116163258E-2</v>
      </c>
      <c r="BB6" s="604">
        <v>2.1088620287988746E-2</v>
      </c>
      <c r="BC6" s="604">
        <v>2.1197939859387116E-2</v>
      </c>
      <c r="BD6" s="604">
        <v>2.1299350628636082E-2</v>
      </c>
      <c r="BE6" s="604">
        <v>2.1594140840047293E-2</v>
      </c>
      <c r="BF6" s="604">
        <v>2.1693929547969448E-2</v>
      </c>
      <c r="BG6" s="604">
        <v>2.1792664501718795E-2</v>
      </c>
      <c r="BH6" s="604">
        <v>2.1889770951909471E-2</v>
      </c>
      <c r="BI6" s="604">
        <v>2.1983169041809303E-2</v>
      </c>
      <c r="BJ6" s="604">
        <v>2.2074128257937087E-2</v>
      </c>
      <c r="BK6" s="605">
        <v>2.216260628841149E-2</v>
      </c>
    </row>
    <row r="7" spans="1:63" s="20" customFormat="1">
      <c r="B7" s="42" t="s">
        <v>6</v>
      </c>
      <c r="C7" s="603">
        <v>3.7067924322013557E-2</v>
      </c>
      <c r="D7" s="604">
        <v>3.6110609038913832E-2</v>
      </c>
      <c r="E7" s="604">
        <v>3.4987966594836051E-2</v>
      </c>
      <c r="F7" s="604">
        <v>3.3908194698364369E-2</v>
      </c>
      <c r="G7" s="604">
        <v>3.2886115873578037E-2</v>
      </c>
      <c r="H7" s="604">
        <v>3.1914613039932593E-2</v>
      </c>
      <c r="I7" s="604">
        <v>3.0988625050283991E-2</v>
      </c>
      <c r="J7" s="604">
        <v>3.0114335753057109E-2</v>
      </c>
      <c r="K7" s="604">
        <v>2.9232943556003921E-2</v>
      </c>
      <c r="L7" s="604">
        <v>2.8661634438890582E-2</v>
      </c>
      <c r="M7" s="604">
        <v>2.8072044947278885E-2</v>
      </c>
      <c r="N7" s="604">
        <v>2.756628922260318E-2</v>
      </c>
      <c r="O7" s="604">
        <v>2.7055259800894405E-2</v>
      </c>
      <c r="P7" s="604">
        <v>2.6535258987249843E-2</v>
      </c>
      <c r="Q7" s="604">
        <v>2.6048924771879811E-2</v>
      </c>
      <c r="R7" s="604">
        <v>2.5661369356836383E-2</v>
      </c>
      <c r="S7" s="604">
        <v>2.5261749490838481E-2</v>
      </c>
      <c r="T7" s="604">
        <v>2.5086562935687562E-2</v>
      </c>
      <c r="U7" s="604">
        <v>2.4784321213287885E-2</v>
      </c>
      <c r="V7" s="604">
        <v>2.4537479762304581E-2</v>
      </c>
      <c r="W7" s="604">
        <v>2.4361581540750965E-2</v>
      </c>
      <c r="X7" s="604">
        <v>2.4030591241784416E-2</v>
      </c>
      <c r="Y7" s="604">
        <v>2.3684325873824408E-2</v>
      </c>
      <c r="Z7" s="604">
        <v>2.284839406851813E-2</v>
      </c>
      <c r="AA7" s="604">
        <v>2.2676490418677697E-2</v>
      </c>
      <c r="AB7" s="604">
        <v>2.1994571108678085E-2</v>
      </c>
      <c r="AC7" s="604">
        <v>2.1753818441620831E-2</v>
      </c>
      <c r="AD7" s="604">
        <v>2.1536115290836433E-2</v>
      </c>
      <c r="AE7" s="604">
        <v>2.1017494927366265E-2</v>
      </c>
      <c r="AF7" s="604">
        <v>2.0301259388067372E-2</v>
      </c>
      <c r="AG7" s="604">
        <v>2.011779910051481E-2</v>
      </c>
      <c r="AH7" s="604">
        <v>1.9976443778589648E-2</v>
      </c>
      <c r="AI7" s="604">
        <v>1.9548908676438326E-2</v>
      </c>
      <c r="AJ7" s="604">
        <v>1.9645393489060359E-2</v>
      </c>
      <c r="AK7" s="604">
        <v>1.9233991308066356E-2</v>
      </c>
      <c r="AL7" s="604">
        <v>1.911525912867984E-2</v>
      </c>
      <c r="AM7" s="604">
        <v>1.9212891279518418E-2</v>
      </c>
      <c r="AN7" s="604">
        <v>1.9325779211465832E-2</v>
      </c>
      <c r="AO7" s="604">
        <v>1.9242169038632184E-2</v>
      </c>
      <c r="AP7" s="604">
        <v>1.9355760759800944E-2</v>
      </c>
      <c r="AQ7" s="604">
        <v>1.9478768791572287E-2</v>
      </c>
      <c r="AR7" s="604">
        <v>1.9606791822230907E-2</v>
      </c>
      <c r="AS7" s="604">
        <v>1.9734861667473069E-2</v>
      </c>
      <c r="AT7" s="604">
        <v>1.9860543314136558E-2</v>
      </c>
      <c r="AU7" s="604">
        <v>1.9984879100473529E-2</v>
      </c>
      <c r="AV7" s="604">
        <v>2.0107712827184487E-2</v>
      </c>
      <c r="AW7" s="604">
        <v>2.0229875593328339E-2</v>
      </c>
      <c r="AX7" s="604">
        <v>2.0350778662374447E-2</v>
      </c>
      <c r="AY7" s="604">
        <v>2.046445660343954E-2</v>
      </c>
      <c r="AZ7" s="604">
        <v>2.0572338562397707E-2</v>
      </c>
      <c r="BA7" s="604">
        <v>2.0626860643184197E-2</v>
      </c>
      <c r="BB7" s="604">
        <v>2.0771542758512673E-2</v>
      </c>
      <c r="BC7" s="604">
        <v>2.0866734410574406E-2</v>
      </c>
      <c r="BD7" s="604">
        <v>2.0955367667421232E-2</v>
      </c>
      <c r="BE7" s="604">
        <v>2.1233822491693699E-2</v>
      </c>
      <c r="BF7" s="604">
        <v>2.1322986329906923E-2</v>
      </c>
      <c r="BG7" s="604">
        <v>2.1412311436445064E-2</v>
      </c>
      <c r="BH7" s="604">
        <v>2.150117114467287E-2</v>
      </c>
      <c r="BI7" s="604">
        <v>2.1587431764586995E-2</v>
      </c>
      <c r="BJ7" s="604">
        <v>2.1672312535341964E-2</v>
      </c>
      <c r="BK7" s="605">
        <v>2.1755711623032692E-2</v>
      </c>
    </row>
    <row r="8" spans="1:63" s="20" customFormat="1" ht="15.75" thickBot="1">
      <c r="B8" s="22" t="s">
        <v>7</v>
      </c>
      <c r="C8" s="606">
        <v>3.7067924322013557E-2</v>
      </c>
      <c r="D8" s="607">
        <v>3.6110609038913832E-2</v>
      </c>
      <c r="E8" s="607">
        <v>3.4987966594836051E-2</v>
      </c>
      <c r="F8" s="607">
        <v>3.3908194698364369E-2</v>
      </c>
      <c r="G8" s="607">
        <v>3.2886115873578037E-2</v>
      </c>
      <c r="H8" s="607">
        <v>3.1914613039932593E-2</v>
      </c>
      <c r="I8" s="607">
        <v>3.0988625050283991E-2</v>
      </c>
      <c r="J8" s="607">
        <v>3.0114335753057109E-2</v>
      </c>
      <c r="K8" s="607">
        <v>2.9232943556003921E-2</v>
      </c>
      <c r="L8" s="607">
        <v>2.8661634438890582E-2</v>
      </c>
      <c r="M8" s="607">
        <v>2.8072044947278885E-2</v>
      </c>
      <c r="N8" s="607">
        <v>2.756628922260318E-2</v>
      </c>
      <c r="O8" s="607">
        <v>2.7055259800894405E-2</v>
      </c>
      <c r="P8" s="607">
        <v>2.6535258987249843E-2</v>
      </c>
      <c r="Q8" s="607">
        <v>2.6048924771879811E-2</v>
      </c>
      <c r="R8" s="607">
        <v>2.5661369356836383E-2</v>
      </c>
      <c r="S8" s="607">
        <v>2.5261749490838481E-2</v>
      </c>
      <c r="T8" s="607">
        <v>2.5086562935687562E-2</v>
      </c>
      <c r="U8" s="607">
        <v>2.4784321213287885E-2</v>
      </c>
      <c r="V8" s="607">
        <v>2.4537479762304581E-2</v>
      </c>
      <c r="W8" s="607">
        <v>2.4361581540750965E-2</v>
      </c>
      <c r="X8" s="607">
        <v>2.4030624595401839E-2</v>
      </c>
      <c r="Y8" s="607">
        <v>2.3684339325074077E-2</v>
      </c>
      <c r="Z8" s="607">
        <v>2.2847193558268697E-2</v>
      </c>
      <c r="AA8" s="607">
        <v>2.2673705051204696E-2</v>
      </c>
      <c r="AB8" s="607">
        <v>2.1989910499712662E-2</v>
      </c>
      <c r="AC8" s="607">
        <v>2.1747444924481329E-2</v>
      </c>
      <c r="AD8" s="607">
        <v>2.1527643745540948E-2</v>
      </c>
      <c r="AE8" s="607">
        <v>2.0998946451260547E-2</v>
      </c>
      <c r="AF8" s="607">
        <v>2.0273932407480766E-2</v>
      </c>
      <c r="AG8" s="607">
        <v>2.0084721886777457E-2</v>
      </c>
      <c r="AH8" s="607">
        <v>1.9936298940795405E-2</v>
      </c>
      <c r="AI8" s="607">
        <v>1.9486562963792697E-2</v>
      </c>
      <c r="AJ8" s="607">
        <v>1.956998911455432E-2</v>
      </c>
      <c r="AK8" s="607">
        <v>1.9133943758409933E-2</v>
      </c>
      <c r="AL8" s="607">
        <v>1.9002155494905137E-2</v>
      </c>
      <c r="AM8" s="607">
        <v>1.9082167376524906E-2</v>
      </c>
      <c r="AN8" s="607">
        <v>1.9176336360640533E-2</v>
      </c>
      <c r="AO8" s="607">
        <v>1.9077243974741087E-2</v>
      </c>
      <c r="AP8" s="607">
        <v>1.9170146053692827E-2</v>
      </c>
      <c r="AQ8" s="607">
        <v>1.9271544711953137E-2</v>
      </c>
      <c r="AR8" s="607">
        <v>1.93770802340274E-2</v>
      </c>
      <c r="AS8" s="607">
        <v>1.9481763396428597E-2</v>
      </c>
      <c r="AT8" s="607">
        <v>1.9583230488084524E-2</v>
      </c>
      <c r="AU8" s="607">
        <v>1.9682816106456613E-2</v>
      </c>
      <c r="AV8" s="607">
        <v>1.9780571320179519E-2</v>
      </c>
      <c r="AW8" s="607">
        <v>1.9877607724297031E-2</v>
      </c>
      <c r="AX8" s="607">
        <v>1.9973545670277648E-2</v>
      </c>
      <c r="AY8" s="607">
        <v>2.0062605749205931E-2</v>
      </c>
      <c r="AZ8" s="607">
        <v>2.0146482361344642E-2</v>
      </c>
      <c r="BA8" s="607">
        <v>2.0227259699393985E-2</v>
      </c>
      <c r="BB8" s="607">
        <v>2.0300774687154188E-2</v>
      </c>
      <c r="BC8" s="607">
        <v>2.0374289674914392E-2</v>
      </c>
      <c r="BD8" s="607">
        <v>2.0535575247557336E-2</v>
      </c>
      <c r="BE8" s="607">
        <v>2.069686082020028E-2</v>
      </c>
      <c r="BF8" s="607">
        <v>2.076951269481131E-2</v>
      </c>
      <c r="BG8" s="607">
        <v>2.0844156022813642E-2</v>
      </c>
      <c r="BH8" s="607">
        <v>2.0920092924910261E-2</v>
      </c>
      <c r="BI8" s="607">
        <v>2.0995114842492724E-2</v>
      </c>
      <c r="BJ8" s="607">
        <v>2.1070370896706825E-2</v>
      </c>
      <c r="BK8" s="608">
        <v>2.1145672006141591E-2</v>
      </c>
    </row>
    <row r="9" spans="1:63" s="20" customFormat="1">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row>
    <row r="10" spans="1:63" s="17" customFormat="1">
      <c r="B10" s="26"/>
    </row>
    <row r="11" spans="1:63" s="17" customFormat="1">
      <c r="B11" s="26"/>
    </row>
    <row r="12" spans="1:63" s="17" customFormat="1">
      <c r="B12" s="26"/>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row>
    <row r="13" spans="1:63" s="17" customFormat="1">
      <c r="B13" s="26"/>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row>
    <row r="14" spans="1:63" s="17" customFormat="1">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row>
    <row r="15" spans="1:63" s="17" customFormat="1">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row>
    <row r="16" spans="1:63" s="17" customFormat="1">
      <c r="C16" s="18"/>
      <c r="D16" s="1183" t="s">
        <v>78</v>
      </c>
      <c r="E16" s="1183"/>
      <c r="F16" s="1183"/>
      <c r="G16" s="1183"/>
      <c r="H16" s="1183"/>
      <c r="I16" s="1183"/>
      <c r="J16" s="18"/>
      <c r="K16" s="40"/>
      <c r="L16" s="40"/>
      <c r="M16" s="40"/>
      <c r="N16" s="40"/>
      <c r="O16" s="40"/>
      <c r="P16" s="40"/>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row>
    <row r="17" spans="3:74" s="17" customFormat="1" ht="15" customHeight="1">
      <c r="C17" s="18"/>
      <c r="D17" s="1183"/>
      <c r="E17" s="1183"/>
      <c r="F17" s="1183"/>
      <c r="G17" s="1183"/>
      <c r="H17" s="1183"/>
      <c r="I17" s="1183"/>
      <c r="J17" s="18"/>
      <c r="K17" s="40"/>
      <c r="L17" s="40"/>
      <c r="M17" s="40"/>
      <c r="N17" s="40"/>
      <c r="O17" s="40"/>
      <c r="P17" s="40"/>
      <c r="Q17" s="18"/>
      <c r="R17" s="18"/>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row>
    <row r="18" spans="3:74" s="17" customFormat="1" ht="7.5" customHeight="1">
      <c r="C18" s="18"/>
      <c r="D18" s="1183"/>
      <c r="E18" s="1183"/>
      <c r="F18" s="1183"/>
      <c r="G18" s="1183"/>
      <c r="H18" s="1183"/>
      <c r="I18" s="1183"/>
      <c r="J18" s="18"/>
      <c r="K18" s="40"/>
      <c r="L18" s="40"/>
      <c r="M18" s="40"/>
      <c r="N18" s="40"/>
      <c r="O18" s="40"/>
      <c r="P18" s="40"/>
      <c r="Q18" s="18"/>
      <c r="R18" s="18"/>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row>
    <row r="19" spans="3:74" s="17" customFormat="1" ht="9.75" customHeight="1">
      <c r="C19" s="18"/>
      <c r="D19" s="1183"/>
      <c r="E19" s="1183"/>
      <c r="F19" s="1183"/>
      <c r="G19" s="1183"/>
      <c r="H19" s="1183"/>
      <c r="I19" s="1183"/>
      <c r="J19" s="18"/>
      <c r="K19" s="40"/>
      <c r="L19" s="40"/>
      <c r="M19" s="40"/>
      <c r="N19" s="40"/>
      <c r="O19" s="40"/>
      <c r="P19" s="40"/>
      <c r="Q19" s="18"/>
      <c r="R19" s="18"/>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row>
    <row r="20" spans="3:74" s="17" customFormat="1">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31"/>
      <c r="BR20" s="31"/>
      <c r="BS20" s="31"/>
      <c r="BT20" s="31"/>
      <c r="BU20" s="31"/>
      <c r="BV20" s="31"/>
    </row>
    <row r="21" spans="3:74" s="17" customFormat="1">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31"/>
      <c r="BR21" s="31"/>
      <c r="BS21" s="31"/>
      <c r="BT21" s="31"/>
      <c r="BU21" s="31"/>
      <c r="BV21" s="31"/>
    </row>
    <row r="22" spans="3:74" s="17" customFormat="1">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row>
    <row r="23" spans="3:74" s="17" customFormat="1">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row>
    <row r="24" spans="3:74" s="17" customFormat="1">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row>
    <row r="25" spans="3:74" s="17" customFormat="1">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row>
    <row r="26" spans="3:74" s="17" customFormat="1">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row>
    <row r="27" spans="3:74" s="17" customFormat="1">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row>
    <row r="28" spans="3:74" s="17" customFormat="1">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row>
    <row r="29" spans="3:74" s="17" customFormat="1">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row>
    <row r="30" spans="3:74" s="17" customFormat="1">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row>
    <row r="31" spans="3:74" s="17" customFormat="1">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row>
    <row r="32" spans="3:74" s="17" customFormat="1">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row>
    <row r="33" spans="3:53" s="17" customFormat="1">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row>
  </sheetData>
  <mergeCells count="1">
    <mergeCell ref="D16:I1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7"/>
  <sheetViews>
    <sheetView workbookViewId="0">
      <selection activeCell="A2" sqref="A2"/>
    </sheetView>
  </sheetViews>
  <sheetFormatPr baseColWidth="10" defaultColWidth="10.85546875" defaultRowHeight="15"/>
  <cols>
    <col min="1" max="1" width="10.85546875" style="32"/>
    <col min="2" max="2" width="17.42578125" style="32" customWidth="1"/>
    <col min="3" max="3" width="27.42578125" style="32" customWidth="1"/>
    <col min="4" max="16384" width="10.85546875" style="32"/>
  </cols>
  <sheetData>
    <row r="1" spans="1:78" ht="15.75">
      <c r="A1" s="45" t="s">
        <v>260</v>
      </c>
    </row>
    <row r="2" spans="1:78" ht="15.75">
      <c r="B2" s="710"/>
    </row>
    <row r="3" spans="1:78" customFormat="1" ht="15.75" thickBot="1">
      <c r="C3" s="203"/>
    </row>
    <row r="4" spans="1:78" customFormat="1" ht="15.75" thickBot="1">
      <c r="B4" s="760"/>
      <c r="C4" s="761"/>
      <c r="D4" s="762">
        <v>2000</v>
      </c>
      <c r="E4" s="763">
        <v>2001</v>
      </c>
      <c r="F4" s="763">
        <v>2002</v>
      </c>
      <c r="G4" s="763">
        <v>2003</v>
      </c>
      <c r="H4" s="763">
        <v>2004</v>
      </c>
      <c r="I4" s="763">
        <v>2005</v>
      </c>
      <c r="J4" s="763">
        <v>2006</v>
      </c>
      <c r="K4" s="763">
        <v>2007</v>
      </c>
      <c r="L4" s="763">
        <v>2008</v>
      </c>
      <c r="M4" s="763">
        <v>2009</v>
      </c>
      <c r="N4" s="763">
        <v>2010</v>
      </c>
      <c r="O4" s="763">
        <v>2011</v>
      </c>
      <c r="P4" s="763">
        <v>2012</v>
      </c>
      <c r="Q4" s="763">
        <v>2013</v>
      </c>
      <c r="R4" s="763">
        <v>2014</v>
      </c>
      <c r="S4" s="763">
        <v>2015</v>
      </c>
      <c r="T4" s="763">
        <v>2016</v>
      </c>
      <c r="U4" s="763">
        <v>2017</v>
      </c>
      <c r="V4" s="763">
        <v>2018</v>
      </c>
      <c r="W4" s="763">
        <v>2019</v>
      </c>
      <c r="X4" s="763">
        <v>2020</v>
      </c>
      <c r="Y4" s="763">
        <v>2021</v>
      </c>
      <c r="Z4" s="763">
        <v>2022</v>
      </c>
      <c r="AA4" s="763">
        <v>2023</v>
      </c>
      <c r="AB4" s="763">
        <v>2024</v>
      </c>
      <c r="AC4" s="763">
        <v>2025</v>
      </c>
      <c r="AD4" s="763">
        <v>2026</v>
      </c>
      <c r="AE4" s="763">
        <v>2027</v>
      </c>
      <c r="AF4" s="763">
        <v>2028</v>
      </c>
      <c r="AG4" s="763">
        <v>2029</v>
      </c>
      <c r="AH4" s="763">
        <v>2030</v>
      </c>
      <c r="AI4" s="763">
        <v>2031</v>
      </c>
      <c r="AJ4" s="763">
        <v>2032</v>
      </c>
      <c r="AK4" s="763">
        <v>2033</v>
      </c>
      <c r="AL4" s="763">
        <v>2034</v>
      </c>
      <c r="AM4" s="763">
        <v>2035</v>
      </c>
      <c r="AN4" s="763">
        <v>2036</v>
      </c>
      <c r="AO4" s="763">
        <v>2037</v>
      </c>
      <c r="AP4" s="763">
        <v>2038</v>
      </c>
      <c r="AQ4" s="763">
        <v>2039</v>
      </c>
      <c r="AR4" s="763">
        <v>2040</v>
      </c>
      <c r="AS4" s="763">
        <v>2041</v>
      </c>
      <c r="AT4" s="763">
        <v>2042</v>
      </c>
      <c r="AU4" s="763">
        <v>2043</v>
      </c>
      <c r="AV4" s="763">
        <v>2044</v>
      </c>
      <c r="AW4" s="763">
        <v>2045</v>
      </c>
      <c r="AX4" s="763">
        <v>2046</v>
      </c>
      <c r="AY4" s="763">
        <v>2047</v>
      </c>
      <c r="AZ4" s="763">
        <v>2048</v>
      </c>
      <c r="BA4" s="763">
        <v>2049</v>
      </c>
      <c r="BB4" s="763">
        <v>2050</v>
      </c>
      <c r="BC4" s="763">
        <v>2051</v>
      </c>
      <c r="BD4" s="763">
        <v>2052</v>
      </c>
      <c r="BE4" s="763">
        <v>2053</v>
      </c>
      <c r="BF4" s="763">
        <v>2054</v>
      </c>
      <c r="BG4" s="763">
        <v>2055</v>
      </c>
      <c r="BH4" s="763">
        <v>2056</v>
      </c>
      <c r="BI4" s="763">
        <v>2057</v>
      </c>
      <c r="BJ4" s="763">
        <v>2058</v>
      </c>
      <c r="BK4" s="763">
        <v>2059</v>
      </c>
      <c r="BL4" s="763">
        <v>2060</v>
      </c>
      <c r="BM4" s="763">
        <v>2061</v>
      </c>
      <c r="BN4" s="763">
        <v>2062</v>
      </c>
      <c r="BO4" s="763">
        <v>2063</v>
      </c>
      <c r="BP4" s="763">
        <v>2064</v>
      </c>
      <c r="BQ4" s="763">
        <v>2065</v>
      </c>
      <c r="BR4" s="763">
        <v>2066</v>
      </c>
      <c r="BS4" s="763">
        <v>2067</v>
      </c>
      <c r="BT4" s="763">
        <v>2068</v>
      </c>
      <c r="BU4" s="763">
        <v>2069</v>
      </c>
      <c r="BV4" s="764">
        <v>2070</v>
      </c>
    </row>
    <row r="5" spans="1:78" customFormat="1" ht="15" customHeight="1">
      <c r="B5" s="1077" t="s">
        <v>261</v>
      </c>
      <c r="C5" s="765" t="s">
        <v>150</v>
      </c>
      <c r="D5" s="766"/>
      <c r="E5" s="767"/>
      <c r="F5" s="767">
        <v>3.2434050230158444E-3</v>
      </c>
      <c r="G5" s="767">
        <v>4.8540417342394764E-3</v>
      </c>
      <c r="H5" s="767">
        <v>4.1327943085573337E-3</v>
      </c>
      <c r="I5" s="767">
        <v>2.1900287860012716E-3</v>
      </c>
      <c r="J5" s="767">
        <v>2.6036394185910338E-3</v>
      </c>
      <c r="K5" s="767">
        <v>1.2513536924120222E-3</v>
      </c>
      <c r="L5" s="767">
        <v>1.0568697520933179E-4</v>
      </c>
      <c r="M5" s="767">
        <v>-4.1852353424163078E-3</v>
      </c>
      <c r="N5" s="767">
        <v>-6.7944657965705408E-3</v>
      </c>
      <c r="O5" s="767">
        <v>-6.3483418172871229E-3</v>
      </c>
      <c r="P5" s="767">
        <v>-5.3020649612652042E-3</v>
      </c>
      <c r="Q5" s="767">
        <v>-3.6657993828721311E-3</v>
      </c>
      <c r="R5" s="767">
        <v>-3.4678901312466433E-3</v>
      </c>
      <c r="S5" s="767">
        <v>-2.7103298879910141E-3</v>
      </c>
      <c r="T5" s="767">
        <v>-2.5425271263811878E-3</v>
      </c>
      <c r="U5" s="767"/>
      <c r="V5" s="767"/>
      <c r="W5" s="767"/>
      <c r="X5" s="767"/>
      <c r="Y5" s="767"/>
      <c r="Z5" s="767"/>
      <c r="AA5" s="767"/>
      <c r="AB5" s="767"/>
      <c r="AC5" s="767"/>
      <c r="AD5" s="767"/>
      <c r="AE5" s="767"/>
      <c r="AF5" s="767"/>
      <c r="AG5" s="767"/>
      <c r="AH5" s="767"/>
      <c r="AI5" s="767"/>
      <c r="AJ5" s="767"/>
      <c r="AK5" s="767"/>
      <c r="AL5" s="767"/>
      <c r="AM5" s="767"/>
      <c r="AN5" s="767"/>
      <c r="AO5" s="767"/>
      <c r="AP5" s="767"/>
      <c r="AQ5" s="767"/>
      <c r="AR5" s="767"/>
      <c r="AS5" s="767"/>
      <c r="AT5" s="767"/>
      <c r="AU5" s="767"/>
      <c r="AV5" s="767"/>
      <c r="AW5" s="767"/>
      <c r="AX5" s="767"/>
      <c r="AY5" s="767"/>
      <c r="AZ5" s="767"/>
      <c r="BA5" s="767"/>
      <c r="BB5" s="767"/>
      <c r="BC5" s="767"/>
      <c r="BD5" s="767"/>
      <c r="BE5" s="767"/>
      <c r="BF5" s="767"/>
      <c r="BG5" s="767"/>
      <c r="BH5" s="767"/>
      <c r="BI5" s="767"/>
      <c r="BJ5" s="767"/>
      <c r="BK5" s="767"/>
      <c r="BL5" s="767"/>
      <c r="BM5" s="767"/>
      <c r="BN5" s="767"/>
      <c r="BO5" s="767"/>
      <c r="BP5" s="767"/>
      <c r="BQ5" s="767"/>
      <c r="BR5" s="767"/>
      <c r="BS5" s="767"/>
      <c r="BT5" s="767"/>
      <c r="BU5" s="767"/>
      <c r="BV5" s="768"/>
    </row>
    <row r="6" spans="1:78" customFormat="1">
      <c r="B6" s="1078"/>
      <c r="C6" s="769">
        <v>1.7999999999999999E-2</v>
      </c>
      <c r="D6" s="770"/>
      <c r="E6" s="771"/>
      <c r="F6" s="771"/>
      <c r="G6" s="771"/>
      <c r="H6" s="771"/>
      <c r="I6" s="771"/>
      <c r="J6" s="771"/>
      <c r="K6" s="771"/>
      <c r="L6" s="771"/>
      <c r="M6" s="771"/>
      <c r="N6" s="771"/>
      <c r="O6" s="771"/>
      <c r="P6" s="771"/>
      <c r="Q6" s="771"/>
      <c r="R6" s="771"/>
      <c r="S6" s="771"/>
      <c r="T6" s="771"/>
      <c r="U6" s="771">
        <v>-2.4694265459669481E-3</v>
      </c>
      <c r="V6" s="771">
        <v>-3.4794695926204174E-3</v>
      </c>
      <c r="W6" s="771">
        <v>-3.1684458419486091E-3</v>
      </c>
      <c r="X6" s="771">
        <v>-4.0777206044490281E-3</v>
      </c>
      <c r="Y6" s="771">
        <v>-4.4017514818448875E-3</v>
      </c>
      <c r="Z6" s="771">
        <v>-4.8253254638838975E-3</v>
      </c>
      <c r="AA6" s="771">
        <v>-5.4742422880029017E-3</v>
      </c>
      <c r="AB6" s="771">
        <v>-5.9816124112905683E-3</v>
      </c>
      <c r="AC6" s="771">
        <v>-6.2981121239049651E-3</v>
      </c>
      <c r="AD6" s="772">
        <v>-6.7227885646978834E-3</v>
      </c>
      <c r="AE6" s="772">
        <v>-7.0490890990914622E-3</v>
      </c>
      <c r="AF6" s="772">
        <v>-7.0874220093129466E-3</v>
      </c>
      <c r="AG6" s="772">
        <v>-6.9354674101647085E-3</v>
      </c>
      <c r="AH6" s="772">
        <v>-6.6184568892742974E-3</v>
      </c>
      <c r="AI6" s="771">
        <v>-6.146687719813664E-3</v>
      </c>
      <c r="AJ6" s="771">
        <v>-5.5189796296748585E-3</v>
      </c>
      <c r="AK6" s="771">
        <v>-5.0478023446389178E-3</v>
      </c>
      <c r="AL6" s="771">
        <v>-4.5509627021851282E-3</v>
      </c>
      <c r="AM6" s="771">
        <v>-4.0345798737026093E-3</v>
      </c>
      <c r="AN6" s="771">
        <v>-3.4101884031445037E-3</v>
      </c>
      <c r="AO6" s="771">
        <v>-2.7863885467736215E-3</v>
      </c>
      <c r="AP6" s="771">
        <v>-2.107417170447148E-3</v>
      </c>
      <c r="AQ6" s="771">
        <v>-1.393268006197709E-3</v>
      </c>
      <c r="AR6" s="771">
        <v>-6.3115899221660276E-4</v>
      </c>
      <c r="AS6" s="771">
        <v>1.3902049294019345E-4</v>
      </c>
      <c r="AT6" s="771">
        <v>9.5131676371907172E-4</v>
      </c>
      <c r="AU6" s="771">
        <v>1.7221618358376858E-3</v>
      </c>
      <c r="AV6" s="771">
        <v>2.4892529923169105E-3</v>
      </c>
      <c r="AW6" s="771">
        <v>3.2317138327000337E-3</v>
      </c>
      <c r="AX6" s="771">
        <v>3.9549275468683505E-3</v>
      </c>
      <c r="AY6" s="771">
        <v>4.6049105635520109E-3</v>
      </c>
      <c r="AZ6" s="771">
        <v>5.2112397623821465E-3</v>
      </c>
      <c r="BA6" s="771">
        <v>5.7100020769883346E-3</v>
      </c>
      <c r="BB6" s="771">
        <v>6.2629270843546593E-3</v>
      </c>
      <c r="BC6" s="771">
        <v>6.7141483248633164E-3</v>
      </c>
      <c r="BD6" s="771">
        <v>7.1816870201762417E-3</v>
      </c>
      <c r="BE6" s="771">
        <v>7.5442141554500596E-3</v>
      </c>
      <c r="BF6" s="771">
        <v>7.85015737000966E-3</v>
      </c>
      <c r="BG6" s="771">
        <v>8.1338287042950711E-3</v>
      </c>
      <c r="BH6" s="771">
        <v>8.3922016512272008E-3</v>
      </c>
      <c r="BI6" s="771">
        <v>8.571132042024714E-3</v>
      </c>
      <c r="BJ6" s="771">
        <v>8.7901751442129392E-3</v>
      </c>
      <c r="BK6" s="771">
        <v>9.0143033985481767E-3</v>
      </c>
      <c r="BL6" s="771">
        <v>9.2918632089240769E-3</v>
      </c>
      <c r="BM6" s="771">
        <v>9.4276167949395341E-3</v>
      </c>
      <c r="BN6" s="771">
        <v>9.5144952074971353E-3</v>
      </c>
      <c r="BO6" s="771">
        <v>9.5097543685483329E-3</v>
      </c>
      <c r="BP6" s="771">
        <v>9.5002209325631606E-3</v>
      </c>
      <c r="BQ6" s="771">
        <v>9.3876827594633078E-3</v>
      </c>
      <c r="BR6" s="771">
        <v>9.2515306007821783E-3</v>
      </c>
      <c r="BS6" s="771">
        <v>9.0848745153942496E-3</v>
      </c>
      <c r="BT6" s="771">
        <v>8.8597913098712369E-3</v>
      </c>
      <c r="BU6" s="771">
        <v>8.6264093504627593E-3</v>
      </c>
      <c r="BV6" s="773">
        <v>8.2520225046988898E-3</v>
      </c>
      <c r="BX6" s="15">
        <f>MIN(U6:BV6)</f>
        <v>-7.0874220093129466E-3</v>
      </c>
      <c r="BY6" t="s">
        <v>262</v>
      </c>
      <c r="BZ6" t="s">
        <v>263</v>
      </c>
    </row>
    <row r="7" spans="1:78" customFormat="1">
      <c r="B7" s="1078"/>
      <c r="C7" s="769">
        <v>1.4999999999999999E-2</v>
      </c>
      <c r="D7" s="770"/>
      <c r="E7" s="771"/>
      <c r="F7" s="771"/>
      <c r="G7" s="771"/>
      <c r="H7" s="771"/>
      <c r="I7" s="771"/>
      <c r="J7" s="771"/>
      <c r="K7" s="771"/>
      <c r="L7" s="771"/>
      <c r="M7" s="771"/>
      <c r="N7" s="771"/>
      <c r="O7" s="771"/>
      <c r="P7" s="771"/>
      <c r="Q7" s="771"/>
      <c r="R7" s="771"/>
      <c r="S7" s="771"/>
      <c r="T7" s="771"/>
      <c r="U7" s="771">
        <v>-2.4684299043877087E-3</v>
      </c>
      <c r="V7" s="771">
        <v>-3.4801031785648921E-3</v>
      </c>
      <c r="W7" s="771">
        <v>-3.1707948352301379E-3</v>
      </c>
      <c r="X7" s="771">
        <v>-4.0812032905578289E-3</v>
      </c>
      <c r="Y7" s="771">
        <v>-4.414849601466788E-3</v>
      </c>
      <c r="Z7" s="771">
        <v>-4.9155334090795859E-3</v>
      </c>
      <c r="AA7" s="771">
        <v>-5.6630501909389046E-3</v>
      </c>
      <c r="AB7" s="771">
        <v>-6.3003817198345408E-3</v>
      </c>
      <c r="AC7" s="771">
        <v>-6.7712069802902944E-3</v>
      </c>
      <c r="AD7" s="771">
        <v>-7.3864586203718115E-3</v>
      </c>
      <c r="AE7" s="772">
        <v>-7.9248791256189277E-3</v>
      </c>
      <c r="AF7" s="772">
        <v>-8.2070903652110717E-3</v>
      </c>
      <c r="AG7" s="772">
        <v>-8.3268665905060178E-3</v>
      </c>
      <c r="AH7" s="772">
        <v>-8.3057432164618285E-3</v>
      </c>
      <c r="AI7" s="772">
        <v>-8.1490826737657361E-3</v>
      </c>
      <c r="AJ7" s="772">
        <v>-7.8576588284583783E-3</v>
      </c>
      <c r="AK7" s="772">
        <v>-7.7191162208764472E-3</v>
      </c>
      <c r="AL7" s="772">
        <v>-7.5454149729397915E-3</v>
      </c>
      <c r="AM7" s="771">
        <v>-7.3410876579130292E-3</v>
      </c>
      <c r="AN7" s="771">
        <v>-7.019957782040516E-3</v>
      </c>
      <c r="AO7" s="771">
        <v>-6.6884026794252621E-3</v>
      </c>
      <c r="AP7" s="771">
        <v>-6.2912863459589118E-3</v>
      </c>
      <c r="AQ7" s="771">
        <v>-5.8422648759489434E-3</v>
      </c>
      <c r="AR7" s="771">
        <v>-5.333984954825963E-3</v>
      </c>
      <c r="AS7" s="771">
        <v>-4.8104116172437731E-3</v>
      </c>
      <c r="AT7" s="771">
        <v>-4.2366097357493865E-3</v>
      </c>
      <c r="AU7" s="771">
        <v>-3.6938130977822231E-3</v>
      </c>
      <c r="AV7" s="771">
        <v>-3.1459148003369353E-3</v>
      </c>
      <c r="AW7" s="771">
        <v>-2.6140810089937466E-3</v>
      </c>
      <c r="AX7" s="771">
        <v>-2.09287530037131E-3</v>
      </c>
      <c r="AY7" s="771">
        <v>-1.6307612071227474E-3</v>
      </c>
      <c r="AZ7" s="771">
        <v>-1.2099256989014508E-3</v>
      </c>
      <c r="BA7" s="771">
        <v>-8.8840845625602096E-4</v>
      </c>
      <c r="BB7" s="771">
        <v>-5.0682935897523103E-4</v>
      </c>
      <c r="BC7" s="771">
        <v>-2.1970275038048296E-4</v>
      </c>
      <c r="BD7" s="771">
        <v>9.3291141614784093E-5</v>
      </c>
      <c r="BE7" s="771">
        <v>3.0880286270828513E-4</v>
      </c>
      <c r="BF7" s="771">
        <v>4.7151661237601492E-4</v>
      </c>
      <c r="BG7" s="771">
        <v>6.1991498747573893E-4</v>
      </c>
      <c r="BH7" s="771">
        <v>7.5117387082785996E-4</v>
      </c>
      <c r="BI7" s="771">
        <v>8.0911658603451109E-4</v>
      </c>
      <c r="BJ7" s="771">
        <v>9.1401239821148328E-4</v>
      </c>
      <c r="BK7" s="771">
        <v>1.0377285107365077E-3</v>
      </c>
      <c r="BL7" s="771">
        <v>1.2234064555746486E-3</v>
      </c>
      <c r="BM7" s="771">
        <v>1.2667418867134252E-3</v>
      </c>
      <c r="BN7" s="771">
        <v>1.2614532512400557E-3</v>
      </c>
      <c r="BO7" s="771">
        <v>1.172183397028686E-3</v>
      </c>
      <c r="BP7" s="771">
        <v>1.0814577621923469E-3</v>
      </c>
      <c r="BQ7" s="771">
        <v>8.8741616891740765E-4</v>
      </c>
      <c r="BR7" s="771">
        <v>6.7460508200127957E-4</v>
      </c>
      <c r="BS7" s="771">
        <v>4.30680221731918E-4</v>
      </c>
      <c r="BT7" s="771">
        <v>1.2916713980585113E-4</v>
      </c>
      <c r="BU7" s="771">
        <v>-1.7540158648706925E-4</v>
      </c>
      <c r="BV7" s="773">
        <v>-6.2664807329880208E-4</v>
      </c>
      <c r="BX7" s="15">
        <f>MIN(U7:BV7)</f>
        <v>-8.3268665905060178E-3</v>
      </c>
      <c r="BY7" t="s">
        <v>262</v>
      </c>
      <c r="BZ7" t="s">
        <v>264</v>
      </c>
    </row>
    <row r="8" spans="1:78" customFormat="1">
      <c r="B8" s="1078"/>
      <c r="C8" s="769">
        <v>1.2999999999999999E-2</v>
      </c>
      <c r="D8" s="770"/>
      <c r="E8" s="771"/>
      <c r="F8" s="771"/>
      <c r="G8" s="771"/>
      <c r="H8" s="771"/>
      <c r="I8" s="771"/>
      <c r="J8" s="771"/>
      <c r="K8" s="771"/>
      <c r="L8" s="771"/>
      <c r="M8" s="771"/>
      <c r="N8" s="771"/>
      <c r="O8" s="771"/>
      <c r="P8" s="771"/>
      <c r="Q8" s="771"/>
      <c r="R8" s="771"/>
      <c r="S8" s="771"/>
      <c r="T8" s="771"/>
      <c r="U8" s="771">
        <v>-2.4693483992812631E-3</v>
      </c>
      <c r="V8" s="771">
        <v>-3.4819062101596231E-3</v>
      </c>
      <c r="W8" s="771">
        <v>-3.1734399055310101E-3</v>
      </c>
      <c r="X8" s="771">
        <v>-4.0850676780142745E-3</v>
      </c>
      <c r="Y8" s="771">
        <v>-4.4257278386877338E-3</v>
      </c>
      <c r="Z8" s="771">
        <v>-4.793064235167439E-3</v>
      </c>
      <c r="AA8" s="771">
        <v>-5.6070826164611844E-3</v>
      </c>
      <c r="AB8" s="771">
        <v>-6.3323162779961445E-3</v>
      </c>
      <c r="AC8" s="771">
        <v>-6.9084122790241112E-3</v>
      </c>
      <c r="AD8" s="771">
        <v>-7.6509189973987222E-3</v>
      </c>
      <c r="AE8" s="771">
        <v>-8.3339145762514524E-3</v>
      </c>
      <c r="AF8" s="772">
        <v>-8.7852216534265361E-3</v>
      </c>
      <c r="AG8" s="772">
        <v>-9.0884507214086963E-3</v>
      </c>
      <c r="AH8" s="772">
        <v>-9.264226409183611E-3</v>
      </c>
      <c r="AI8" s="772">
        <v>-9.3219453687051253E-3</v>
      </c>
      <c r="AJ8" s="772">
        <v>-9.2596928478617651E-3</v>
      </c>
      <c r="AK8" s="772">
        <v>-9.3512712259185941E-3</v>
      </c>
      <c r="AL8" s="772">
        <v>-9.4014065361548403E-3</v>
      </c>
      <c r="AM8" s="772">
        <v>-9.4134410009983314E-3</v>
      </c>
      <c r="AN8" s="772">
        <v>-9.3057113858719728E-3</v>
      </c>
      <c r="AO8" s="772">
        <v>-9.1814350363695063E-3</v>
      </c>
      <c r="AP8" s="772">
        <v>-8.983145256557962E-3</v>
      </c>
      <c r="AQ8" s="772">
        <v>-8.7240485857655783E-3</v>
      </c>
      <c r="AR8" s="771">
        <v>-8.4005125970970321E-3</v>
      </c>
      <c r="AS8" s="771">
        <v>-8.057518909543095E-3</v>
      </c>
      <c r="AT8" s="771">
        <v>-7.6562249091870621E-3</v>
      </c>
      <c r="AU8" s="771">
        <v>-7.2821771434606955E-3</v>
      </c>
      <c r="AV8" s="771">
        <v>-6.8974762484510736E-3</v>
      </c>
      <c r="AW8" s="771">
        <v>-6.5240597034897149E-3</v>
      </c>
      <c r="AX8" s="771">
        <v>-6.1555522685744777E-3</v>
      </c>
      <c r="AY8" s="771">
        <v>-5.8455752309578635E-3</v>
      </c>
      <c r="AZ8" s="771">
        <v>-5.5664508951565094E-3</v>
      </c>
      <c r="BA8" s="771">
        <v>-5.3792387146316028E-3</v>
      </c>
      <c r="BB8" s="771">
        <v>-5.1299926205757834E-3</v>
      </c>
      <c r="BC8" s="771">
        <v>-4.9722012429174404E-3</v>
      </c>
      <c r="BD8" s="771">
        <v>-4.778491356934169E-3</v>
      </c>
      <c r="BE8" s="771">
        <v>-4.6824344549561796E-3</v>
      </c>
      <c r="BF8" s="771">
        <v>-4.6323186588208796E-3</v>
      </c>
      <c r="BG8" s="771">
        <v>-4.593033170334734E-3</v>
      </c>
      <c r="BH8" s="771">
        <v>-4.5651241505164017E-3</v>
      </c>
      <c r="BI8" s="771">
        <v>-4.6045148242075153E-3</v>
      </c>
      <c r="BJ8" s="771">
        <v>-4.5893390862449882E-3</v>
      </c>
      <c r="BK8" s="771">
        <v>-4.5500673911657054E-3</v>
      </c>
      <c r="BL8" s="771">
        <v>-4.4390667826680798E-3</v>
      </c>
      <c r="BM8" s="771">
        <v>-4.4710890793667572E-3</v>
      </c>
      <c r="BN8" s="771">
        <v>-4.5512288058694251E-3</v>
      </c>
      <c r="BO8" s="771">
        <v>-4.708327808201785E-3</v>
      </c>
      <c r="BP8" s="771">
        <v>-4.8661764667211208E-3</v>
      </c>
      <c r="BQ8" s="771">
        <v>-5.1251296633424018E-3</v>
      </c>
      <c r="BR8" s="771">
        <v>-5.4049027992284929E-3</v>
      </c>
      <c r="BS8" s="771">
        <v>-5.7081714031522431E-3</v>
      </c>
      <c r="BT8" s="771">
        <v>-6.0694037390854405E-3</v>
      </c>
      <c r="BU8" s="771">
        <v>-6.4290823028801125E-3</v>
      </c>
      <c r="BV8" s="773">
        <v>-6.9399569867683256E-3</v>
      </c>
      <c r="BX8" s="15">
        <f>MIN(U8:BV8)</f>
        <v>-9.4134410009983314E-3</v>
      </c>
      <c r="BY8" t="s">
        <v>262</v>
      </c>
      <c r="BZ8" t="s">
        <v>265</v>
      </c>
    </row>
    <row r="9" spans="1:78" customFormat="1" ht="15.75" thickBot="1">
      <c r="B9" s="1079"/>
      <c r="C9" s="774">
        <v>0.01</v>
      </c>
      <c r="D9" s="775"/>
      <c r="E9" s="776"/>
      <c r="F9" s="776"/>
      <c r="G9" s="776"/>
      <c r="H9" s="776"/>
      <c r="I9" s="776"/>
      <c r="J9" s="776"/>
      <c r="K9" s="776"/>
      <c r="L9" s="776"/>
      <c r="M9" s="776"/>
      <c r="N9" s="776"/>
      <c r="O9" s="776"/>
      <c r="P9" s="776"/>
      <c r="Q9" s="776"/>
      <c r="R9" s="776"/>
      <c r="S9" s="776"/>
      <c r="T9" s="776"/>
      <c r="U9" s="776">
        <v>-2.4453169238904861E-3</v>
      </c>
      <c r="V9" s="776">
        <v>-3.4730882123163828E-3</v>
      </c>
      <c r="W9" s="776">
        <v>-3.1601471603960427E-3</v>
      </c>
      <c r="X9" s="776">
        <v>-4.0669588361350803E-3</v>
      </c>
      <c r="Y9" s="776">
        <v>-4.4104941301385909E-3</v>
      </c>
      <c r="Z9" s="776">
        <v>-5.0402782250458409E-3</v>
      </c>
      <c r="AA9" s="776">
        <v>-5.9541766285763718E-3</v>
      </c>
      <c r="AB9" s="776">
        <v>-6.8055508962757113E-3</v>
      </c>
      <c r="AC9" s="776">
        <v>-7.537676530131418E-3</v>
      </c>
      <c r="AD9" s="776">
        <v>-8.4655095751313483E-3</v>
      </c>
      <c r="AE9" s="776">
        <v>-9.3632041694412423E-3</v>
      </c>
      <c r="AF9" s="776">
        <v>-1.0064192998287376E-2</v>
      </c>
      <c r="AG9" s="776">
        <v>-1.0644566755588274E-2</v>
      </c>
      <c r="AH9" s="776">
        <v>-1.1136460715688438E-2</v>
      </c>
      <c r="AI9" s="776">
        <v>-1.1530441628539684E-2</v>
      </c>
      <c r="AJ9" s="776">
        <v>-1.1834420134861082E-2</v>
      </c>
      <c r="AK9" s="776">
        <v>-1.2288333101332278E-2</v>
      </c>
      <c r="AL9" s="776">
        <v>-1.2694136450122767E-2</v>
      </c>
      <c r="AM9" s="776">
        <v>-1.3057100165284182E-2</v>
      </c>
      <c r="AN9" s="776">
        <v>-1.3296346504196154E-2</v>
      </c>
      <c r="AO9" s="776">
        <v>-1.3513241873489472E-2</v>
      </c>
      <c r="AP9" s="776">
        <v>-1.3647511168705447E-2</v>
      </c>
      <c r="AQ9" s="776">
        <v>-1.3705481626434993E-2</v>
      </c>
      <c r="AR9" s="776">
        <v>-1.3693053905170362E-2</v>
      </c>
      <c r="AS9" s="776">
        <v>-1.3651505111403932E-2</v>
      </c>
      <c r="AT9" s="776">
        <v>-1.3541595745780951E-2</v>
      </c>
      <c r="AU9" s="776">
        <v>-1.3459768664710952E-2</v>
      </c>
      <c r="AV9" s="776">
        <v>-1.3358683697983029E-2</v>
      </c>
      <c r="AW9" s="776">
        <v>-1.3260371880408612E-2</v>
      </c>
      <c r="AX9" s="776">
        <v>-1.3161785237557349E-2</v>
      </c>
      <c r="AY9" s="776">
        <v>-1.3114750736267602E-2</v>
      </c>
      <c r="AZ9" s="776">
        <v>-1.3091881201862939E-2</v>
      </c>
      <c r="BA9" s="776">
        <v>-1.3152544539494521E-2</v>
      </c>
      <c r="BB9" s="776">
        <v>-1.3144878707691947E-2</v>
      </c>
      <c r="BC9" s="776">
        <v>-1.3224938773612404E-2</v>
      </c>
      <c r="BD9" s="776">
        <v>-1.3268518703483867E-2</v>
      </c>
      <c r="BE9" s="776">
        <v>-1.3395202880797066E-2</v>
      </c>
      <c r="BF9" s="776">
        <v>-1.3565434933365627E-2</v>
      </c>
      <c r="BG9" s="776">
        <v>-1.3738211202743537E-2</v>
      </c>
      <c r="BH9" s="776">
        <v>-1.3914378496559944E-2</v>
      </c>
      <c r="BI9" s="776">
        <v>-1.4145602761993489E-2</v>
      </c>
      <c r="BJ9" s="776">
        <v>-1.4311321640782668E-2</v>
      </c>
      <c r="BK9" s="776">
        <v>-1.4443668571190111E-2</v>
      </c>
      <c r="BL9" s="776">
        <v>-1.4497883992674142E-2</v>
      </c>
      <c r="BM9" s="776">
        <v>-1.4694381371529352E-2</v>
      </c>
      <c r="BN9" s="776">
        <v>-1.4932357309264115E-2</v>
      </c>
      <c r="BO9" s="776">
        <v>-1.523965177181512E-2</v>
      </c>
      <c r="BP9" s="776">
        <v>-1.554898203752641E-2</v>
      </c>
      <c r="BQ9" s="776">
        <v>-1.5957657328222515E-2</v>
      </c>
      <c r="BR9" s="776">
        <v>-1.6379238671156034E-2</v>
      </c>
      <c r="BS9" s="776">
        <v>-1.6821263083942273E-2</v>
      </c>
      <c r="BT9" s="776">
        <v>-1.7325014548563715E-2</v>
      </c>
      <c r="BU9" s="776">
        <v>-1.7821897572281028E-2</v>
      </c>
      <c r="BV9" s="777">
        <v>-1.8471147156271038E-2</v>
      </c>
      <c r="BX9" s="15">
        <f>MIN(U9:BV9)</f>
        <v>-1.8471147156271038E-2</v>
      </c>
      <c r="BY9" t="s">
        <v>266</v>
      </c>
    </row>
    <row r="10" spans="1:78">
      <c r="B10" s="724"/>
      <c r="C10" s="725"/>
      <c r="D10" s="210"/>
      <c r="E10" s="210"/>
      <c r="F10" s="210"/>
      <c r="G10" s="210"/>
      <c r="H10" s="210"/>
      <c r="I10" s="210"/>
      <c r="J10" s="210"/>
      <c r="K10" s="210"/>
      <c r="L10" s="210"/>
      <c r="M10" s="210"/>
      <c r="N10" s="210"/>
    </row>
    <row r="11" spans="1:78">
      <c r="B11" s="724"/>
      <c r="C11" s="725"/>
      <c r="D11" s="210"/>
      <c r="E11" s="210"/>
      <c r="F11" s="210"/>
      <c r="G11" s="210"/>
      <c r="H11" s="210"/>
      <c r="I11" s="210"/>
      <c r="J11" s="210"/>
      <c r="K11" s="210"/>
      <c r="L11" s="210"/>
      <c r="M11" s="210"/>
      <c r="N11" s="210"/>
    </row>
    <row r="13" spans="1:78" ht="15.75">
      <c r="H13" s="1071"/>
      <c r="I13" s="1071"/>
      <c r="J13" s="1071"/>
      <c r="K13" s="1071"/>
    </row>
    <row r="15" spans="1:78" ht="15.75">
      <c r="D15" s="1071" t="s">
        <v>261</v>
      </c>
      <c r="E15" s="1071"/>
      <c r="F15" s="1071"/>
      <c r="G15" s="1071"/>
    </row>
    <row r="27" ht="18" customHeight="1"/>
  </sheetData>
  <mergeCells count="3">
    <mergeCell ref="B5:B9"/>
    <mergeCell ref="H13:K13"/>
    <mergeCell ref="D15:G15"/>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2"/>
  <sheetViews>
    <sheetView topLeftCell="A82" workbookViewId="0">
      <selection activeCell="Q111" sqref="Q111"/>
    </sheetView>
  </sheetViews>
  <sheetFormatPr baseColWidth="10" defaultRowHeight="15"/>
  <cols>
    <col min="1" max="1" width="12" style="522" customWidth="1"/>
    <col min="2" max="2" width="11.42578125" style="521"/>
    <col min="3" max="4" width="17.7109375" style="521" customWidth="1"/>
    <col min="5" max="5" width="11.42578125" style="521"/>
    <col min="6" max="6" width="17.7109375" style="521" customWidth="1"/>
    <col min="7" max="7" width="11.42578125" style="521" customWidth="1"/>
    <col min="8" max="11" width="11.42578125" style="521"/>
    <col min="12" max="16384" width="11.42578125" style="522"/>
  </cols>
  <sheetData>
    <row r="1" spans="1:15" ht="15.75">
      <c r="A1" s="518" t="s">
        <v>221</v>
      </c>
      <c r="B1" s="519"/>
      <c r="C1" s="519"/>
      <c r="D1" s="519"/>
      <c r="E1" s="519"/>
      <c r="F1" s="519"/>
      <c r="G1" s="519"/>
      <c r="H1" s="520"/>
    </row>
    <row r="2" spans="1:15">
      <c r="A2" s="523"/>
      <c r="B2" s="519"/>
      <c r="C2" s="519"/>
      <c r="D2" s="519"/>
      <c r="E2" s="519"/>
      <c r="F2" s="519"/>
      <c r="G2" s="519"/>
    </row>
    <row r="3" spans="1:15" ht="15.75" thickBot="1">
      <c r="A3" s="524"/>
      <c r="B3" s="519"/>
      <c r="C3" s="519"/>
      <c r="D3" s="519"/>
      <c r="E3" s="519"/>
      <c r="F3" s="519"/>
      <c r="G3" s="519"/>
    </row>
    <row r="4" spans="1:15" s="527" customFormat="1" ht="80.099999999999994" customHeight="1" thickBot="1">
      <c r="A4" s="525"/>
      <c r="B4" s="511" t="s">
        <v>141</v>
      </c>
      <c r="C4" s="526" t="s">
        <v>142</v>
      </c>
      <c r="D4" s="526" t="s">
        <v>143</v>
      </c>
      <c r="E4" s="511" t="s">
        <v>144</v>
      </c>
      <c r="F4" s="526" t="s">
        <v>145</v>
      </c>
      <c r="G4" s="1195" t="s">
        <v>146</v>
      </c>
      <c r="H4" s="1196"/>
      <c r="I4" s="1196"/>
      <c r="J4" s="1196"/>
      <c r="K4" s="1197"/>
    </row>
    <row r="5" spans="1:15" s="527" customFormat="1" ht="15.75" customHeight="1" thickBot="1">
      <c r="B5" s="528"/>
      <c r="C5" s="529"/>
      <c r="D5" s="529"/>
      <c r="E5" s="528"/>
      <c r="F5" s="529"/>
      <c r="G5" s="530" t="s">
        <v>147</v>
      </c>
      <c r="H5" s="531">
        <v>1.7999999999999999E-2</v>
      </c>
      <c r="I5" s="532">
        <v>1.4999999999999999E-2</v>
      </c>
      <c r="J5" s="532">
        <v>1.2999999999999999E-2</v>
      </c>
      <c r="K5" s="533">
        <v>0.01</v>
      </c>
    </row>
    <row r="6" spans="1:15" ht="14.25" customHeight="1">
      <c r="A6" s="1203" t="s">
        <v>148</v>
      </c>
      <c r="B6" s="534">
        <v>1924</v>
      </c>
      <c r="C6" s="535">
        <v>0.48399999999999999</v>
      </c>
      <c r="D6" s="536"/>
      <c r="E6" s="534"/>
      <c r="F6" s="536"/>
      <c r="G6" s="536"/>
      <c r="H6" s="537"/>
      <c r="I6" s="537"/>
      <c r="J6" s="537"/>
      <c r="K6" s="591"/>
      <c r="N6" s="538"/>
      <c r="O6" s="538">
        <f>B6</f>
        <v>1924</v>
      </c>
    </row>
    <row r="7" spans="1:15" ht="15" customHeight="1">
      <c r="A7" s="1204"/>
      <c r="B7" s="539">
        <v>1925</v>
      </c>
      <c r="C7" s="540"/>
      <c r="D7" s="541"/>
      <c r="E7" s="539"/>
      <c r="F7" s="541"/>
      <c r="G7" s="541"/>
      <c r="H7" s="542"/>
      <c r="I7" s="542"/>
      <c r="J7" s="542"/>
      <c r="K7" s="592"/>
      <c r="N7" s="538"/>
      <c r="O7" s="538">
        <f t="shared" ref="O7:O32" si="0">B7</f>
        <v>1925</v>
      </c>
    </row>
    <row r="8" spans="1:15" ht="15" customHeight="1">
      <c r="A8" s="1204"/>
      <c r="B8" s="539">
        <v>1926</v>
      </c>
      <c r="C8" s="540">
        <v>0.48799999999999999</v>
      </c>
      <c r="D8" s="541"/>
      <c r="E8" s="539"/>
      <c r="F8" s="541"/>
      <c r="G8" s="541"/>
      <c r="H8" s="542"/>
      <c r="I8" s="542"/>
      <c r="J8" s="542"/>
      <c r="K8" s="592"/>
      <c r="N8" s="538"/>
      <c r="O8" s="538">
        <f t="shared" si="0"/>
        <v>1926</v>
      </c>
    </row>
    <row r="9" spans="1:15" ht="15" customHeight="1">
      <c r="A9" s="1204"/>
      <c r="B9" s="539">
        <v>1927</v>
      </c>
      <c r="C9" s="540"/>
      <c r="D9" s="541"/>
      <c r="E9" s="539"/>
      <c r="F9" s="541"/>
      <c r="G9" s="541"/>
      <c r="H9" s="542"/>
      <c r="I9" s="542"/>
      <c r="J9" s="542"/>
      <c r="K9" s="592"/>
      <c r="N9" s="538"/>
      <c r="O9" s="538">
        <f t="shared" si="0"/>
        <v>1927</v>
      </c>
    </row>
    <row r="10" spans="1:15" ht="15" customHeight="1">
      <c r="A10" s="1204"/>
      <c r="B10" s="539">
        <v>1928</v>
      </c>
      <c r="C10" s="540">
        <v>0.50700000000000001</v>
      </c>
      <c r="D10" s="541"/>
      <c r="E10" s="539"/>
      <c r="F10" s="541"/>
      <c r="G10" s="541"/>
      <c r="H10" s="542"/>
      <c r="I10" s="542"/>
      <c r="J10" s="542"/>
      <c r="K10" s="592"/>
      <c r="N10" s="538"/>
      <c r="O10" s="538">
        <f t="shared" si="0"/>
        <v>1928</v>
      </c>
    </row>
    <row r="11" spans="1:15" ht="15" customHeight="1">
      <c r="A11" s="1204"/>
      <c r="B11" s="539">
        <v>1929</v>
      </c>
      <c r="C11" s="540"/>
      <c r="D11" s="541"/>
      <c r="E11" s="539"/>
      <c r="F11" s="541"/>
      <c r="G11" s="541"/>
      <c r="H11" s="542"/>
      <c r="I11" s="542"/>
      <c r="J11" s="542"/>
      <c r="K11" s="592"/>
      <c r="N11" s="538"/>
      <c r="O11" s="538">
        <f t="shared" si="0"/>
        <v>1929</v>
      </c>
    </row>
    <row r="12" spans="1:15" ht="15" customHeight="1">
      <c r="A12" s="1204"/>
      <c r="B12" s="539">
        <v>1930</v>
      </c>
      <c r="C12" s="540">
        <v>0.52</v>
      </c>
      <c r="D12" s="541"/>
      <c r="E12" s="539"/>
      <c r="F12" s="541"/>
      <c r="G12" s="541"/>
      <c r="H12" s="542"/>
      <c r="I12" s="542"/>
      <c r="J12" s="542"/>
      <c r="K12" s="592"/>
      <c r="N12" s="538"/>
      <c r="O12" s="538">
        <f t="shared" si="0"/>
        <v>1930</v>
      </c>
    </row>
    <row r="13" spans="1:15" ht="15" customHeight="1">
      <c r="A13" s="1204"/>
      <c r="B13" s="539">
        <v>1931</v>
      </c>
      <c r="C13" s="540"/>
      <c r="D13" s="541"/>
      <c r="E13" s="539"/>
      <c r="F13" s="541"/>
      <c r="G13" s="541"/>
      <c r="H13" s="542"/>
      <c r="I13" s="542"/>
      <c r="J13" s="542"/>
      <c r="K13" s="592"/>
      <c r="N13" s="538"/>
      <c r="O13" s="538">
        <f t="shared" si="0"/>
        <v>1931</v>
      </c>
    </row>
    <row r="14" spans="1:15" ht="15" customHeight="1">
      <c r="A14" s="1204"/>
      <c r="B14" s="539">
        <v>1932</v>
      </c>
      <c r="C14" s="540">
        <v>0.52200000000000002</v>
      </c>
      <c r="D14" s="541"/>
      <c r="E14" s="539"/>
      <c r="F14" s="541"/>
      <c r="G14" s="541"/>
      <c r="H14" s="542"/>
      <c r="I14" s="542"/>
      <c r="J14" s="542"/>
      <c r="K14" s="592"/>
      <c r="N14" s="538"/>
      <c r="O14" s="538">
        <f t="shared" si="0"/>
        <v>1932</v>
      </c>
    </row>
    <row r="15" spans="1:15" ht="15" customHeight="1">
      <c r="A15" s="1204"/>
      <c r="B15" s="539">
        <v>1933</v>
      </c>
      <c r="C15" s="540"/>
      <c r="D15" s="541"/>
      <c r="E15" s="539"/>
      <c r="F15" s="541"/>
      <c r="G15" s="541"/>
      <c r="H15" s="542"/>
      <c r="I15" s="542"/>
      <c r="J15" s="542"/>
      <c r="K15" s="592"/>
      <c r="N15" s="538"/>
      <c r="O15" s="538">
        <f t="shared" si="0"/>
        <v>1933</v>
      </c>
    </row>
    <row r="16" spans="1:15" ht="15" customHeight="1">
      <c r="A16" s="1204"/>
      <c r="B16" s="539">
        <v>1934</v>
      </c>
      <c r="C16" s="540">
        <v>0.53400000000000003</v>
      </c>
      <c r="D16" s="541"/>
      <c r="E16" s="539"/>
      <c r="F16" s="541"/>
      <c r="G16" s="541"/>
      <c r="H16" s="542"/>
      <c r="I16" s="542"/>
      <c r="J16" s="542"/>
      <c r="K16" s="592"/>
      <c r="N16" s="538"/>
      <c r="O16" s="538">
        <f t="shared" si="0"/>
        <v>1934</v>
      </c>
    </row>
    <row r="17" spans="1:15" ht="15" customHeight="1">
      <c r="A17" s="1204"/>
      <c r="B17" s="539">
        <v>1935</v>
      </c>
      <c r="C17" s="540"/>
      <c r="D17" s="541"/>
      <c r="E17" s="539"/>
      <c r="F17" s="541"/>
      <c r="G17" s="541"/>
      <c r="H17" s="542"/>
      <c r="I17" s="542"/>
      <c r="J17" s="542"/>
      <c r="K17" s="592"/>
      <c r="N17" s="538"/>
      <c r="O17" s="538">
        <f t="shared" si="0"/>
        <v>1935</v>
      </c>
    </row>
    <row r="18" spans="1:15" ht="15" customHeight="1">
      <c r="A18" s="1204"/>
      <c r="B18" s="539">
        <v>1936</v>
      </c>
      <c r="C18" s="540">
        <v>0.56100000000000005</v>
      </c>
      <c r="D18" s="541"/>
      <c r="E18" s="539"/>
      <c r="F18" s="541"/>
      <c r="G18" s="541"/>
      <c r="H18" s="542"/>
      <c r="I18" s="542"/>
      <c r="J18" s="542"/>
      <c r="K18" s="592"/>
      <c r="N18" s="538"/>
      <c r="O18" s="538">
        <f t="shared" si="0"/>
        <v>1936</v>
      </c>
    </row>
    <row r="19" spans="1:15" ht="15" customHeight="1">
      <c r="A19" s="1204"/>
      <c r="B19" s="539">
        <v>1937</v>
      </c>
      <c r="C19" s="540"/>
      <c r="D19" s="541"/>
      <c r="E19" s="539"/>
      <c r="F19" s="541"/>
      <c r="G19" s="541"/>
      <c r="H19" s="542"/>
      <c r="I19" s="542"/>
      <c r="J19" s="542"/>
      <c r="K19" s="592"/>
      <c r="N19" s="538"/>
      <c r="O19" s="538">
        <f t="shared" si="0"/>
        <v>1937</v>
      </c>
    </row>
    <row r="20" spans="1:15" ht="15.75" customHeight="1">
      <c r="A20" s="1204"/>
      <c r="B20" s="543">
        <v>1938</v>
      </c>
      <c r="C20" s="540">
        <v>0.57699999999999996</v>
      </c>
      <c r="D20" s="540"/>
      <c r="E20" s="543"/>
      <c r="F20" s="540"/>
      <c r="G20" s="540"/>
      <c r="H20" s="544"/>
      <c r="I20" s="544"/>
      <c r="J20" s="544"/>
      <c r="K20" s="593"/>
      <c r="N20" s="538"/>
      <c r="O20" s="538">
        <f t="shared" si="0"/>
        <v>1938</v>
      </c>
    </row>
    <row r="21" spans="1:15" ht="15.75" customHeight="1" thickBot="1">
      <c r="A21" s="1205"/>
      <c r="B21" s="545">
        <v>1939</v>
      </c>
      <c r="C21" s="546">
        <v>0.58799999999999997</v>
      </c>
      <c r="D21" s="547"/>
      <c r="E21" s="545"/>
      <c r="F21" s="547"/>
      <c r="G21" s="547"/>
      <c r="H21" s="548"/>
      <c r="I21" s="548"/>
      <c r="J21" s="548"/>
      <c r="K21" s="594"/>
      <c r="N21" s="538"/>
      <c r="O21" s="538">
        <f t="shared" si="0"/>
        <v>1939</v>
      </c>
    </row>
    <row r="22" spans="1:15" ht="15" customHeight="1">
      <c r="A22" s="1200" t="s">
        <v>155</v>
      </c>
      <c r="B22" s="549">
        <v>1940</v>
      </c>
      <c r="C22" s="550">
        <v>0.60099999999999998</v>
      </c>
      <c r="D22" s="550">
        <v>0.67500000000000004</v>
      </c>
      <c r="E22" s="549">
        <v>2005</v>
      </c>
      <c r="F22" s="550">
        <v>0.54900000000000004</v>
      </c>
      <c r="G22" s="550">
        <v>0.70210924628896798</v>
      </c>
      <c r="H22" s="551"/>
      <c r="I22" s="551"/>
      <c r="J22" s="551"/>
      <c r="K22" s="552"/>
      <c r="N22" s="538">
        <f t="shared" ref="N22:N32" si="1">E22</f>
        <v>2005</v>
      </c>
      <c r="O22" s="538">
        <f t="shared" si="0"/>
        <v>1940</v>
      </c>
    </row>
    <row r="23" spans="1:15" ht="15" customHeight="1">
      <c r="A23" s="1201"/>
      <c r="B23" s="553">
        <v>1941</v>
      </c>
      <c r="C23" s="554">
        <v>0.61299999999999999</v>
      </c>
      <c r="D23" s="554">
        <v>0.68300000000000005</v>
      </c>
      <c r="E23" s="553">
        <v>2006</v>
      </c>
      <c r="F23" s="554">
        <v>0.55500000000000005</v>
      </c>
      <c r="G23" s="554">
        <v>0.70299736745248187</v>
      </c>
      <c r="H23" s="555"/>
      <c r="I23" s="555"/>
      <c r="J23" s="555"/>
      <c r="K23" s="556"/>
      <c r="N23" s="538">
        <f t="shared" si="1"/>
        <v>2006</v>
      </c>
      <c r="O23" s="538">
        <f t="shared" si="0"/>
        <v>1941</v>
      </c>
    </row>
    <row r="24" spans="1:15" ht="15" customHeight="1">
      <c r="A24" s="1201"/>
      <c r="B24" s="553">
        <v>1942</v>
      </c>
      <c r="C24" s="554">
        <v>0.61799999999999999</v>
      </c>
      <c r="D24" s="554">
        <v>0.68500000000000005</v>
      </c>
      <c r="E24" s="553">
        <v>2007</v>
      </c>
      <c r="F24" s="554">
        <v>0.56200000000000006</v>
      </c>
      <c r="G24" s="554">
        <v>0.70516546772038002</v>
      </c>
      <c r="H24" s="555"/>
      <c r="I24" s="555"/>
      <c r="J24" s="555"/>
      <c r="K24" s="556"/>
      <c r="N24" s="538">
        <f t="shared" si="1"/>
        <v>2007</v>
      </c>
      <c r="O24" s="538">
        <f t="shared" si="0"/>
        <v>1942</v>
      </c>
    </row>
    <row r="25" spans="1:15" ht="15" customHeight="1">
      <c r="A25" s="1201"/>
      <c r="B25" s="553">
        <v>1943</v>
      </c>
      <c r="C25" s="554">
        <v>0.626</v>
      </c>
      <c r="D25" s="554">
        <v>0.68799999999999994</v>
      </c>
      <c r="E25" s="553">
        <v>2008</v>
      </c>
      <c r="F25" s="554">
        <v>0.57099999999999995</v>
      </c>
      <c r="G25" s="554">
        <v>0.71237560489343288</v>
      </c>
      <c r="H25" s="555"/>
      <c r="I25" s="555"/>
      <c r="J25" s="555"/>
      <c r="K25" s="556"/>
      <c r="N25" s="538">
        <f t="shared" si="1"/>
        <v>2008</v>
      </c>
      <c r="O25" s="538">
        <f t="shared" si="0"/>
        <v>1943</v>
      </c>
    </row>
    <row r="26" spans="1:15" ht="15" customHeight="1">
      <c r="A26" s="1201"/>
      <c r="B26" s="553">
        <v>1944</v>
      </c>
      <c r="C26" s="554">
        <v>0.63</v>
      </c>
      <c r="D26" s="554">
        <v>0.68799999999999994</v>
      </c>
      <c r="E26" s="553">
        <v>2009</v>
      </c>
      <c r="F26" s="554">
        <v>0.57499999999999996</v>
      </c>
      <c r="G26" s="554">
        <v>0.71889640413475853</v>
      </c>
      <c r="H26" s="555"/>
      <c r="I26" s="555"/>
      <c r="J26" s="555"/>
      <c r="K26" s="556"/>
      <c r="N26" s="538">
        <f t="shared" si="1"/>
        <v>2009</v>
      </c>
      <c r="O26" s="538">
        <f t="shared" si="0"/>
        <v>1944</v>
      </c>
    </row>
    <row r="27" spans="1:15" ht="15" customHeight="1">
      <c r="A27" s="1201"/>
      <c r="B27" s="553">
        <v>1945</v>
      </c>
      <c r="C27" s="554">
        <v>0.63700000000000001</v>
      </c>
      <c r="D27" s="554">
        <v>0.69599999999999995</v>
      </c>
      <c r="E27" s="553">
        <v>2010</v>
      </c>
      <c r="F27" s="554">
        <v>0.57899999999999996</v>
      </c>
      <c r="G27" s="554">
        <v>0.72182566278423455</v>
      </c>
      <c r="H27" s="555"/>
      <c r="I27" s="555"/>
      <c r="J27" s="555"/>
      <c r="K27" s="556"/>
      <c r="N27" s="538">
        <f t="shared" si="1"/>
        <v>2010</v>
      </c>
      <c r="O27" s="538">
        <f t="shared" si="0"/>
        <v>1945</v>
      </c>
    </row>
    <row r="28" spans="1:15" ht="15" customHeight="1">
      <c r="A28" s="1201"/>
      <c r="B28" s="557">
        <v>1946</v>
      </c>
      <c r="C28" s="558">
        <v>0.63700000000000001</v>
      </c>
      <c r="D28" s="558">
        <v>0.69199999999999995</v>
      </c>
      <c r="E28" s="557">
        <v>2011</v>
      </c>
      <c r="F28" s="558">
        <v>0.58099999999999996</v>
      </c>
      <c r="G28" s="558">
        <v>0.72080237874437825</v>
      </c>
      <c r="H28" s="559"/>
      <c r="I28" s="559"/>
      <c r="J28" s="559"/>
      <c r="K28" s="560"/>
      <c r="N28" s="538">
        <f t="shared" si="1"/>
        <v>2011</v>
      </c>
      <c r="O28" s="538">
        <f t="shared" si="0"/>
        <v>1946</v>
      </c>
    </row>
    <row r="29" spans="1:15" ht="15" customHeight="1">
      <c r="A29" s="1201"/>
      <c r="B29" s="557">
        <v>1947</v>
      </c>
      <c r="C29" s="558">
        <v>0.66</v>
      </c>
      <c r="D29" s="558">
        <v>0.70899999999999996</v>
      </c>
      <c r="E29" s="557">
        <v>2012</v>
      </c>
      <c r="F29" s="558">
        <v>0.59799999999999998</v>
      </c>
      <c r="G29" s="558">
        <v>0.72940934014115333</v>
      </c>
      <c r="H29" s="559"/>
      <c r="I29" s="559"/>
      <c r="J29" s="559"/>
      <c r="K29" s="560"/>
      <c r="N29" s="538">
        <f t="shared" si="1"/>
        <v>2012</v>
      </c>
      <c r="O29" s="538">
        <f t="shared" si="0"/>
        <v>1947</v>
      </c>
    </row>
    <row r="30" spans="1:15" ht="15" customHeight="1">
      <c r="A30" s="1201"/>
      <c r="B30" s="553">
        <v>1948</v>
      </c>
      <c r="C30" s="554">
        <v>0.67900000000000005</v>
      </c>
      <c r="D30" s="554">
        <v>0.72499999999999998</v>
      </c>
      <c r="E30" s="553">
        <v>2013</v>
      </c>
      <c r="F30" s="554">
        <v>0.60499999999999998</v>
      </c>
      <c r="G30" s="554">
        <v>0.74444726655808813</v>
      </c>
      <c r="H30" s="555"/>
      <c r="I30" s="555"/>
      <c r="J30" s="555"/>
      <c r="K30" s="556"/>
      <c r="N30" s="538">
        <f t="shared" si="1"/>
        <v>2013</v>
      </c>
      <c r="O30" s="538">
        <f t="shared" si="0"/>
        <v>1948</v>
      </c>
    </row>
    <row r="31" spans="1:15" ht="15" customHeight="1">
      <c r="A31" s="1201"/>
      <c r="B31" s="561">
        <v>1949</v>
      </c>
      <c r="C31" s="540">
        <v>0.67800000000000005</v>
      </c>
      <c r="D31" s="540">
        <v>0.72199999999999998</v>
      </c>
      <c r="E31" s="561">
        <v>2014</v>
      </c>
      <c r="F31" s="540">
        <v>0.60699999999999998</v>
      </c>
      <c r="G31" s="554">
        <v>0.74792644815862641</v>
      </c>
      <c r="H31" s="555"/>
      <c r="I31" s="555"/>
      <c r="J31" s="555"/>
      <c r="K31" s="562"/>
      <c r="N31" s="538">
        <f t="shared" si="1"/>
        <v>2014</v>
      </c>
      <c r="O31" s="538">
        <f t="shared" si="0"/>
        <v>1949</v>
      </c>
    </row>
    <row r="32" spans="1:15" ht="15" customHeight="1" thickBot="1">
      <c r="A32" s="1202"/>
      <c r="B32" s="563">
        <v>1950</v>
      </c>
      <c r="C32" s="547">
        <v>0.68600000000000005</v>
      </c>
      <c r="D32" s="547">
        <v>0.72899999999999998</v>
      </c>
      <c r="E32" s="563">
        <v>2015</v>
      </c>
      <c r="F32" s="547">
        <v>0.61</v>
      </c>
      <c r="G32" s="546">
        <v>0.74835595788083387</v>
      </c>
      <c r="H32" s="548"/>
      <c r="I32" s="548"/>
      <c r="J32" s="548"/>
      <c r="K32" s="564"/>
      <c r="N32" s="538">
        <f t="shared" si="1"/>
        <v>2015</v>
      </c>
      <c r="O32" s="538">
        <f t="shared" si="0"/>
        <v>1950</v>
      </c>
    </row>
    <row r="33" spans="1:11" ht="15" customHeight="1">
      <c r="A33" s="1198" t="s">
        <v>149</v>
      </c>
      <c r="B33" s="534"/>
      <c r="C33" s="565"/>
      <c r="D33" s="566"/>
      <c r="E33" s="534">
        <v>2016</v>
      </c>
      <c r="F33" s="566"/>
      <c r="G33" s="566"/>
      <c r="H33" s="567">
        <v>0.76186791470922199</v>
      </c>
      <c r="I33" s="568">
        <v>0.76186791470922199</v>
      </c>
      <c r="J33" s="568">
        <v>0.76186791470922199</v>
      </c>
      <c r="K33" s="569">
        <v>0.76186791470922199</v>
      </c>
    </row>
    <row r="34" spans="1:11">
      <c r="A34" s="1198"/>
      <c r="B34" s="539"/>
      <c r="C34" s="570"/>
      <c r="D34" s="571"/>
      <c r="E34" s="539">
        <v>2017</v>
      </c>
      <c r="F34" s="571"/>
      <c r="G34" s="571"/>
      <c r="H34" s="572">
        <v>0.76916496212527952</v>
      </c>
      <c r="I34" s="573">
        <v>0.76916496212527952</v>
      </c>
      <c r="J34" s="573">
        <v>0.76916496212527952</v>
      </c>
      <c r="K34" s="574">
        <v>0.76916496212527952</v>
      </c>
    </row>
    <row r="35" spans="1:11">
      <c r="A35" s="1198"/>
      <c r="B35" s="539"/>
      <c r="C35" s="570"/>
      <c r="D35" s="571"/>
      <c r="E35" s="534">
        <v>2018</v>
      </c>
      <c r="F35" s="571"/>
      <c r="G35" s="571"/>
      <c r="H35" s="572">
        <v>0.77581231667836814</v>
      </c>
      <c r="I35" s="573">
        <v>0.77581231667836814</v>
      </c>
      <c r="J35" s="573">
        <v>0.77581231667836814</v>
      </c>
      <c r="K35" s="574">
        <v>0.77581231667836814</v>
      </c>
    </row>
    <row r="36" spans="1:11">
      <c r="A36" s="1198"/>
      <c r="B36" s="539"/>
      <c r="C36" s="570"/>
      <c r="D36" s="571"/>
      <c r="E36" s="539">
        <v>2019</v>
      </c>
      <c r="F36" s="571"/>
      <c r="G36" s="571"/>
      <c r="H36" s="572">
        <v>0.78262085944964865</v>
      </c>
      <c r="I36" s="573">
        <v>0.78262085944964865</v>
      </c>
      <c r="J36" s="573">
        <v>0.78262085944964865</v>
      </c>
      <c r="K36" s="574">
        <v>0.78262085944964865</v>
      </c>
    </row>
    <row r="37" spans="1:11">
      <c r="A37" s="1198"/>
      <c r="B37" s="539"/>
      <c r="C37" s="570"/>
      <c r="D37" s="571"/>
      <c r="E37" s="534">
        <v>2020</v>
      </c>
      <c r="F37" s="571"/>
      <c r="G37" s="571"/>
      <c r="H37" s="572">
        <v>0.78944623535383762</v>
      </c>
      <c r="I37" s="573">
        <v>0.78944623535383762</v>
      </c>
      <c r="J37" s="573">
        <v>0.78944623535383762</v>
      </c>
      <c r="K37" s="574">
        <v>0.78944623535383762</v>
      </c>
    </row>
    <row r="38" spans="1:11">
      <c r="A38" s="1198"/>
      <c r="B38" s="539"/>
      <c r="C38" s="570"/>
      <c r="D38" s="571"/>
      <c r="E38" s="539">
        <v>2021</v>
      </c>
      <c r="F38" s="571"/>
      <c r="G38" s="571"/>
      <c r="H38" s="572">
        <v>0.79685305421099151</v>
      </c>
      <c r="I38" s="573">
        <v>0.79685305421099151</v>
      </c>
      <c r="J38" s="573">
        <v>0.79685305421099151</v>
      </c>
      <c r="K38" s="574">
        <v>0.79685305421099151</v>
      </c>
    </row>
    <row r="39" spans="1:11">
      <c r="A39" s="1198"/>
      <c r="B39" s="539"/>
      <c r="C39" s="570"/>
      <c r="D39" s="571"/>
      <c r="E39" s="534">
        <v>2022</v>
      </c>
      <c r="F39" s="571"/>
      <c r="G39" s="571"/>
      <c r="H39" s="572">
        <v>0.80464998903239571</v>
      </c>
      <c r="I39" s="573">
        <v>0.80464998903239571</v>
      </c>
      <c r="J39" s="573">
        <v>0.80464998903239571</v>
      </c>
      <c r="K39" s="574">
        <v>0.80464998903239571</v>
      </c>
    </row>
    <row r="40" spans="1:11">
      <c r="A40" s="1198"/>
      <c r="B40" s="539"/>
      <c r="C40" s="570"/>
      <c r="D40" s="571"/>
      <c r="E40" s="539">
        <v>2023</v>
      </c>
      <c r="F40" s="571"/>
      <c r="G40" s="571"/>
      <c r="H40" s="572">
        <v>0.81164496556685517</v>
      </c>
      <c r="I40" s="573">
        <v>0.81164496556685517</v>
      </c>
      <c r="J40" s="573">
        <v>0.81164496556685517</v>
      </c>
      <c r="K40" s="574">
        <v>0.81164496556685517</v>
      </c>
    </row>
    <row r="41" spans="1:11">
      <c r="A41" s="1198"/>
      <c r="B41" s="539"/>
      <c r="C41" s="570"/>
      <c r="D41" s="571"/>
      <c r="E41" s="534">
        <v>2024</v>
      </c>
      <c r="F41" s="571"/>
      <c r="G41" s="571"/>
      <c r="H41" s="572">
        <v>0.81953636894101667</v>
      </c>
      <c r="I41" s="573">
        <v>0.81953636894101667</v>
      </c>
      <c r="J41" s="573">
        <v>0.81953636894101667</v>
      </c>
      <c r="K41" s="574">
        <v>0.81953636894101667</v>
      </c>
    </row>
    <row r="42" spans="1:11">
      <c r="A42" s="1198"/>
      <c r="B42" s="539"/>
      <c r="C42" s="570"/>
      <c r="D42" s="571"/>
      <c r="E42" s="539">
        <v>2025</v>
      </c>
      <c r="F42" s="571"/>
      <c r="G42" s="571"/>
      <c r="H42" s="572">
        <v>0.82582401211020284</v>
      </c>
      <c r="I42" s="573">
        <v>0.82582401211020284</v>
      </c>
      <c r="J42" s="573">
        <v>0.82582401211020284</v>
      </c>
      <c r="K42" s="574">
        <v>0.82582401211020284</v>
      </c>
    </row>
    <row r="43" spans="1:11">
      <c r="A43" s="1198"/>
      <c r="B43" s="539"/>
      <c r="C43" s="570"/>
      <c r="D43" s="571"/>
      <c r="E43" s="534">
        <v>2026</v>
      </c>
      <c r="F43" s="571"/>
      <c r="G43" s="571"/>
      <c r="H43" s="572">
        <v>0.83114186579908422</v>
      </c>
      <c r="I43" s="573">
        <v>0.83114186579908422</v>
      </c>
      <c r="J43" s="573">
        <v>0.83114186579908422</v>
      </c>
      <c r="K43" s="574">
        <v>0.83114186579908422</v>
      </c>
    </row>
    <row r="44" spans="1:11">
      <c r="A44" s="1198"/>
      <c r="B44" s="539"/>
      <c r="C44" s="570"/>
      <c r="D44" s="571"/>
      <c r="E44" s="539">
        <v>2027</v>
      </c>
      <c r="F44" s="571"/>
      <c r="G44" s="571"/>
      <c r="H44" s="572">
        <v>0.83588669381254199</v>
      </c>
      <c r="I44" s="573">
        <v>0.83588669381254199</v>
      </c>
      <c r="J44" s="573">
        <v>0.83588669381254199</v>
      </c>
      <c r="K44" s="574">
        <v>0.83588669381254199</v>
      </c>
    </row>
    <row r="45" spans="1:11">
      <c r="A45" s="1198"/>
      <c r="B45" s="539"/>
      <c r="C45" s="570"/>
      <c r="D45" s="571"/>
      <c r="E45" s="534">
        <v>2028</v>
      </c>
      <c r="F45" s="571"/>
      <c r="G45" s="571"/>
      <c r="H45" s="572">
        <v>0.8418795385378004</v>
      </c>
      <c r="I45" s="573">
        <v>0.8418795385378004</v>
      </c>
      <c r="J45" s="573">
        <v>0.8418795385378004</v>
      </c>
      <c r="K45" s="574">
        <v>0.8418795385378004</v>
      </c>
    </row>
    <row r="46" spans="1:11">
      <c r="A46" s="1198"/>
      <c r="B46" s="539"/>
      <c r="C46" s="570"/>
      <c r="D46" s="571"/>
      <c r="E46" s="539">
        <v>2029</v>
      </c>
      <c r="F46" s="571"/>
      <c r="G46" s="571"/>
      <c r="H46" s="572">
        <v>0.84718549414719724</v>
      </c>
      <c r="I46" s="573">
        <v>0.84718549414719724</v>
      </c>
      <c r="J46" s="573">
        <v>0.84718549414719724</v>
      </c>
      <c r="K46" s="574">
        <v>0.84718549414719724</v>
      </c>
    </row>
    <row r="47" spans="1:11">
      <c r="A47" s="1198"/>
      <c r="B47" s="539"/>
      <c r="C47" s="570"/>
      <c r="D47" s="571"/>
      <c r="E47" s="534">
        <v>2030</v>
      </c>
      <c r="F47" s="571"/>
      <c r="G47" s="571"/>
      <c r="H47" s="572">
        <v>0.85349304349299948</v>
      </c>
      <c r="I47" s="573">
        <v>0.85349304349299948</v>
      </c>
      <c r="J47" s="573">
        <v>0.85349304349299948</v>
      </c>
      <c r="K47" s="574">
        <v>0.85349304349299948</v>
      </c>
    </row>
    <row r="48" spans="1:11">
      <c r="A48" s="1198"/>
      <c r="B48" s="539"/>
      <c r="C48" s="570"/>
      <c r="D48" s="571"/>
      <c r="E48" s="539">
        <v>2031</v>
      </c>
      <c r="F48" s="571"/>
      <c r="G48" s="571"/>
      <c r="H48" s="572">
        <v>0.86045108380404844</v>
      </c>
      <c r="I48" s="573">
        <v>0.86045108380404844</v>
      </c>
      <c r="J48" s="573">
        <v>0.86045108380404844</v>
      </c>
      <c r="K48" s="574">
        <v>0.86045108380404844</v>
      </c>
    </row>
    <row r="49" spans="1:11">
      <c r="A49" s="1198"/>
      <c r="B49" s="539"/>
      <c r="C49" s="570"/>
      <c r="D49" s="571"/>
      <c r="E49" s="534">
        <v>2032</v>
      </c>
      <c r="F49" s="571"/>
      <c r="G49" s="571"/>
      <c r="H49" s="572">
        <v>0.8671943260079924</v>
      </c>
      <c r="I49" s="573">
        <v>0.8671943260079924</v>
      </c>
      <c r="J49" s="573">
        <v>0.8671943260079924</v>
      </c>
      <c r="K49" s="574">
        <v>0.8671943260079924</v>
      </c>
    </row>
    <row r="50" spans="1:11">
      <c r="A50" s="1198"/>
      <c r="B50" s="539"/>
      <c r="C50" s="570"/>
      <c r="D50" s="571"/>
      <c r="E50" s="539">
        <v>2033</v>
      </c>
      <c r="F50" s="571"/>
      <c r="G50" s="571"/>
      <c r="H50" s="572">
        <v>0.87199740119972269</v>
      </c>
      <c r="I50" s="573">
        <v>0.87219456344345137</v>
      </c>
      <c r="J50" s="573">
        <v>0.87216543019587489</v>
      </c>
      <c r="K50" s="574">
        <v>0.87213629694829842</v>
      </c>
    </row>
    <row r="51" spans="1:11">
      <c r="A51" s="1198"/>
      <c r="B51" s="539"/>
      <c r="C51" s="570"/>
      <c r="D51" s="571"/>
      <c r="E51" s="534">
        <v>2034</v>
      </c>
      <c r="F51" s="571"/>
      <c r="G51" s="571"/>
      <c r="H51" s="572">
        <v>0.87658507134137154</v>
      </c>
      <c r="I51" s="573">
        <v>0.87702894573557955</v>
      </c>
      <c r="J51" s="573">
        <v>0.87695008642224848</v>
      </c>
      <c r="K51" s="574">
        <v>0.87687122710891741</v>
      </c>
    </row>
    <row r="52" spans="1:11">
      <c r="A52" s="1198"/>
      <c r="B52" s="539"/>
      <c r="C52" s="570"/>
      <c r="D52" s="571"/>
      <c r="E52" s="539">
        <v>2035</v>
      </c>
      <c r="F52" s="571"/>
      <c r="G52" s="571"/>
      <c r="H52" s="572">
        <v>0.88075437594203865</v>
      </c>
      <c r="I52" s="573">
        <v>0.88140645436020759</v>
      </c>
      <c r="J52" s="573">
        <v>0.88127880769104816</v>
      </c>
      <c r="K52" s="574">
        <v>0.88115116102188873</v>
      </c>
    </row>
    <row r="53" spans="1:11">
      <c r="A53" s="1198"/>
      <c r="B53" s="539"/>
      <c r="C53" s="570"/>
      <c r="D53" s="571"/>
      <c r="E53" s="534">
        <v>2036</v>
      </c>
      <c r="F53" s="571"/>
      <c r="G53" s="571"/>
      <c r="H53" s="572">
        <v>0.88422490001885679</v>
      </c>
      <c r="I53" s="573">
        <v>0.88500239816693838</v>
      </c>
      <c r="J53" s="573">
        <v>0.8848858564626394</v>
      </c>
      <c r="K53" s="574">
        <v>0.88476931475834031</v>
      </c>
    </row>
    <row r="54" spans="1:11">
      <c r="A54" s="1198"/>
      <c r="B54" s="539"/>
      <c r="C54" s="570"/>
      <c r="D54" s="571"/>
      <c r="E54" s="539">
        <v>2037</v>
      </c>
      <c r="F54" s="571"/>
      <c r="G54" s="571"/>
      <c r="H54" s="572">
        <v>0.88739524900524902</v>
      </c>
      <c r="I54" s="573">
        <v>0.88826966388779893</v>
      </c>
      <c r="J54" s="573">
        <v>0.88817112598930326</v>
      </c>
      <c r="K54" s="574">
        <v>0.88807258809080758</v>
      </c>
    </row>
    <row r="55" spans="1:11">
      <c r="A55" s="1198"/>
      <c r="B55" s="539"/>
      <c r="C55" s="570"/>
      <c r="D55" s="571"/>
      <c r="E55" s="534">
        <v>2038</v>
      </c>
      <c r="F55" s="571"/>
      <c r="G55" s="571"/>
      <c r="H55" s="572">
        <v>0.89124911298469212</v>
      </c>
      <c r="I55" s="573">
        <v>0.89244197308285</v>
      </c>
      <c r="J55" s="573">
        <v>0.89226456917568053</v>
      </c>
      <c r="K55" s="574">
        <v>0.89208716526851106</v>
      </c>
    </row>
    <row r="56" spans="1:11">
      <c r="A56" s="1198"/>
      <c r="B56" s="539"/>
      <c r="C56" s="570"/>
      <c r="D56" s="571"/>
      <c r="E56" s="539">
        <v>2039</v>
      </c>
      <c r="F56" s="571"/>
      <c r="G56" s="571"/>
      <c r="H56" s="572">
        <v>0.89437539961723656</v>
      </c>
      <c r="I56" s="573">
        <v>0.89575720688095173</v>
      </c>
      <c r="J56" s="573">
        <v>0.8955421476900981</v>
      </c>
      <c r="K56" s="574">
        <v>0.89532708849924447</v>
      </c>
    </row>
    <row r="57" spans="1:11">
      <c r="A57" s="1198"/>
      <c r="B57" s="539"/>
      <c r="C57" s="570"/>
      <c r="D57" s="571"/>
      <c r="E57" s="534">
        <v>2040</v>
      </c>
      <c r="F57" s="571"/>
      <c r="G57" s="571"/>
      <c r="H57" s="572">
        <v>0.89609551051204206</v>
      </c>
      <c r="I57" s="573">
        <v>0.89760400083894754</v>
      </c>
      <c r="J57" s="573">
        <v>0.8974157795189297</v>
      </c>
      <c r="K57" s="574">
        <v>0.89722755819891176</v>
      </c>
    </row>
    <row r="58" spans="1:11">
      <c r="A58" s="1198"/>
      <c r="B58" s="539"/>
      <c r="C58" s="570"/>
      <c r="D58" s="571"/>
      <c r="E58" s="539">
        <v>2041</v>
      </c>
      <c r="F58" s="571"/>
      <c r="G58" s="571"/>
      <c r="H58" s="572">
        <v>0.89757757891556655</v>
      </c>
      <c r="I58" s="573">
        <v>0.89939319780864868</v>
      </c>
      <c r="J58" s="573">
        <v>0.89920973753939681</v>
      </c>
      <c r="K58" s="574">
        <v>0.89902627727014495</v>
      </c>
    </row>
    <row r="59" spans="1:11">
      <c r="A59" s="1198"/>
      <c r="B59" s="539"/>
      <c r="C59" s="570"/>
      <c r="D59" s="571"/>
      <c r="E59" s="534">
        <v>2042</v>
      </c>
      <c r="F59" s="571"/>
      <c r="G59" s="571"/>
      <c r="H59" s="572">
        <v>0.89902640957860369</v>
      </c>
      <c r="I59" s="573">
        <v>0.90137238899330918</v>
      </c>
      <c r="J59" s="573">
        <v>0.90106644619962784</v>
      </c>
      <c r="K59" s="574">
        <v>0.90076050340594649</v>
      </c>
    </row>
    <row r="60" spans="1:11">
      <c r="A60" s="1198"/>
      <c r="B60" s="539"/>
      <c r="C60" s="570"/>
      <c r="D60" s="571"/>
      <c r="E60" s="539">
        <v>2043</v>
      </c>
      <c r="F60" s="571"/>
      <c r="G60" s="571"/>
      <c r="H60" s="572">
        <v>0.89997085128518561</v>
      </c>
      <c r="I60" s="573">
        <v>0.90259336012211189</v>
      </c>
      <c r="J60" s="573">
        <v>0.90221927086807097</v>
      </c>
      <c r="K60" s="574">
        <v>0.90184518161403016</v>
      </c>
    </row>
    <row r="61" spans="1:11">
      <c r="A61" s="1198"/>
      <c r="B61" s="539"/>
      <c r="C61" s="570"/>
      <c r="D61" s="571"/>
      <c r="E61" s="534">
        <v>2044</v>
      </c>
      <c r="F61" s="571"/>
      <c r="G61" s="571"/>
      <c r="H61" s="572">
        <v>0.90054692403610659</v>
      </c>
      <c r="I61" s="573">
        <v>0.90362068594215239</v>
      </c>
      <c r="J61" s="573">
        <v>0.90314016172791678</v>
      </c>
      <c r="K61" s="574">
        <v>0.90265963751368117</v>
      </c>
    </row>
    <row r="62" spans="1:11">
      <c r="A62" s="1198"/>
      <c r="B62" s="539"/>
      <c r="C62" s="570"/>
      <c r="D62" s="571"/>
      <c r="E62" s="539">
        <v>2045</v>
      </c>
      <c r="F62" s="571"/>
      <c r="G62" s="571"/>
      <c r="H62" s="572">
        <v>0.90224501857793782</v>
      </c>
      <c r="I62" s="573">
        <v>0.90541935914283089</v>
      </c>
      <c r="J62" s="573">
        <v>0.90492286376214148</v>
      </c>
      <c r="K62" s="574">
        <v>0.90442636838145207</v>
      </c>
    </row>
    <row r="63" spans="1:11">
      <c r="A63" s="1198"/>
      <c r="B63" s="539"/>
      <c r="C63" s="570"/>
      <c r="D63" s="571"/>
      <c r="E63" s="534">
        <v>2046</v>
      </c>
      <c r="F63" s="571"/>
      <c r="G63" s="571"/>
      <c r="H63" s="572">
        <v>0.90372012218028153</v>
      </c>
      <c r="I63" s="573">
        <v>0.90713187591184885</v>
      </c>
      <c r="J63" s="573">
        <v>0.90649610289683857</v>
      </c>
      <c r="K63" s="574">
        <v>0.90586032988182819</v>
      </c>
    </row>
    <row r="64" spans="1:11">
      <c r="A64" s="1198"/>
      <c r="B64" s="539"/>
      <c r="C64" s="570"/>
      <c r="D64" s="571"/>
      <c r="E64" s="539">
        <v>2047</v>
      </c>
      <c r="F64" s="571"/>
      <c r="G64" s="571"/>
      <c r="H64" s="572">
        <v>0.9051416708104767</v>
      </c>
      <c r="I64" s="573">
        <v>0.90800798027838214</v>
      </c>
      <c r="J64" s="573">
        <v>0.90728716980127144</v>
      </c>
      <c r="K64" s="574">
        <v>0.90656635932416063</v>
      </c>
    </row>
    <row r="65" spans="1:11">
      <c r="A65" s="1198"/>
      <c r="B65" s="539"/>
      <c r="C65" s="570"/>
      <c r="D65" s="571"/>
      <c r="E65" s="534">
        <v>2048</v>
      </c>
      <c r="F65" s="571"/>
      <c r="G65" s="571"/>
      <c r="H65" s="572">
        <v>0.90557699849787077</v>
      </c>
      <c r="I65" s="573">
        <v>0.90797024156068429</v>
      </c>
      <c r="J65" s="573">
        <v>0.90717250047588849</v>
      </c>
      <c r="K65" s="574">
        <v>0.90637475939109269</v>
      </c>
    </row>
    <row r="66" spans="1:11">
      <c r="A66" s="1198"/>
      <c r="B66" s="539"/>
      <c r="C66" s="570"/>
      <c r="D66" s="571"/>
      <c r="E66" s="539">
        <v>2049</v>
      </c>
      <c r="F66" s="571"/>
      <c r="G66" s="571"/>
      <c r="H66" s="572">
        <v>0.90519004146800541</v>
      </c>
      <c r="I66" s="573">
        <v>0.90742396926677849</v>
      </c>
      <c r="J66" s="573">
        <v>0.90642914770516647</v>
      </c>
      <c r="K66" s="574">
        <v>0.90543432614355435</v>
      </c>
    </row>
    <row r="67" spans="1:11">
      <c r="A67" s="1198"/>
      <c r="B67" s="539"/>
      <c r="C67" s="570"/>
      <c r="D67" s="571"/>
      <c r="E67" s="534">
        <v>2050</v>
      </c>
      <c r="F67" s="571"/>
      <c r="G67" s="571"/>
      <c r="H67" s="572">
        <v>0.90468082359126845</v>
      </c>
      <c r="I67" s="573">
        <v>0.90746731189111929</v>
      </c>
      <c r="J67" s="573">
        <v>0.90582441895806043</v>
      </c>
      <c r="K67" s="574">
        <v>0.90418152602500157</v>
      </c>
    </row>
    <row r="68" spans="1:11">
      <c r="A68" s="1198"/>
      <c r="B68" s="539"/>
      <c r="C68" s="575"/>
      <c r="D68" s="575"/>
      <c r="E68" s="539">
        <v>2051</v>
      </c>
      <c r="F68" s="575"/>
      <c r="G68" s="575"/>
      <c r="H68" s="572">
        <v>0.90463079541532099</v>
      </c>
      <c r="I68" s="573">
        <v>0.90736262509611054</v>
      </c>
      <c r="J68" s="573">
        <v>0.90515982371146086</v>
      </c>
      <c r="K68" s="574">
        <v>0.90295702232681108</v>
      </c>
    </row>
    <row r="69" spans="1:11">
      <c r="A69" s="1198"/>
      <c r="B69" s="539"/>
      <c r="C69" s="575"/>
      <c r="D69" s="575"/>
      <c r="E69" s="534">
        <v>2052</v>
      </c>
      <c r="F69" s="575"/>
      <c r="G69" s="575"/>
      <c r="H69" s="572">
        <v>0.90393660044843549</v>
      </c>
      <c r="I69" s="573">
        <v>0.90692783164693469</v>
      </c>
      <c r="J69" s="573">
        <v>0.90459869563916295</v>
      </c>
      <c r="K69" s="574">
        <v>0.90226955963139133</v>
      </c>
    </row>
    <row r="70" spans="1:11">
      <c r="A70" s="1198"/>
      <c r="B70" s="539"/>
      <c r="C70" s="575"/>
      <c r="D70" s="575"/>
      <c r="E70" s="539">
        <v>2053</v>
      </c>
      <c r="F70" s="575"/>
      <c r="G70" s="575"/>
      <c r="H70" s="572">
        <v>0.90411146705698942</v>
      </c>
      <c r="I70" s="573">
        <v>0.90769414842426621</v>
      </c>
      <c r="J70" s="573">
        <v>0.90536330358837724</v>
      </c>
      <c r="K70" s="574">
        <v>0.90303245875248817</v>
      </c>
    </row>
    <row r="71" spans="1:11">
      <c r="A71" s="1198"/>
      <c r="B71" s="539"/>
      <c r="C71" s="575"/>
      <c r="D71" s="575"/>
      <c r="E71" s="534">
        <v>2054</v>
      </c>
      <c r="F71" s="575"/>
      <c r="G71" s="575"/>
      <c r="H71" s="572">
        <v>0.90477018042579127</v>
      </c>
      <c r="I71" s="573">
        <v>0.90873758808046934</v>
      </c>
      <c r="J71" s="573">
        <v>0.9067024854744874</v>
      </c>
      <c r="K71" s="574">
        <v>0.90466738286850545</v>
      </c>
    </row>
    <row r="72" spans="1:11">
      <c r="A72" s="1198"/>
      <c r="B72" s="539"/>
      <c r="C72" s="575"/>
      <c r="D72" s="575"/>
      <c r="E72" s="539">
        <v>2055</v>
      </c>
      <c r="F72" s="575"/>
      <c r="G72" s="575"/>
      <c r="H72" s="572">
        <v>0.90567648327350936</v>
      </c>
      <c r="I72" s="573">
        <v>0.90915920986597132</v>
      </c>
      <c r="J72" s="573">
        <v>0.90804132502632773</v>
      </c>
      <c r="K72" s="574">
        <v>0.90692344018668414</v>
      </c>
    </row>
    <row r="73" spans="1:11">
      <c r="A73" s="1198"/>
      <c r="B73" s="539"/>
      <c r="C73" s="575"/>
      <c r="D73" s="575"/>
      <c r="E73" s="534">
        <v>2056</v>
      </c>
      <c r="F73" s="575"/>
      <c r="G73" s="575"/>
      <c r="H73" s="572">
        <v>0.90572371719052569</v>
      </c>
      <c r="I73" s="573">
        <v>0.90936669407834048</v>
      </c>
      <c r="J73" s="573">
        <v>0.90908287929256182</v>
      </c>
      <c r="K73" s="574">
        <v>0.90879906450678305</v>
      </c>
    </row>
    <row r="74" spans="1:11">
      <c r="A74" s="1198"/>
      <c r="B74" s="539"/>
      <c r="C74" s="575"/>
      <c r="D74" s="575"/>
      <c r="E74" s="539">
        <v>2057</v>
      </c>
      <c r="F74" s="575"/>
      <c r="G74" s="575"/>
      <c r="H74" s="572">
        <v>0.90513562574507311</v>
      </c>
      <c r="I74" s="573">
        <v>0.90948218095825539</v>
      </c>
      <c r="J74" s="573">
        <v>0.90963204352021909</v>
      </c>
      <c r="K74" s="574">
        <v>0.90978190608218279</v>
      </c>
    </row>
    <row r="75" spans="1:11">
      <c r="A75" s="1198"/>
      <c r="B75" s="543"/>
      <c r="C75" s="576"/>
      <c r="D75" s="576"/>
      <c r="E75" s="534">
        <v>2058</v>
      </c>
      <c r="F75" s="576"/>
      <c r="G75" s="576"/>
      <c r="H75" s="572">
        <v>0.90394376185577863</v>
      </c>
      <c r="I75" s="573">
        <v>0.90865842028075483</v>
      </c>
      <c r="J75" s="573">
        <v>0.90921236340446887</v>
      </c>
      <c r="K75" s="574">
        <v>0.90976630652818291</v>
      </c>
    </row>
    <row r="76" spans="1:11">
      <c r="A76" s="1198"/>
      <c r="B76" s="543"/>
      <c r="C76" s="576"/>
      <c r="D76" s="576"/>
      <c r="E76" s="539">
        <v>2059</v>
      </c>
      <c r="F76" s="576"/>
      <c r="G76" s="576"/>
      <c r="H76" s="572">
        <v>0.90349714327018649</v>
      </c>
      <c r="I76" s="573">
        <v>0.90828591188853536</v>
      </c>
      <c r="J76" s="573">
        <v>0.909046335502808</v>
      </c>
      <c r="K76" s="574">
        <v>0.90980675911708064</v>
      </c>
    </row>
    <row r="77" spans="1:11">
      <c r="A77" s="1198"/>
      <c r="B77" s="543"/>
      <c r="C77" s="576"/>
      <c r="D77" s="576"/>
      <c r="E77" s="534">
        <v>2060</v>
      </c>
      <c r="F77" s="576"/>
      <c r="G77" s="576"/>
      <c r="H77" s="572">
        <v>0.90159946179235551</v>
      </c>
      <c r="I77" s="573">
        <v>0.90787285271524709</v>
      </c>
      <c r="J77" s="573">
        <v>0.9084532463468481</v>
      </c>
      <c r="K77" s="574">
        <v>0.9090336399784491</v>
      </c>
    </row>
    <row r="78" spans="1:11">
      <c r="A78" s="1198"/>
      <c r="B78" s="543"/>
      <c r="C78" s="576"/>
      <c r="D78" s="576"/>
      <c r="E78" s="539">
        <v>2061</v>
      </c>
      <c r="F78" s="576"/>
      <c r="G78" s="576"/>
      <c r="H78" s="572">
        <v>0.90018134055381538</v>
      </c>
      <c r="I78" s="573">
        <v>0.90713326916593251</v>
      </c>
      <c r="J78" s="573">
        <v>0.90776972717850146</v>
      </c>
      <c r="K78" s="574">
        <v>0.9084061851910703</v>
      </c>
    </row>
    <row r="79" spans="1:11">
      <c r="A79" s="1198"/>
      <c r="B79" s="543"/>
      <c r="C79" s="576"/>
      <c r="D79" s="576"/>
      <c r="E79" s="534">
        <v>2062</v>
      </c>
      <c r="F79" s="576"/>
      <c r="G79" s="576"/>
      <c r="H79" s="572">
        <v>0.89926217342539783</v>
      </c>
      <c r="I79" s="573">
        <v>0.90620767461081786</v>
      </c>
      <c r="J79" s="573">
        <v>0.90721028962962957</v>
      </c>
      <c r="K79" s="574">
        <v>0.90821290464844129</v>
      </c>
    </row>
    <row r="80" spans="1:11">
      <c r="A80" s="1198"/>
      <c r="B80" s="543"/>
      <c r="C80" s="576"/>
      <c r="D80" s="576"/>
      <c r="E80" s="539">
        <v>2063</v>
      </c>
      <c r="F80" s="576"/>
      <c r="G80" s="576"/>
      <c r="H80" s="572">
        <v>0.89835632127400478</v>
      </c>
      <c r="I80" s="573">
        <v>0.90500827042666143</v>
      </c>
      <c r="J80" s="573">
        <v>0.90639455881068909</v>
      </c>
      <c r="K80" s="574">
        <v>0.90778084719471674</v>
      </c>
    </row>
    <row r="81" spans="1:11">
      <c r="A81" s="1198"/>
      <c r="B81" s="543"/>
      <c r="C81" s="576"/>
      <c r="D81" s="576"/>
      <c r="E81" s="534">
        <v>2064</v>
      </c>
      <c r="F81" s="576"/>
      <c r="G81" s="576"/>
      <c r="H81" s="572">
        <v>0.89683829848457475</v>
      </c>
      <c r="I81" s="573">
        <v>0.90331587703993466</v>
      </c>
      <c r="J81" s="573">
        <v>0.9053288830421744</v>
      </c>
      <c r="K81" s="574">
        <v>0.90734188904441404</v>
      </c>
    </row>
    <row r="82" spans="1:11">
      <c r="A82" s="1198"/>
      <c r="B82" s="543"/>
      <c r="C82" s="576"/>
      <c r="D82" s="576"/>
      <c r="E82" s="539">
        <v>2065</v>
      </c>
      <c r="F82" s="576"/>
      <c r="G82" s="576"/>
      <c r="H82" s="572">
        <v>0.89489168962970633</v>
      </c>
      <c r="I82" s="573">
        <v>0.90024255170909517</v>
      </c>
      <c r="J82" s="573">
        <v>0.90289439895858403</v>
      </c>
      <c r="K82" s="574">
        <v>0.90554624620807289</v>
      </c>
    </row>
    <row r="83" spans="1:11">
      <c r="A83" s="1198"/>
      <c r="B83" s="543"/>
      <c r="C83" s="576"/>
      <c r="D83" s="576"/>
      <c r="E83" s="534">
        <v>2066</v>
      </c>
      <c r="F83" s="576"/>
      <c r="G83" s="576"/>
      <c r="H83" s="572">
        <v>0.89359302457069667</v>
      </c>
      <c r="I83" s="573">
        <v>0.89772518164120396</v>
      </c>
      <c r="J83" s="573">
        <v>0.90073793102784827</v>
      </c>
      <c r="K83" s="574">
        <v>0.90375068041449258</v>
      </c>
    </row>
    <row r="84" spans="1:11">
      <c r="A84" s="1198"/>
      <c r="B84" s="543"/>
      <c r="C84" s="576"/>
      <c r="D84" s="576"/>
      <c r="E84" s="539">
        <v>2067</v>
      </c>
      <c r="F84" s="576"/>
      <c r="G84" s="576"/>
      <c r="H84" s="572">
        <v>0.89265042154811591</v>
      </c>
      <c r="I84" s="573">
        <v>0.8963640182803092</v>
      </c>
      <c r="J84" s="573">
        <v>0.89948588678499553</v>
      </c>
      <c r="K84" s="574">
        <v>0.90260775528968185</v>
      </c>
    </row>
    <row r="85" spans="1:11">
      <c r="A85" s="1198"/>
      <c r="B85" s="543"/>
      <c r="C85" s="576"/>
      <c r="D85" s="576"/>
      <c r="E85" s="534">
        <v>2068</v>
      </c>
      <c r="F85" s="576"/>
      <c r="G85" s="576"/>
      <c r="H85" s="572">
        <v>0.89221110460534603</v>
      </c>
      <c r="I85" s="573">
        <v>0.89467828654449166</v>
      </c>
      <c r="J85" s="573">
        <v>0.89848067749608629</v>
      </c>
      <c r="K85" s="574">
        <v>0.90228306844768091</v>
      </c>
    </row>
    <row r="86" spans="1:11">
      <c r="A86" s="1198"/>
      <c r="B86" s="543"/>
      <c r="C86" s="576"/>
      <c r="D86" s="576"/>
      <c r="E86" s="539">
        <v>2069</v>
      </c>
      <c r="F86" s="576"/>
      <c r="G86" s="576"/>
      <c r="H86" s="572">
        <v>0.89185372247456363</v>
      </c>
      <c r="I86" s="573">
        <v>0.89336199294273311</v>
      </c>
      <c r="J86" s="573">
        <v>0.89739443222959969</v>
      </c>
      <c r="K86" s="574">
        <v>0.90142687151646617</v>
      </c>
    </row>
    <row r="87" spans="1:11" ht="15.75" thickBot="1">
      <c r="A87" s="1199"/>
      <c r="B87" s="545"/>
      <c r="C87" s="577"/>
      <c r="D87" s="577"/>
      <c r="E87" s="578">
        <v>2070</v>
      </c>
      <c r="F87" s="577"/>
      <c r="G87" s="577"/>
      <c r="H87" s="579">
        <v>0.89290070002554722</v>
      </c>
      <c r="I87" s="580">
        <v>0.89352233665937042</v>
      </c>
      <c r="J87" s="580">
        <v>0.89764907749423917</v>
      </c>
      <c r="K87" s="581">
        <v>0.9017758183291078</v>
      </c>
    </row>
    <row r="88" spans="1:11">
      <c r="E88" s="582"/>
    </row>
    <row r="89" spans="1:11">
      <c r="E89" s="582"/>
    </row>
    <row r="90" spans="1:11">
      <c r="E90" s="582"/>
    </row>
    <row r="91" spans="1:11">
      <c r="E91" s="582"/>
    </row>
    <row r="92" spans="1:11">
      <c r="E92" s="582"/>
    </row>
    <row r="93" spans="1:11">
      <c r="E93" s="582"/>
    </row>
    <row r="94" spans="1:11">
      <c r="E94" s="582"/>
    </row>
    <row r="95" spans="1:11">
      <c r="E95" s="582"/>
    </row>
    <row r="96" spans="1:11">
      <c r="E96" s="582"/>
    </row>
    <row r="97" spans="2:9">
      <c r="E97" s="582"/>
    </row>
    <row r="98" spans="2:9">
      <c r="E98" s="582"/>
    </row>
    <row r="99" spans="2:9">
      <c r="E99" s="582"/>
    </row>
    <row r="100" spans="2:9">
      <c r="B100" s="596" t="s">
        <v>229</v>
      </c>
      <c r="E100" s="582"/>
      <c r="I100" s="596" t="s">
        <v>230</v>
      </c>
    </row>
    <row r="101" spans="2:9">
      <c r="E101" s="582"/>
    </row>
    <row r="102" spans="2:9">
      <c r="E102" s="582"/>
    </row>
    <row r="103" spans="2:9">
      <c r="E103" s="582"/>
    </row>
    <row r="104" spans="2:9">
      <c r="E104" s="582"/>
    </row>
    <row r="105" spans="2:9">
      <c r="E105" s="582"/>
    </row>
    <row r="106" spans="2:9">
      <c r="E106" s="582"/>
    </row>
    <row r="107" spans="2:9">
      <c r="E107" s="582"/>
    </row>
    <row r="108" spans="2:9">
      <c r="E108" s="582"/>
    </row>
    <row r="109" spans="2:9">
      <c r="E109" s="582"/>
    </row>
    <row r="110" spans="2:9">
      <c r="E110" s="582"/>
    </row>
    <row r="111" spans="2:9">
      <c r="E111" s="582"/>
    </row>
    <row r="112" spans="2:9">
      <c r="E112" s="582"/>
    </row>
    <row r="113" spans="5:5">
      <c r="E113" s="582"/>
    </row>
    <row r="114" spans="5:5">
      <c r="E114" s="582"/>
    </row>
    <row r="115" spans="5:5">
      <c r="E115" s="582"/>
    </row>
    <row r="116" spans="5:5">
      <c r="E116" s="582"/>
    </row>
    <row r="117" spans="5:5">
      <c r="E117" s="582"/>
    </row>
    <row r="118" spans="5:5">
      <c r="E118" s="582"/>
    </row>
    <row r="119" spans="5:5">
      <c r="E119" s="582"/>
    </row>
    <row r="120" spans="5:5">
      <c r="E120" s="582"/>
    </row>
    <row r="121" spans="5:5">
      <c r="E121" s="582"/>
    </row>
    <row r="122" spans="5:5">
      <c r="E122" s="582"/>
    </row>
    <row r="123" spans="5:5">
      <c r="E123" s="582"/>
    </row>
    <row r="124" spans="5:5">
      <c r="E124" s="582"/>
    </row>
    <row r="125" spans="5:5">
      <c r="E125" s="582"/>
    </row>
    <row r="126" spans="5:5">
      <c r="E126" s="582"/>
    </row>
    <row r="127" spans="5:5">
      <c r="E127" s="582"/>
    </row>
    <row r="128" spans="5:5">
      <c r="E128" s="582"/>
    </row>
    <row r="129" spans="5:5">
      <c r="E129" s="582"/>
    </row>
    <row r="130" spans="5:5">
      <c r="E130" s="582"/>
    </row>
    <row r="131" spans="5:5">
      <c r="E131" s="582"/>
    </row>
    <row r="132" spans="5:5">
      <c r="E132" s="582"/>
    </row>
    <row r="133" spans="5:5">
      <c r="E133" s="582"/>
    </row>
    <row r="134" spans="5:5">
      <c r="E134" s="582"/>
    </row>
    <row r="135" spans="5:5">
      <c r="E135" s="582"/>
    </row>
    <row r="136" spans="5:5">
      <c r="E136" s="582"/>
    </row>
    <row r="137" spans="5:5">
      <c r="E137" s="582"/>
    </row>
    <row r="138" spans="5:5">
      <c r="E138" s="582"/>
    </row>
    <row r="139" spans="5:5">
      <c r="E139" s="582"/>
    </row>
    <row r="140" spans="5:5">
      <c r="E140" s="582"/>
    </row>
    <row r="141" spans="5:5">
      <c r="E141" s="582"/>
    </row>
    <row r="142" spans="5:5">
      <c r="E142" s="582"/>
    </row>
    <row r="143" spans="5:5">
      <c r="E143" s="582"/>
    </row>
    <row r="144" spans="5:5">
      <c r="E144" s="582"/>
    </row>
    <row r="145" spans="2:11">
      <c r="E145" s="582"/>
    </row>
    <row r="146" spans="2:11">
      <c r="E146" s="582"/>
    </row>
    <row r="147" spans="2:11">
      <c r="E147" s="582"/>
    </row>
    <row r="148" spans="2:11">
      <c r="E148" s="582"/>
    </row>
    <row r="149" spans="2:11">
      <c r="E149" s="582"/>
    </row>
    <row r="150" spans="2:11">
      <c r="E150" s="582"/>
    </row>
    <row r="151" spans="2:11">
      <c r="E151" s="582"/>
    </row>
    <row r="152" spans="2:11">
      <c r="E152" s="582"/>
    </row>
    <row r="153" spans="2:11" s="583" customFormat="1">
      <c r="B153" s="584"/>
      <c r="C153" s="584"/>
      <c r="D153" s="584"/>
      <c r="E153" s="584"/>
      <c r="F153" s="584"/>
      <c r="G153" s="584"/>
      <c r="H153" s="584"/>
      <c r="I153" s="584"/>
      <c r="J153" s="584"/>
      <c r="K153" s="584"/>
    </row>
    <row r="154" spans="2:11" s="583" customFormat="1">
      <c r="B154" s="584"/>
      <c r="C154" s="584"/>
      <c r="D154" s="584"/>
      <c r="E154" s="584"/>
      <c r="F154" s="584"/>
      <c r="G154" s="584"/>
      <c r="H154" s="584"/>
      <c r="I154" s="584"/>
      <c r="J154" s="584"/>
      <c r="K154" s="584"/>
    </row>
    <row r="155" spans="2:11" s="583" customFormat="1">
      <c r="B155" s="584"/>
      <c r="C155" s="584"/>
      <c r="D155" s="584"/>
      <c r="E155" s="584"/>
      <c r="F155" s="584"/>
      <c r="G155" s="584"/>
      <c r="H155" s="584"/>
      <c r="I155" s="584"/>
      <c r="J155" s="584"/>
      <c r="K155" s="584"/>
    </row>
    <row r="156" spans="2:11" s="583" customFormat="1">
      <c r="B156" s="584"/>
      <c r="C156" s="584"/>
      <c r="D156" s="584"/>
      <c r="E156" s="584"/>
      <c r="F156" s="584"/>
      <c r="G156" s="584"/>
      <c r="H156" s="584"/>
      <c r="I156" s="584"/>
      <c r="J156" s="584"/>
      <c r="K156" s="584"/>
    </row>
    <row r="157" spans="2:11" s="583" customFormat="1">
      <c r="B157" s="584"/>
      <c r="C157" s="584"/>
      <c r="D157" s="584"/>
      <c r="E157" s="584"/>
      <c r="F157" s="584"/>
      <c r="G157" s="584"/>
      <c r="H157" s="584"/>
      <c r="I157" s="584"/>
      <c r="J157" s="584"/>
      <c r="K157" s="584"/>
    </row>
    <row r="158" spans="2:11" s="583" customFormat="1">
      <c r="B158" s="584"/>
      <c r="C158" s="584"/>
      <c r="D158" s="584"/>
      <c r="E158" s="584"/>
      <c r="F158" s="584"/>
      <c r="G158" s="584"/>
      <c r="H158" s="584"/>
      <c r="I158" s="584"/>
      <c r="J158" s="584"/>
      <c r="K158" s="584"/>
    </row>
    <row r="159" spans="2:11" s="583" customFormat="1">
      <c r="B159" s="584"/>
      <c r="C159" s="584"/>
      <c r="D159" s="584"/>
      <c r="E159" s="584"/>
      <c r="F159" s="584"/>
      <c r="G159" s="584"/>
      <c r="H159" s="584"/>
      <c r="I159" s="584"/>
      <c r="J159" s="584"/>
      <c r="K159" s="584"/>
    </row>
    <row r="160" spans="2:11" s="583" customFormat="1">
      <c r="B160" s="584"/>
      <c r="C160" s="584"/>
      <c r="D160" s="584"/>
      <c r="E160" s="584"/>
      <c r="F160" s="584"/>
      <c r="G160" s="584"/>
      <c r="H160" s="584"/>
      <c r="I160" s="584"/>
      <c r="J160" s="584"/>
      <c r="K160" s="584"/>
    </row>
    <row r="161" spans="2:11" s="583" customFormat="1">
      <c r="B161" s="584"/>
      <c r="C161" s="584"/>
      <c r="D161" s="584"/>
      <c r="E161" s="584"/>
      <c r="F161" s="584"/>
      <c r="G161" s="584"/>
      <c r="H161" s="584"/>
      <c r="I161" s="584"/>
      <c r="J161" s="584"/>
      <c r="K161" s="584"/>
    </row>
    <row r="162" spans="2:11" s="583" customFormat="1">
      <c r="B162" s="584"/>
      <c r="C162" s="584"/>
      <c r="D162" s="584"/>
      <c r="E162" s="584"/>
      <c r="F162" s="584"/>
      <c r="G162" s="584"/>
      <c r="H162" s="584"/>
      <c r="I162" s="584"/>
      <c r="J162" s="584"/>
      <c r="K162" s="584"/>
    </row>
  </sheetData>
  <mergeCells count="4">
    <mergeCell ref="G4:K4"/>
    <mergeCell ref="A33:A87"/>
    <mergeCell ref="A22:A32"/>
    <mergeCell ref="A6:A21"/>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9"/>
  <sheetViews>
    <sheetView showWhiteSpace="0" topLeftCell="A10" zoomScaleNormal="100" workbookViewId="0">
      <selection activeCell="M25" sqref="M25"/>
    </sheetView>
  </sheetViews>
  <sheetFormatPr baseColWidth="10" defaultRowHeight="15"/>
  <cols>
    <col min="1" max="1" width="11.42578125" style="36"/>
    <col min="2" max="2" width="32.28515625" style="36" customWidth="1"/>
    <col min="3" max="3" width="11.42578125" style="36" customWidth="1"/>
    <col min="4" max="20" width="11.42578125" style="36"/>
    <col min="21" max="22" width="11.42578125" style="83"/>
    <col min="23" max="16384" width="11.42578125" style="36"/>
  </cols>
  <sheetData>
    <row r="1" spans="1:37" ht="15.75">
      <c r="A1" s="82" t="s">
        <v>226</v>
      </c>
    </row>
    <row r="2" spans="1:37" s="32" customFormat="1" ht="15.75">
      <c r="A2" s="208"/>
      <c r="C2" s="209"/>
      <c r="D2" s="209"/>
      <c r="E2" s="209"/>
      <c r="F2" s="209"/>
      <c r="G2" s="209"/>
      <c r="H2" s="209"/>
      <c r="I2" s="209"/>
      <c r="J2" s="209"/>
      <c r="K2" s="209"/>
      <c r="L2" s="209"/>
      <c r="M2" s="209"/>
      <c r="N2" s="209"/>
      <c r="O2" s="209"/>
      <c r="P2" s="209"/>
      <c r="Q2" s="209"/>
      <c r="R2" s="209"/>
      <c r="S2" s="209"/>
      <c r="U2" s="210"/>
      <c r="V2" s="210"/>
      <c r="W2" s="209"/>
      <c r="X2" s="209"/>
      <c r="Y2" s="209"/>
    </row>
    <row r="3" spans="1:37" ht="16.5" thickBot="1">
      <c r="A3" s="84"/>
      <c r="C3" s="106"/>
      <c r="D3" s="106"/>
      <c r="E3" s="106"/>
      <c r="F3" s="106"/>
      <c r="G3" s="106"/>
      <c r="H3" s="106"/>
      <c r="I3" s="106"/>
      <c r="J3" s="106"/>
      <c r="K3" s="106"/>
      <c r="L3" s="106"/>
      <c r="M3" s="106"/>
      <c r="N3" s="106"/>
      <c r="O3" s="106"/>
      <c r="P3" s="106"/>
      <c r="Q3" s="106"/>
      <c r="R3" s="106"/>
      <c r="S3" s="106"/>
      <c r="T3" s="83"/>
      <c r="V3" s="36"/>
    </row>
    <row r="4" spans="1:37" s="85" customFormat="1" ht="44.25" thickBot="1">
      <c r="B4" s="86" t="s">
        <v>118</v>
      </c>
      <c r="C4" s="87">
        <v>1996</v>
      </c>
      <c r="D4" s="87">
        <v>1997</v>
      </c>
      <c r="E4" s="87">
        <v>1998</v>
      </c>
      <c r="F4" s="87">
        <v>1999</v>
      </c>
      <c r="G4" s="87">
        <v>2000</v>
      </c>
      <c r="H4" s="87">
        <v>2001</v>
      </c>
      <c r="I4" s="87">
        <v>2002</v>
      </c>
      <c r="J4" s="87">
        <v>2003</v>
      </c>
      <c r="K4" s="87">
        <v>2004</v>
      </c>
      <c r="L4" s="88">
        <v>2005</v>
      </c>
      <c r="M4" s="87">
        <f t="shared" ref="M4:S4" si="0">L4+1</f>
        <v>2006</v>
      </c>
      <c r="N4" s="87">
        <f t="shared" si="0"/>
        <v>2007</v>
      </c>
      <c r="O4" s="87">
        <f t="shared" si="0"/>
        <v>2008</v>
      </c>
      <c r="P4" s="87">
        <f t="shared" si="0"/>
        <v>2009</v>
      </c>
      <c r="Q4" s="87">
        <f t="shared" si="0"/>
        <v>2010</v>
      </c>
      <c r="R4" s="89">
        <f t="shared" si="0"/>
        <v>2011</v>
      </c>
      <c r="S4" s="89">
        <f t="shared" si="0"/>
        <v>2012</v>
      </c>
      <c r="T4" s="93"/>
      <c r="U4" s="261" t="s">
        <v>119</v>
      </c>
      <c r="V4" s="87" t="s">
        <v>120</v>
      </c>
      <c r="W4" s="87" t="s">
        <v>121</v>
      </c>
      <c r="X4" s="93"/>
      <c r="Y4" s="262" t="s">
        <v>122</v>
      </c>
    </row>
    <row r="5" spans="1:37" s="85" customFormat="1" ht="15.75" thickBot="1">
      <c r="B5" s="206" t="s">
        <v>0</v>
      </c>
      <c r="C5" s="90">
        <v>0.94450817947761723</v>
      </c>
      <c r="D5" s="90">
        <v>0.94045905156672294</v>
      </c>
      <c r="E5" s="90">
        <v>0.93469867680361196</v>
      </c>
      <c r="F5" s="90">
        <v>0.93743458133231972</v>
      </c>
      <c r="G5" s="90">
        <v>0.94410595116701801</v>
      </c>
      <c r="H5" s="90">
        <v>0.93872094831187902</v>
      </c>
      <c r="I5" s="90">
        <v>0.93785349791357542</v>
      </c>
      <c r="J5" s="90">
        <v>0.92998693035733582</v>
      </c>
      <c r="K5" s="90">
        <v>0.9394168386031877</v>
      </c>
      <c r="L5" s="90">
        <v>0.93907120775749997</v>
      </c>
      <c r="M5" s="90">
        <v>0.94315008501424735</v>
      </c>
      <c r="N5" s="90">
        <v>0.94088066737034382</v>
      </c>
      <c r="O5" s="90">
        <v>0.94044136960567892</v>
      </c>
      <c r="P5" s="90">
        <v>0.9458149737814</v>
      </c>
      <c r="Q5" s="90">
        <v>0.95153592240235063</v>
      </c>
      <c r="R5" s="90">
        <v>0.95543137603473161</v>
      </c>
      <c r="S5" s="90">
        <v>0.95906659521871629</v>
      </c>
      <c r="T5" s="92"/>
      <c r="U5" s="90">
        <v>0.95744878090832308</v>
      </c>
      <c r="V5" s="90">
        <v>0.95513585149577895</v>
      </c>
      <c r="W5" s="90">
        <v>0.94744437961160544</v>
      </c>
      <c r="X5" s="92"/>
      <c r="Y5" s="263">
        <v>0.94494245297551882</v>
      </c>
    </row>
    <row r="6" spans="1:37" s="91" customFormat="1" ht="15.75" thickBot="1">
      <c r="D6" s="92"/>
      <c r="E6" s="92"/>
      <c r="F6" s="92"/>
      <c r="G6" s="92"/>
      <c r="H6" s="92"/>
      <c r="I6" s="92"/>
      <c r="J6" s="92"/>
      <c r="K6" s="92"/>
      <c r="L6" s="92"/>
      <c r="M6" s="92"/>
      <c r="N6" s="92"/>
      <c r="O6" s="92"/>
      <c r="P6" s="92"/>
      <c r="Q6" s="92"/>
      <c r="R6" s="92"/>
      <c r="S6" s="92"/>
      <c r="T6" s="92"/>
      <c r="U6" s="92"/>
      <c r="V6" s="92"/>
      <c r="X6" s="92"/>
      <c r="Y6" s="92"/>
      <c r="Z6" s="92"/>
    </row>
    <row r="7" spans="1:37" s="85" customFormat="1" ht="44.25" thickBot="1">
      <c r="B7" s="86" t="s">
        <v>123</v>
      </c>
      <c r="C7" s="87">
        <v>1996</v>
      </c>
      <c r="D7" s="87">
        <v>1997</v>
      </c>
      <c r="E7" s="87">
        <v>1998</v>
      </c>
      <c r="F7" s="87">
        <v>1999</v>
      </c>
      <c r="G7" s="87">
        <v>2000</v>
      </c>
      <c r="H7" s="87">
        <v>2001</v>
      </c>
      <c r="I7" s="87">
        <v>2002</v>
      </c>
      <c r="J7" s="87">
        <v>2003</v>
      </c>
      <c r="K7" s="87">
        <v>2004</v>
      </c>
      <c r="L7" s="88">
        <v>2005</v>
      </c>
      <c r="M7" s="87">
        <f t="shared" ref="M7:R7" si="1">L7+1</f>
        <v>2006</v>
      </c>
      <c r="N7" s="87">
        <f t="shared" si="1"/>
        <v>2007</v>
      </c>
      <c r="O7" s="87">
        <f t="shared" si="1"/>
        <v>2008</v>
      </c>
      <c r="P7" s="87">
        <f t="shared" si="1"/>
        <v>2009</v>
      </c>
      <c r="Q7" s="87">
        <f t="shared" si="1"/>
        <v>2010</v>
      </c>
      <c r="R7" s="89">
        <f t="shared" si="1"/>
        <v>2011</v>
      </c>
      <c r="S7" s="89">
        <v>2012</v>
      </c>
      <c r="T7" s="93"/>
      <c r="U7" s="89" t="s">
        <v>119</v>
      </c>
      <c r="V7" s="89" t="s">
        <v>120</v>
      </c>
      <c r="W7" s="89" t="s">
        <v>121</v>
      </c>
      <c r="X7" s="93"/>
      <c r="Y7" s="264" t="s">
        <v>122</v>
      </c>
    </row>
    <row r="8" spans="1:37" s="94" customFormat="1" ht="15.75" thickBot="1">
      <c r="B8" s="207" t="s">
        <v>0</v>
      </c>
      <c r="C8" s="95">
        <v>0.97772537578225638</v>
      </c>
      <c r="D8" s="96">
        <v>0.95352922591144207</v>
      </c>
      <c r="E8" s="96">
        <v>2.3400867234556753</v>
      </c>
      <c r="F8" s="96">
        <v>1.9574905167495729</v>
      </c>
      <c r="G8" s="96">
        <v>1.7656321988591017</v>
      </c>
      <c r="H8" s="96">
        <v>1.5362200825969499</v>
      </c>
      <c r="I8" s="96">
        <v>2.3277274405145416</v>
      </c>
      <c r="J8" s="96">
        <v>1.9397858425622276</v>
      </c>
      <c r="K8" s="96">
        <v>2.7222663555809241</v>
      </c>
      <c r="L8" s="96">
        <v>2.6203816980307408</v>
      </c>
      <c r="M8" s="96">
        <v>2.4227289737777364</v>
      </c>
      <c r="N8" s="96">
        <v>2.1964040509052833</v>
      </c>
      <c r="O8" s="96">
        <v>3.329400144618258</v>
      </c>
      <c r="P8" s="96">
        <v>2.4224305974460973</v>
      </c>
      <c r="Q8" s="96">
        <v>1.7901463181075785</v>
      </c>
      <c r="R8" s="97">
        <v>1.821164065246146</v>
      </c>
      <c r="S8" s="97">
        <v>1.5</v>
      </c>
      <c r="T8" s="98"/>
      <c r="U8" s="96">
        <v>0.7</v>
      </c>
      <c r="V8" s="97">
        <v>0.60000000000000053</v>
      </c>
      <c r="W8" s="97">
        <v>0.9</v>
      </c>
      <c r="X8" s="98"/>
      <c r="Y8" s="265">
        <v>1</v>
      </c>
    </row>
    <row r="9" spans="1:37">
      <c r="D9" s="99"/>
      <c r="E9" s="99"/>
      <c r="F9" s="99"/>
      <c r="G9" s="99"/>
      <c r="H9" s="99"/>
      <c r="I9" s="99"/>
      <c r="J9" s="99"/>
      <c r="K9" s="99"/>
      <c r="L9" s="99"/>
      <c r="M9" s="99"/>
      <c r="N9" s="99"/>
      <c r="O9" s="99"/>
      <c r="P9" s="99"/>
      <c r="Q9" s="99"/>
      <c r="R9" s="99"/>
      <c r="S9" s="99"/>
      <c r="T9" s="99"/>
      <c r="U9" s="99"/>
      <c r="V9" s="99"/>
    </row>
    <row r="10" spans="1:37" s="102" customFormat="1" ht="11.25">
      <c r="A10" s="100"/>
      <c r="B10" s="100"/>
      <c r="C10" s="101"/>
      <c r="D10" s="101"/>
      <c r="E10" s="101"/>
      <c r="F10" s="101"/>
      <c r="G10" s="101"/>
      <c r="H10" s="101"/>
      <c r="I10" s="101"/>
      <c r="J10" s="101"/>
      <c r="K10" s="101"/>
      <c r="L10" s="101"/>
      <c r="M10" s="101"/>
      <c r="N10" s="101"/>
      <c r="O10" s="101"/>
      <c r="P10" s="101"/>
      <c r="Q10" s="101"/>
      <c r="R10" s="101"/>
      <c r="S10" s="101"/>
      <c r="U10" s="103"/>
      <c r="V10" s="101"/>
      <c r="W10" s="101"/>
      <c r="X10" s="101"/>
      <c r="Y10" s="101"/>
      <c r="Z10" s="104"/>
      <c r="AA10" s="104"/>
      <c r="AB10" s="104"/>
      <c r="AC10" s="101"/>
      <c r="AD10" s="104"/>
      <c r="AE10" s="104"/>
      <c r="AF10" s="104"/>
      <c r="AG10" s="101"/>
      <c r="AH10" s="104"/>
      <c r="AI10" s="104"/>
      <c r="AJ10" s="104"/>
      <c r="AK10" s="101"/>
    </row>
    <row r="11" spans="1:37">
      <c r="B11" s="105"/>
      <c r="C11" s="105"/>
    </row>
    <row r="12" spans="1:37">
      <c r="B12" s="105"/>
      <c r="C12" s="105"/>
    </row>
    <row r="25" spans="3:22" ht="57" customHeight="1">
      <c r="C25" s="1206" t="s">
        <v>227</v>
      </c>
      <c r="D25" s="1206"/>
      <c r="E25" s="1206"/>
      <c r="F25" s="1206"/>
      <c r="G25" s="1206" t="s">
        <v>228</v>
      </c>
      <c r="H25" s="1206"/>
      <c r="I25" s="1206"/>
      <c r="J25" s="1206"/>
      <c r="O25" s="83"/>
      <c r="P25" s="83"/>
      <c r="U25" s="36"/>
      <c r="V25" s="36"/>
    </row>
    <row r="26" spans="3:22">
      <c r="O26" s="83"/>
      <c r="P26" s="83"/>
      <c r="U26" s="36"/>
      <c r="V26" s="36"/>
    </row>
    <row r="27" spans="3:22">
      <c r="O27" s="83"/>
      <c r="P27" s="83"/>
      <c r="U27" s="36"/>
      <c r="V27" s="36"/>
    </row>
    <row r="28" spans="3:22">
      <c r="O28" s="83"/>
      <c r="P28" s="83"/>
      <c r="U28" s="36"/>
      <c r="V28" s="36"/>
    </row>
    <row r="29" spans="3:22">
      <c r="O29" s="83"/>
      <c r="P29" s="83"/>
      <c r="U29" s="36"/>
      <c r="V29" s="36"/>
    </row>
    <row r="30" spans="3:22">
      <c r="O30" s="83"/>
      <c r="P30" s="83"/>
      <c r="U30" s="36"/>
      <c r="V30" s="36"/>
    </row>
    <row r="31" spans="3:22">
      <c r="O31" s="83"/>
      <c r="P31" s="83"/>
      <c r="U31" s="36"/>
      <c r="V31" s="36"/>
    </row>
    <row r="32" spans="3:22">
      <c r="O32" s="83"/>
      <c r="P32" s="83"/>
      <c r="U32" s="36"/>
      <c r="V32" s="36"/>
    </row>
    <row r="33" spans="15:22">
      <c r="O33" s="83"/>
      <c r="P33" s="83"/>
      <c r="U33" s="36"/>
      <c r="V33" s="36"/>
    </row>
    <row r="34" spans="15:22">
      <c r="O34" s="83"/>
      <c r="P34" s="83"/>
      <c r="U34" s="36"/>
      <c r="V34" s="36"/>
    </row>
    <row r="35" spans="15:22">
      <c r="O35" s="83"/>
      <c r="P35" s="83"/>
      <c r="U35" s="36"/>
      <c r="V35" s="36"/>
    </row>
    <row r="36" spans="15:22">
      <c r="O36" s="83"/>
      <c r="P36" s="83"/>
      <c r="U36" s="36"/>
      <c r="V36" s="36"/>
    </row>
    <row r="37" spans="15:22">
      <c r="O37" s="83"/>
      <c r="P37" s="83"/>
      <c r="U37" s="36"/>
      <c r="V37" s="36"/>
    </row>
    <row r="38" spans="15:22">
      <c r="O38" s="83"/>
      <c r="P38" s="83"/>
      <c r="U38" s="36"/>
      <c r="V38" s="36"/>
    </row>
    <row r="39" spans="15:22">
      <c r="O39" s="83"/>
      <c r="P39" s="83"/>
      <c r="U39" s="36"/>
      <c r="V39" s="36"/>
    </row>
  </sheetData>
  <mergeCells count="2">
    <mergeCell ref="C25:F25"/>
    <mergeCell ref="G25:J25"/>
  </mergeCell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G25" sqref="G25"/>
    </sheetView>
  </sheetViews>
  <sheetFormatPr baseColWidth="10" defaultRowHeight="15"/>
  <cols>
    <col min="4" max="4" width="15.7109375" customWidth="1"/>
    <col min="5" max="5" width="12.7109375" customWidth="1"/>
    <col min="6" max="7" width="15.7109375" customWidth="1"/>
    <col min="8" max="8" width="12.7109375" customWidth="1"/>
  </cols>
  <sheetData>
    <row r="1" spans="1:8" ht="15.75">
      <c r="A1" s="82" t="s">
        <v>126</v>
      </c>
    </row>
    <row r="3" spans="1:8" ht="15.75" thickBot="1"/>
    <row r="4" spans="1:8" ht="15.75">
      <c r="B4" s="1212" t="s">
        <v>127</v>
      </c>
      <c r="C4" s="1215" t="s">
        <v>156</v>
      </c>
      <c r="D4" s="1218" t="s">
        <v>128</v>
      </c>
      <c r="E4" s="1218" t="s">
        <v>129</v>
      </c>
      <c r="F4" s="1215" t="s">
        <v>124</v>
      </c>
      <c r="G4" s="1215"/>
      <c r="H4" s="1207" t="s">
        <v>125</v>
      </c>
    </row>
    <row r="5" spans="1:8">
      <c r="B5" s="1213"/>
      <c r="C5" s="1216"/>
      <c r="D5" s="1219"/>
      <c r="E5" s="1219"/>
      <c r="F5" s="1210" t="s">
        <v>130</v>
      </c>
      <c r="G5" s="1210" t="s">
        <v>131</v>
      </c>
      <c r="H5" s="1208"/>
    </row>
    <row r="6" spans="1:8" ht="15.75" thickBot="1">
      <c r="B6" s="1214"/>
      <c r="C6" s="1217"/>
      <c r="D6" s="1220"/>
      <c r="E6" s="1220"/>
      <c r="F6" s="1211"/>
      <c r="G6" s="1211"/>
      <c r="H6" s="1209"/>
    </row>
    <row r="7" spans="1:8" s="107" customFormat="1" ht="16.5" thickBot="1">
      <c r="B7" s="1221" t="s">
        <v>132</v>
      </c>
      <c r="C7" s="1222"/>
      <c r="D7" s="1223"/>
      <c r="E7" s="108">
        <f>E8+E13</f>
        <v>8245</v>
      </c>
      <c r="F7" s="109">
        <f>(E8*F8+E13*F13)/(E8+E13)</f>
        <v>2223.0220335556901</v>
      </c>
      <c r="G7" s="110">
        <v>100</v>
      </c>
      <c r="H7" s="111">
        <f>(E8*H8+E13*H13)/(E8+E13)</f>
        <v>4.3845967252880536E-2</v>
      </c>
    </row>
    <row r="8" spans="1:8" s="107" customFormat="1" ht="15.75">
      <c r="B8" s="1224" t="s">
        <v>49</v>
      </c>
      <c r="C8" s="1227" t="s">
        <v>133</v>
      </c>
      <c r="D8" s="1227"/>
      <c r="E8" s="108">
        <v>3640</v>
      </c>
      <c r="F8" s="109">
        <v>2281.6666666666665</v>
      </c>
      <c r="G8" s="110">
        <f t="shared" ref="G8:G17" si="0">F8/$F$7*100</f>
        <v>102.6380590127204</v>
      </c>
      <c r="H8" s="111">
        <v>3.1E-2</v>
      </c>
    </row>
    <row r="9" spans="1:8" s="107" customFormat="1" ht="15.75">
      <c r="B9" s="1225"/>
      <c r="C9" s="1228" t="s">
        <v>134</v>
      </c>
      <c r="D9" s="112" t="s">
        <v>0</v>
      </c>
      <c r="E9" s="113">
        <f>SUM(E10:E12)</f>
        <v>3762</v>
      </c>
      <c r="F9" s="114">
        <f>((E10*F10)+(E11*F11)+(E12*F12))/SUM(E10:E12)</f>
        <v>1733.7674995569732</v>
      </c>
      <c r="G9" s="114">
        <f t="shared" si="0"/>
        <v>77.991467173352234</v>
      </c>
      <c r="H9" s="115">
        <f>(E10*H10+E11*H11+E12*H12)/SUM(E10:E12)</f>
        <v>0.11971823498139288</v>
      </c>
    </row>
    <row r="10" spans="1:8" ht="15.75">
      <c r="B10" s="1225"/>
      <c r="C10" s="1219"/>
      <c r="D10" s="116" t="s">
        <v>135</v>
      </c>
      <c r="E10" s="117">
        <v>2550</v>
      </c>
      <c r="F10" s="118">
        <v>1750</v>
      </c>
      <c r="G10" s="118">
        <f t="shared" si="0"/>
        <v>78.721666883386732</v>
      </c>
      <c r="H10" s="119">
        <v>0.11199999999999999</v>
      </c>
    </row>
    <row r="11" spans="1:8" ht="15.75">
      <c r="B11" s="1225"/>
      <c r="C11" s="1219"/>
      <c r="D11" s="120" t="s">
        <v>136</v>
      </c>
      <c r="E11" s="121">
        <v>788</v>
      </c>
      <c r="F11" s="122">
        <v>1590</v>
      </c>
      <c r="G11" s="122">
        <f t="shared" si="0"/>
        <v>71.524257339762812</v>
      </c>
      <c r="H11" s="123">
        <v>0.151</v>
      </c>
    </row>
    <row r="12" spans="1:8" ht="16.5" thickBot="1">
      <c r="B12" s="1226"/>
      <c r="C12" s="1220"/>
      <c r="D12" s="124" t="s">
        <v>137</v>
      </c>
      <c r="E12" s="125">
        <v>424</v>
      </c>
      <c r="F12" s="126">
        <v>1903.3333333333333</v>
      </c>
      <c r="G12" s="126">
        <f t="shared" si="0"/>
        <v>85.619184362693005</v>
      </c>
      <c r="H12" s="127">
        <v>0.10800000000000001</v>
      </c>
    </row>
    <row r="13" spans="1:8" s="107" customFormat="1" ht="15.75">
      <c r="B13" s="1229" t="s">
        <v>50</v>
      </c>
      <c r="C13" s="1230" t="s">
        <v>133</v>
      </c>
      <c r="D13" s="1230"/>
      <c r="E13" s="108">
        <v>4605</v>
      </c>
      <c r="F13" s="109">
        <v>2176.6666666666665</v>
      </c>
      <c r="G13" s="109">
        <f t="shared" si="0"/>
        <v>97.914758999717208</v>
      </c>
      <c r="H13" s="111">
        <v>5.4000000000000006E-2</v>
      </c>
    </row>
    <row r="14" spans="1:8" s="107" customFormat="1" ht="15.75">
      <c r="B14" s="1225"/>
      <c r="C14" s="1228" t="s">
        <v>138</v>
      </c>
      <c r="D14" s="112" t="s">
        <v>0</v>
      </c>
      <c r="E14" s="113">
        <f>SUM(E15:E17)</f>
        <v>1433</v>
      </c>
      <c r="F14" s="114">
        <f>((E15*F15)+(E16*F16)+(E17*F17))/SUM(E15:E17)</f>
        <v>1937.5598976506164</v>
      </c>
      <c r="G14" s="114">
        <f t="shared" si="0"/>
        <v>87.158825616834704</v>
      </c>
      <c r="H14" s="115">
        <f>(E15*H15+E16*H16+E17*H17)/SUM(E15:E17)</f>
        <v>0.10499302163293787</v>
      </c>
    </row>
    <row r="15" spans="1:8" ht="15.75">
      <c r="B15" s="1225"/>
      <c r="C15" s="1219"/>
      <c r="D15" s="116" t="s">
        <v>139</v>
      </c>
      <c r="E15" s="117">
        <v>523</v>
      </c>
      <c r="F15" s="118">
        <v>2241.6666666666665</v>
      </c>
      <c r="G15" s="118">
        <f t="shared" si="0"/>
        <v>100.83870662681443</v>
      </c>
      <c r="H15" s="119">
        <v>4.7E-2</v>
      </c>
    </row>
    <row r="16" spans="1:8" ht="15.75">
      <c r="B16" s="1225"/>
      <c r="C16" s="1219"/>
      <c r="D16" s="120" t="s">
        <v>140</v>
      </c>
      <c r="E16" s="121">
        <v>518</v>
      </c>
      <c r="F16" s="122">
        <v>1824.1666666666667</v>
      </c>
      <c r="G16" s="122">
        <f t="shared" si="0"/>
        <v>82.057966098920744</v>
      </c>
      <c r="H16" s="123">
        <v>0.10300000000000001</v>
      </c>
    </row>
    <row r="17" spans="2:8" ht="16.5" thickBot="1">
      <c r="B17" s="1226"/>
      <c r="C17" s="1220"/>
      <c r="D17" s="124" t="s">
        <v>137</v>
      </c>
      <c r="E17" s="125">
        <v>392</v>
      </c>
      <c r="F17" s="126">
        <v>1681.6666666666667</v>
      </c>
      <c r="G17" s="126">
        <f t="shared" si="0"/>
        <v>75.647773224130688</v>
      </c>
      <c r="H17" s="127">
        <v>0.185</v>
      </c>
    </row>
  </sheetData>
  <mergeCells count="15">
    <mergeCell ref="B7:D7"/>
    <mergeCell ref="B8:B12"/>
    <mergeCell ref="C8:D8"/>
    <mergeCell ref="C9:C12"/>
    <mergeCell ref="B13:B17"/>
    <mergeCell ref="C13:D13"/>
    <mergeCell ref="C14:C17"/>
    <mergeCell ref="H4:H6"/>
    <mergeCell ref="F5:F6"/>
    <mergeCell ref="G5:G6"/>
    <mergeCell ref="B4:B6"/>
    <mergeCell ref="C4:C6"/>
    <mergeCell ref="D4:D6"/>
    <mergeCell ref="E4:E6"/>
    <mergeCell ref="F4:G4"/>
  </mergeCell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F107"/>
  <sheetViews>
    <sheetView topLeftCell="A55" workbookViewId="0">
      <selection activeCell="E89" sqref="E89"/>
    </sheetView>
  </sheetViews>
  <sheetFormatPr baseColWidth="10" defaultRowHeight="15"/>
  <cols>
    <col min="1" max="2" width="11.42578125" style="36"/>
    <col min="3" max="4" width="30.7109375" style="36" customWidth="1"/>
    <col min="5" max="318" width="11.42578125" style="69"/>
    <col min="319" max="16384" width="11.42578125" style="36"/>
  </cols>
  <sheetData>
    <row r="1" spans="1:318" s="70" customFormat="1" ht="15.75">
      <c r="A1" s="68" t="s">
        <v>225</v>
      </c>
      <c r="B1" s="36"/>
      <c r="C1" s="36"/>
      <c r="D1" s="36"/>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69"/>
      <c r="FE1" s="69"/>
      <c r="FF1" s="69"/>
      <c r="FG1" s="69"/>
      <c r="FH1" s="69"/>
      <c r="FI1" s="69"/>
      <c r="FJ1" s="69"/>
      <c r="FK1" s="69"/>
      <c r="FL1" s="69"/>
      <c r="FM1" s="69"/>
      <c r="FN1" s="69"/>
      <c r="FO1" s="69"/>
      <c r="FP1" s="69"/>
      <c r="FQ1" s="69"/>
      <c r="FR1" s="69"/>
      <c r="FS1" s="69"/>
      <c r="FT1" s="69"/>
      <c r="FU1" s="69"/>
      <c r="FV1" s="69"/>
      <c r="FW1" s="69"/>
      <c r="FX1" s="69"/>
      <c r="FY1" s="69"/>
      <c r="FZ1" s="69"/>
      <c r="GA1" s="69"/>
      <c r="GB1" s="69"/>
      <c r="GC1" s="69"/>
      <c r="GD1" s="69"/>
      <c r="GE1" s="69"/>
      <c r="GF1" s="69"/>
      <c r="GG1" s="69"/>
      <c r="GH1" s="69"/>
      <c r="GI1" s="69"/>
      <c r="GJ1" s="69"/>
      <c r="GK1" s="69"/>
      <c r="GL1" s="69"/>
      <c r="GM1" s="69"/>
      <c r="GN1" s="69"/>
      <c r="GO1" s="69"/>
      <c r="GP1" s="69"/>
      <c r="GQ1" s="69"/>
      <c r="GR1" s="69"/>
      <c r="GS1" s="69"/>
      <c r="GT1" s="69"/>
      <c r="GU1" s="69"/>
      <c r="GV1" s="69"/>
      <c r="GW1" s="69"/>
      <c r="GX1" s="69"/>
      <c r="GY1" s="69"/>
      <c r="GZ1" s="69"/>
      <c r="HA1" s="69"/>
      <c r="HB1" s="69"/>
      <c r="HC1" s="69"/>
      <c r="HD1" s="69"/>
      <c r="HE1" s="69"/>
      <c r="HF1" s="69"/>
      <c r="HG1" s="69"/>
      <c r="HH1" s="69"/>
      <c r="HI1" s="69"/>
      <c r="HJ1" s="69"/>
      <c r="HK1" s="69"/>
      <c r="HL1" s="69"/>
      <c r="HM1" s="69"/>
      <c r="HN1" s="69"/>
      <c r="HO1" s="69"/>
      <c r="HP1" s="69"/>
      <c r="HQ1" s="69"/>
      <c r="HR1" s="69"/>
      <c r="HS1" s="69"/>
      <c r="HT1" s="69"/>
      <c r="HU1" s="69"/>
      <c r="HV1" s="69"/>
      <c r="HW1" s="69"/>
      <c r="HX1" s="69"/>
      <c r="HY1" s="69"/>
      <c r="HZ1" s="69"/>
      <c r="IA1" s="69"/>
      <c r="IB1" s="69"/>
      <c r="IC1" s="69"/>
      <c r="ID1" s="69"/>
      <c r="IE1" s="69"/>
      <c r="IF1" s="69"/>
      <c r="IG1" s="69"/>
      <c r="IH1" s="69"/>
      <c r="II1" s="69"/>
      <c r="IJ1" s="69"/>
      <c r="IK1" s="69"/>
      <c r="IL1" s="69"/>
      <c r="IM1" s="69"/>
      <c r="IN1" s="69"/>
      <c r="IO1" s="69"/>
      <c r="IP1" s="69"/>
      <c r="IQ1" s="69"/>
      <c r="IR1" s="69"/>
      <c r="IS1" s="69"/>
      <c r="IT1" s="69"/>
      <c r="IU1" s="69"/>
      <c r="IV1" s="69"/>
      <c r="IW1" s="69"/>
      <c r="IX1" s="69"/>
      <c r="IY1" s="69"/>
      <c r="IZ1" s="69"/>
      <c r="JA1" s="69"/>
      <c r="JB1" s="69"/>
      <c r="JC1" s="69"/>
      <c r="JD1" s="69"/>
      <c r="JE1" s="69"/>
      <c r="JF1" s="69"/>
      <c r="JG1" s="69"/>
      <c r="JH1" s="69"/>
      <c r="JI1" s="69"/>
      <c r="JJ1" s="69"/>
      <c r="JK1" s="69"/>
      <c r="JL1" s="69"/>
      <c r="JM1" s="69"/>
      <c r="JN1" s="69"/>
      <c r="JO1" s="69"/>
      <c r="JP1" s="69"/>
      <c r="JQ1" s="69"/>
      <c r="JR1" s="69"/>
      <c r="JS1" s="69"/>
      <c r="JT1" s="69"/>
      <c r="JU1" s="69"/>
      <c r="JV1" s="69"/>
      <c r="JW1" s="69"/>
      <c r="JX1" s="69"/>
      <c r="JY1" s="69"/>
      <c r="JZ1" s="69"/>
      <c r="KA1" s="69"/>
      <c r="KB1" s="69"/>
      <c r="KC1" s="69"/>
      <c r="KD1" s="69"/>
      <c r="KE1" s="69"/>
      <c r="KF1" s="69"/>
      <c r="KG1" s="69"/>
      <c r="KH1" s="69"/>
      <c r="KI1" s="69"/>
      <c r="KJ1" s="69"/>
      <c r="KK1" s="69"/>
      <c r="KL1" s="69"/>
      <c r="KM1" s="69"/>
      <c r="KN1" s="69"/>
      <c r="KO1" s="69"/>
      <c r="KP1" s="69"/>
      <c r="KQ1" s="69"/>
      <c r="KR1" s="69"/>
      <c r="KS1" s="69"/>
      <c r="KT1" s="69"/>
      <c r="KU1" s="69"/>
      <c r="KV1" s="69"/>
      <c r="KW1" s="69"/>
      <c r="KX1" s="69"/>
      <c r="KY1" s="69"/>
      <c r="KZ1" s="69"/>
      <c r="LA1" s="69"/>
      <c r="LB1" s="69"/>
      <c r="LC1" s="69"/>
      <c r="LD1" s="69"/>
      <c r="LE1" s="69"/>
      <c r="LF1" s="69"/>
    </row>
    <row r="2" spans="1:318" s="70" customFormat="1">
      <c r="A2" s="71"/>
      <c r="B2" s="36"/>
      <c r="C2" s="36"/>
      <c r="D2" s="36"/>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row>
    <row r="3" spans="1:318" s="70" customFormat="1" ht="15.75" thickBot="1">
      <c r="A3" s="36"/>
      <c r="B3" s="36"/>
      <c r="C3" s="36"/>
      <c r="D3" s="36"/>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row>
    <row r="4" spans="1:318" s="70" customFormat="1" ht="44.25" thickBot="1">
      <c r="A4" s="69"/>
      <c r="B4" s="204" t="s">
        <v>104</v>
      </c>
      <c r="C4" s="202" t="s">
        <v>113</v>
      </c>
      <c r="D4" s="205" t="s">
        <v>114</v>
      </c>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row>
    <row r="5" spans="1:318" s="70" customFormat="1">
      <c r="A5" s="36"/>
      <c r="B5" s="72">
        <v>1930</v>
      </c>
      <c r="C5" s="73">
        <v>0.9329317741586538</v>
      </c>
      <c r="D5" s="73">
        <v>1.119780364609946</v>
      </c>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c r="IN5" s="69"/>
      <c r="IO5" s="69"/>
      <c r="IP5" s="69"/>
      <c r="IQ5" s="69"/>
      <c r="IR5" s="69"/>
      <c r="IS5" s="69"/>
      <c r="IT5" s="69"/>
      <c r="IU5" s="69"/>
      <c r="IV5" s="69"/>
      <c r="IW5" s="69"/>
      <c r="IX5" s="69"/>
      <c r="IY5" s="69"/>
      <c r="IZ5" s="69"/>
      <c r="JA5" s="69"/>
      <c r="JB5" s="69"/>
      <c r="JC5" s="69"/>
      <c r="JD5" s="69"/>
      <c r="JE5" s="69"/>
      <c r="JF5" s="69"/>
      <c r="JG5" s="69"/>
      <c r="JH5" s="69"/>
      <c r="JI5" s="69"/>
      <c r="JJ5" s="69"/>
      <c r="JK5" s="69"/>
      <c r="JL5" s="69"/>
      <c r="JM5" s="69"/>
      <c r="JN5" s="69"/>
      <c r="JO5" s="69"/>
      <c r="JP5" s="69"/>
      <c r="JQ5" s="69"/>
      <c r="JR5" s="69"/>
      <c r="JS5" s="69"/>
      <c r="JT5" s="69"/>
      <c r="JU5" s="69"/>
      <c r="JV5" s="69"/>
      <c r="JW5" s="69"/>
      <c r="JX5" s="69"/>
      <c r="JY5" s="69"/>
      <c r="JZ5" s="69"/>
      <c r="KA5" s="69"/>
      <c r="KB5" s="69"/>
      <c r="KC5" s="69"/>
      <c r="KD5" s="69"/>
      <c r="KE5" s="69"/>
      <c r="KF5" s="69"/>
      <c r="KG5" s="69"/>
      <c r="KH5" s="69"/>
      <c r="KI5" s="69"/>
      <c r="KJ5" s="69"/>
      <c r="KK5" s="69"/>
      <c r="KL5" s="69"/>
      <c r="KM5" s="69"/>
      <c r="KN5" s="69"/>
      <c r="KO5" s="69"/>
      <c r="KP5" s="69"/>
      <c r="KQ5" s="69"/>
      <c r="KR5" s="69"/>
      <c r="KS5" s="69"/>
      <c r="KT5" s="69"/>
      <c r="KU5" s="69"/>
      <c r="KV5" s="69"/>
      <c r="KW5" s="69"/>
      <c r="KX5" s="69"/>
      <c r="KY5" s="69"/>
      <c r="KZ5" s="69"/>
      <c r="LA5" s="69"/>
      <c r="LB5" s="69"/>
      <c r="LC5" s="69"/>
      <c r="LD5" s="69"/>
      <c r="LE5" s="69"/>
    </row>
    <row r="6" spans="1:318" s="70" customFormat="1">
      <c r="A6" s="36"/>
      <c r="B6" s="74">
        <v>1931</v>
      </c>
      <c r="C6" s="75"/>
      <c r="D6" s="75"/>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c r="IU6" s="69"/>
      <c r="IV6" s="69"/>
      <c r="IW6" s="69"/>
      <c r="IX6" s="69"/>
      <c r="IY6" s="69"/>
      <c r="IZ6" s="69"/>
      <c r="JA6" s="69"/>
      <c r="JB6" s="69"/>
      <c r="JC6" s="69"/>
      <c r="JD6" s="69"/>
      <c r="JE6" s="69"/>
      <c r="JF6" s="69"/>
      <c r="JG6" s="69"/>
      <c r="JH6" s="69"/>
      <c r="JI6" s="69"/>
      <c r="JJ6" s="69"/>
      <c r="JK6" s="69"/>
      <c r="JL6" s="69"/>
      <c r="JM6" s="69"/>
      <c r="JN6" s="69"/>
      <c r="JO6" s="69"/>
      <c r="JP6" s="69"/>
      <c r="JQ6" s="69"/>
      <c r="JR6" s="69"/>
      <c r="JS6" s="69"/>
      <c r="JT6" s="69"/>
      <c r="JU6" s="69"/>
      <c r="JV6" s="69"/>
      <c r="JW6" s="69"/>
      <c r="JX6" s="69"/>
      <c r="JY6" s="69"/>
      <c r="JZ6" s="69"/>
      <c r="KA6" s="69"/>
      <c r="KB6" s="69"/>
      <c r="KC6" s="69"/>
      <c r="KD6" s="69"/>
      <c r="KE6" s="69"/>
      <c r="KF6" s="69"/>
      <c r="KG6" s="69"/>
      <c r="KH6" s="69"/>
      <c r="KI6" s="69"/>
      <c r="KJ6" s="69"/>
      <c r="KK6" s="69"/>
      <c r="KL6" s="69"/>
      <c r="KM6" s="69"/>
      <c r="KN6" s="69"/>
      <c r="KO6" s="69"/>
      <c r="KP6" s="69"/>
      <c r="KQ6" s="69"/>
      <c r="KR6" s="69"/>
      <c r="KS6" s="69"/>
      <c r="KT6" s="69"/>
      <c r="KU6" s="69"/>
      <c r="KV6" s="69"/>
      <c r="KW6" s="69"/>
      <c r="KX6" s="69"/>
      <c r="KY6" s="69"/>
      <c r="KZ6" s="69"/>
      <c r="LA6" s="69"/>
      <c r="LB6" s="69"/>
      <c r="LC6" s="69"/>
      <c r="LD6" s="69"/>
      <c r="LE6" s="69"/>
    </row>
    <row r="7" spans="1:318" s="70" customFormat="1">
      <c r="A7" s="36"/>
      <c r="B7" s="74">
        <v>1932</v>
      </c>
      <c r="C7" s="75">
        <v>0.93282117526763986</v>
      </c>
      <c r="D7" s="75">
        <v>1.1105933067268734</v>
      </c>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c r="IN7" s="69"/>
      <c r="IO7" s="69"/>
      <c r="IP7" s="69"/>
      <c r="IQ7" s="69"/>
      <c r="IR7" s="69"/>
      <c r="IS7" s="69"/>
      <c r="IT7" s="69"/>
      <c r="IU7" s="69"/>
      <c r="IV7" s="69"/>
      <c r="IW7" s="69"/>
      <c r="IX7" s="69"/>
      <c r="IY7" s="69"/>
      <c r="IZ7" s="69"/>
      <c r="JA7" s="69"/>
      <c r="JB7" s="69"/>
      <c r="JC7" s="69"/>
      <c r="JD7" s="69"/>
      <c r="JE7" s="69"/>
      <c r="JF7" s="69"/>
      <c r="JG7" s="69"/>
      <c r="JH7" s="69"/>
      <c r="JI7" s="69"/>
      <c r="JJ7" s="69"/>
      <c r="JK7" s="69"/>
      <c r="JL7" s="69"/>
      <c r="JM7" s="69"/>
      <c r="JN7" s="69"/>
      <c r="JO7" s="69"/>
      <c r="JP7" s="69"/>
      <c r="JQ7" s="69"/>
      <c r="JR7" s="69"/>
      <c r="JS7" s="69"/>
      <c r="JT7" s="69"/>
      <c r="JU7" s="69"/>
      <c r="JV7" s="69"/>
      <c r="JW7" s="69"/>
      <c r="JX7" s="69"/>
      <c r="JY7" s="69"/>
      <c r="JZ7" s="69"/>
      <c r="KA7" s="69"/>
      <c r="KB7" s="69"/>
      <c r="KC7" s="69"/>
      <c r="KD7" s="69"/>
      <c r="KE7" s="69"/>
      <c r="KF7" s="69"/>
      <c r="KG7" s="69"/>
      <c r="KH7" s="69"/>
      <c r="KI7" s="69"/>
      <c r="KJ7" s="69"/>
      <c r="KK7" s="69"/>
      <c r="KL7" s="69"/>
      <c r="KM7" s="69"/>
      <c r="KN7" s="69"/>
      <c r="KO7" s="69"/>
      <c r="KP7" s="69"/>
      <c r="KQ7" s="69"/>
      <c r="KR7" s="69"/>
      <c r="KS7" s="69"/>
      <c r="KT7" s="69"/>
      <c r="KU7" s="69"/>
      <c r="KV7" s="69"/>
      <c r="KW7" s="69"/>
      <c r="KX7" s="69"/>
      <c r="KY7" s="69"/>
      <c r="KZ7" s="69"/>
      <c r="LA7" s="69"/>
      <c r="LB7" s="69"/>
      <c r="LC7" s="69"/>
      <c r="LD7" s="69"/>
      <c r="LE7" s="69"/>
    </row>
    <row r="8" spans="1:318" s="70" customFormat="1">
      <c r="A8" s="36"/>
      <c r="B8" s="74">
        <v>1933</v>
      </c>
      <c r="C8" s="75"/>
      <c r="D8" s="75"/>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c r="IR8" s="69"/>
      <c r="IS8" s="69"/>
      <c r="IT8" s="69"/>
      <c r="IU8" s="69"/>
      <c r="IV8" s="69"/>
      <c r="IW8" s="69"/>
      <c r="IX8" s="69"/>
      <c r="IY8" s="69"/>
      <c r="IZ8" s="69"/>
      <c r="JA8" s="69"/>
      <c r="JB8" s="69"/>
      <c r="JC8" s="69"/>
      <c r="JD8" s="69"/>
      <c r="JE8" s="69"/>
      <c r="JF8" s="69"/>
      <c r="JG8" s="69"/>
      <c r="JH8" s="69"/>
      <c r="JI8" s="69"/>
      <c r="JJ8" s="69"/>
      <c r="JK8" s="69"/>
      <c r="JL8" s="69"/>
      <c r="JM8" s="69"/>
      <c r="JN8" s="69"/>
      <c r="JO8" s="69"/>
      <c r="JP8" s="69"/>
      <c r="JQ8" s="69"/>
      <c r="JR8" s="69"/>
      <c r="JS8" s="69"/>
      <c r="JT8" s="69"/>
      <c r="JU8" s="69"/>
      <c r="JV8" s="69"/>
      <c r="JW8" s="69"/>
      <c r="JX8" s="69"/>
      <c r="JY8" s="69"/>
      <c r="JZ8" s="69"/>
      <c r="KA8" s="69"/>
      <c r="KB8" s="69"/>
      <c r="KC8" s="69"/>
      <c r="KD8" s="69"/>
      <c r="KE8" s="69"/>
      <c r="KF8" s="69"/>
      <c r="KG8" s="69"/>
      <c r="KH8" s="69"/>
      <c r="KI8" s="69"/>
      <c r="KJ8" s="69"/>
      <c r="KK8" s="69"/>
      <c r="KL8" s="69"/>
      <c r="KM8" s="69"/>
      <c r="KN8" s="69"/>
      <c r="KO8" s="69"/>
      <c r="KP8" s="69"/>
      <c r="KQ8" s="69"/>
      <c r="KR8" s="69"/>
      <c r="KS8" s="69"/>
      <c r="KT8" s="69"/>
      <c r="KU8" s="69"/>
      <c r="KV8" s="69"/>
      <c r="KW8" s="69"/>
      <c r="KX8" s="69"/>
      <c r="KY8" s="69"/>
      <c r="KZ8" s="69"/>
      <c r="LA8" s="69"/>
      <c r="LB8" s="69"/>
      <c r="LC8" s="69"/>
      <c r="LD8" s="69"/>
      <c r="LE8" s="69"/>
    </row>
    <row r="9" spans="1:318" s="70" customFormat="1">
      <c r="A9" s="36"/>
      <c r="B9" s="74">
        <v>1934</v>
      </c>
      <c r="C9" s="75">
        <v>0.9319359754179285</v>
      </c>
      <c r="D9" s="75">
        <v>1.1022091837240766</v>
      </c>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c r="IR9" s="69"/>
      <c r="IS9" s="69"/>
      <c r="IT9" s="69"/>
      <c r="IU9" s="69"/>
      <c r="IV9" s="69"/>
      <c r="IW9" s="69"/>
      <c r="IX9" s="69"/>
      <c r="IY9" s="69"/>
      <c r="IZ9" s="69"/>
      <c r="JA9" s="69"/>
      <c r="JB9" s="69"/>
      <c r="JC9" s="69"/>
      <c r="JD9" s="69"/>
      <c r="JE9" s="69"/>
      <c r="JF9" s="69"/>
      <c r="JG9" s="69"/>
      <c r="JH9" s="69"/>
      <c r="JI9" s="69"/>
      <c r="JJ9" s="69"/>
      <c r="JK9" s="69"/>
      <c r="JL9" s="69"/>
      <c r="JM9" s="69"/>
      <c r="JN9" s="69"/>
      <c r="JO9" s="69"/>
      <c r="JP9" s="69"/>
      <c r="JQ9" s="69"/>
      <c r="JR9" s="69"/>
      <c r="JS9" s="69"/>
      <c r="JT9" s="69"/>
      <c r="JU9" s="69"/>
      <c r="JV9" s="69"/>
      <c r="JW9" s="69"/>
      <c r="JX9" s="69"/>
      <c r="JY9" s="69"/>
      <c r="JZ9" s="69"/>
      <c r="KA9" s="69"/>
      <c r="KB9" s="69"/>
      <c r="KC9" s="69"/>
      <c r="KD9" s="69"/>
      <c r="KE9" s="69"/>
      <c r="KF9" s="69"/>
      <c r="KG9" s="69"/>
      <c r="KH9" s="69"/>
      <c r="KI9" s="69"/>
      <c r="KJ9" s="69"/>
      <c r="KK9" s="69"/>
      <c r="KL9" s="69"/>
      <c r="KM9" s="69"/>
      <c r="KN9" s="69"/>
      <c r="KO9" s="69"/>
      <c r="KP9" s="69"/>
      <c r="KQ9" s="69"/>
      <c r="KR9" s="69"/>
      <c r="KS9" s="69"/>
      <c r="KT9" s="69"/>
      <c r="KU9" s="69"/>
      <c r="KV9" s="69"/>
      <c r="KW9" s="69"/>
      <c r="KX9" s="69"/>
      <c r="KY9" s="69"/>
      <c r="KZ9" s="69"/>
      <c r="LA9" s="69"/>
      <c r="LB9" s="69"/>
      <c r="LC9" s="69"/>
      <c r="LD9" s="69"/>
      <c r="LE9" s="69"/>
    </row>
    <row r="10" spans="1:318" s="70" customFormat="1">
      <c r="A10" s="36"/>
      <c r="B10" s="74">
        <v>1935</v>
      </c>
      <c r="C10" s="75"/>
      <c r="D10" s="75"/>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c r="IR10" s="69"/>
      <c r="IS10" s="69"/>
      <c r="IT10" s="69"/>
      <c r="IU10" s="69"/>
      <c r="IV10" s="69"/>
      <c r="IW10" s="69"/>
      <c r="IX10" s="69"/>
      <c r="IY10" s="69"/>
      <c r="IZ10" s="69"/>
      <c r="JA10" s="69"/>
      <c r="JB10" s="69"/>
      <c r="JC10" s="69"/>
      <c r="JD10" s="69"/>
      <c r="JE10" s="69"/>
      <c r="JF10" s="69"/>
      <c r="JG10" s="69"/>
      <c r="JH10" s="69"/>
      <c r="JI10" s="69"/>
      <c r="JJ10" s="69"/>
      <c r="JK10" s="69"/>
      <c r="JL10" s="69"/>
      <c r="JM10" s="69"/>
      <c r="JN10" s="69"/>
      <c r="JO10" s="69"/>
      <c r="JP10" s="69"/>
      <c r="JQ10" s="69"/>
      <c r="JR10" s="69"/>
      <c r="JS10" s="69"/>
      <c r="JT10" s="69"/>
      <c r="JU10" s="69"/>
      <c r="JV10" s="69"/>
      <c r="JW10" s="69"/>
      <c r="JX10" s="69"/>
      <c r="JY10" s="69"/>
      <c r="JZ10" s="69"/>
      <c r="KA10" s="69"/>
      <c r="KB10" s="69"/>
      <c r="KC10" s="69"/>
      <c r="KD10" s="69"/>
      <c r="KE10" s="69"/>
      <c r="KF10" s="69"/>
      <c r="KG10" s="69"/>
      <c r="KH10" s="69"/>
      <c r="KI10" s="69"/>
      <c r="KJ10" s="69"/>
      <c r="KK10" s="69"/>
      <c r="KL10" s="69"/>
      <c r="KM10" s="69"/>
      <c r="KN10" s="69"/>
      <c r="KO10" s="69"/>
      <c r="KP10" s="69"/>
      <c r="KQ10" s="69"/>
      <c r="KR10" s="69"/>
      <c r="KS10" s="69"/>
      <c r="KT10" s="69"/>
      <c r="KU10" s="69"/>
      <c r="KV10" s="69"/>
      <c r="KW10" s="69"/>
      <c r="KX10" s="69"/>
      <c r="KY10" s="69"/>
      <c r="KZ10" s="69"/>
      <c r="LA10" s="69"/>
      <c r="LB10" s="69"/>
      <c r="LC10" s="69"/>
      <c r="LD10" s="69"/>
      <c r="LE10" s="69"/>
    </row>
    <row r="11" spans="1:318" s="70" customFormat="1">
      <c r="A11" s="36"/>
      <c r="B11" s="74">
        <v>1936</v>
      </c>
      <c r="C11" s="75">
        <v>0.93626428076304791</v>
      </c>
      <c r="D11" s="75">
        <v>1.1001872028014539</v>
      </c>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c r="IR11" s="69"/>
      <c r="IS11" s="69"/>
      <c r="IT11" s="69"/>
      <c r="IU11" s="69"/>
      <c r="IV11" s="69"/>
      <c r="IW11" s="69"/>
      <c r="IX11" s="69"/>
      <c r="IY11" s="69"/>
      <c r="IZ11" s="69"/>
      <c r="JA11" s="69"/>
      <c r="JB11" s="69"/>
      <c r="JC11" s="69"/>
      <c r="JD11" s="69"/>
      <c r="JE11" s="69"/>
      <c r="JF11" s="69"/>
      <c r="JG11" s="69"/>
      <c r="JH11" s="69"/>
      <c r="JI11" s="69"/>
      <c r="JJ11" s="69"/>
      <c r="JK11" s="69"/>
      <c r="JL11" s="69"/>
      <c r="JM11" s="69"/>
      <c r="JN11" s="69"/>
      <c r="JO11" s="69"/>
      <c r="JP11" s="69"/>
      <c r="JQ11" s="69"/>
      <c r="JR11" s="69"/>
      <c r="JS11" s="69"/>
      <c r="JT11" s="69"/>
      <c r="JU11" s="69"/>
      <c r="JV11" s="69"/>
      <c r="JW11" s="69"/>
      <c r="JX11" s="69"/>
      <c r="JY11" s="69"/>
      <c r="JZ11" s="69"/>
      <c r="KA11" s="69"/>
      <c r="KB11" s="69"/>
      <c r="KC11" s="69"/>
      <c r="KD11" s="69"/>
      <c r="KE11" s="69"/>
      <c r="KF11" s="69"/>
      <c r="KG11" s="69"/>
      <c r="KH11" s="69"/>
      <c r="KI11" s="69"/>
      <c r="KJ11" s="69"/>
      <c r="KK11" s="69"/>
      <c r="KL11" s="69"/>
      <c r="KM11" s="69"/>
      <c r="KN11" s="69"/>
      <c r="KO11" s="69"/>
      <c r="KP11" s="69"/>
      <c r="KQ11" s="69"/>
      <c r="KR11" s="69"/>
      <c r="KS11" s="69"/>
      <c r="KT11" s="69"/>
      <c r="KU11" s="69"/>
      <c r="KV11" s="69"/>
      <c r="KW11" s="69"/>
      <c r="KX11" s="69"/>
      <c r="KY11" s="69"/>
      <c r="KZ11" s="69"/>
      <c r="LA11" s="69"/>
      <c r="LB11" s="69"/>
      <c r="LC11" s="69"/>
      <c r="LD11" s="69"/>
      <c r="LE11" s="69"/>
    </row>
    <row r="12" spans="1:318" s="70" customFormat="1">
      <c r="A12" s="36"/>
      <c r="B12" s="74">
        <v>1937</v>
      </c>
      <c r="C12" s="75"/>
      <c r="D12" s="75"/>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c r="IR12" s="69"/>
      <c r="IS12" s="69"/>
      <c r="IT12" s="69"/>
      <c r="IU12" s="69"/>
      <c r="IV12" s="69"/>
      <c r="IW12" s="69"/>
      <c r="IX12" s="69"/>
      <c r="IY12" s="69"/>
      <c r="IZ12" s="69"/>
      <c r="JA12" s="69"/>
      <c r="JB12" s="69"/>
      <c r="JC12" s="69"/>
      <c r="JD12" s="69"/>
      <c r="JE12" s="69"/>
      <c r="JF12" s="69"/>
      <c r="JG12" s="69"/>
      <c r="JH12" s="69"/>
      <c r="JI12" s="69"/>
      <c r="JJ12" s="69"/>
      <c r="JK12" s="69"/>
      <c r="JL12" s="69"/>
      <c r="JM12" s="69"/>
      <c r="JN12" s="69"/>
      <c r="JO12" s="69"/>
      <c r="JP12" s="69"/>
      <c r="JQ12" s="69"/>
      <c r="JR12" s="69"/>
      <c r="JS12" s="69"/>
      <c r="JT12" s="69"/>
      <c r="JU12" s="69"/>
      <c r="JV12" s="69"/>
      <c r="JW12" s="69"/>
      <c r="JX12" s="69"/>
      <c r="JY12" s="69"/>
      <c r="JZ12" s="69"/>
      <c r="KA12" s="69"/>
      <c r="KB12" s="69"/>
      <c r="KC12" s="69"/>
      <c r="KD12" s="69"/>
      <c r="KE12" s="69"/>
      <c r="KF12" s="69"/>
      <c r="KG12" s="69"/>
      <c r="KH12" s="69"/>
      <c r="KI12" s="69"/>
      <c r="KJ12" s="69"/>
      <c r="KK12" s="69"/>
      <c r="KL12" s="69"/>
      <c r="KM12" s="69"/>
      <c r="KN12" s="69"/>
      <c r="KO12" s="69"/>
      <c r="KP12" s="69"/>
      <c r="KQ12" s="69"/>
      <c r="KR12" s="69"/>
      <c r="KS12" s="69"/>
      <c r="KT12" s="69"/>
      <c r="KU12" s="69"/>
      <c r="KV12" s="69"/>
      <c r="KW12" s="69"/>
      <c r="KX12" s="69"/>
      <c r="KY12" s="69"/>
      <c r="KZ12" s="69"/>
      <c r="LA12" s="69"/>
      <c r="LB12" s="69"/>
      <c r="LC12" s="69"/>
      <c r="LD12" s="69"/>
      <c r="LE12" s="69"/>
    </row>
    <row r="13" spans="1:318" s="70" customFormat="1">
      <c r="A13" s="36"/>
      <c r="B13" s="74">
        <v>1938</v>
      </c>
      <c r="C13" s="75">
        <v>0.94548118369814194</v>
      </c>
      <c r="D13" s="75">
        <v>1.1048053102740893</v>
      </c>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c r="IR13" s="69"/>
      <c r="IS13" s="69"/>
      <c r="IT13" s="69"/>
      <c r="IU13" s="69"/>
      <c r="IV13" s="69"/>
      <c r="IW13" s="69"/>
      <c r="IX13" s="69"/>
      <c r="IY13" s="69"/>
      <c r="IZ13" s="69"/>
      <c r="JA13" s="69"/>
      <c r="JB13" s="69"/>
      <c r="JC13" s="69"/>
      <c r="JD13" s="69"/>
      <c r="JE13" s="69"/>
      <c r="JF13" s="69"/>
      <c r="JG13" s="69"/>
      <c r="JH13" s="69"/>
      <c r="JI13" s="69"/>
      <c r="JJ13" s="69"/>
      <c r="JK13" s="69"/>
      <c r="JL13" s="69"/>
      <c r="JM13" s="69"/>
      <c r="JN13" s="69"/>
      <c r="JO13" s="69"/>
      <c r="JP13" s="69"/>
      <c r="JQ13" s="69"/>
      <c r="JR13" s="69"/>
      <c r="JS13" s="69"/>
      <c r="JT13" s="69"/>
      <c r="JU13" s="69"/>
      <c r="JV13" s="69"/>
      <c r="JW13" s="69"/>
      <c r="JX13" s="69"/>
      <c r="JY13" s="69"/>
      <c r="JZ13" s="69"/>
      <c r="KA13" s="69"/>
      <c r="KB13" s="69"/>
      <c r="KC13" s="69"/>
      <c r="KD13" s="69"/>
      <c r="KE13" s="69"/>
      <c r="KF13" s="69"/>
      <c r="KG13" s="69"/>
      <c r="KH13" s="69"/>
      <c r="KI13" s="69"/>
      <c r="KJ13" s="69"/>
      <c r="KK13" s="69"/>
      <c r="KL13" s="69"/>
      <c r="KM13" s="69"/>
      <c r="KN13" s="69"/>
      <c r="KO13" s="69"/>
      <c r="KP13" s="69"/>
      <c r="KQ13" s="69"/>
      <c r="KR13" s="69"/>
      <c r="KS13" s="69"/>
      <c r="KT13" s="69"/>
      <c r="KU13" s="69"/>
      <c r="KV13" s="69"/>
      <c r="KW13" s="69"/>
      <c r="KX13" s="69"/>
      <c r="KY13" s="69"/>
      <c r="KZ13" s="69"/>
      <c r="LA13" s="69"/>
      <c r="LB13" s="69"/>
      <c r="LC13" s="69"/>
      <c r="LD13" s="69"/>
      <c r="LE13" s="69"/>
    </row>
    <row r="14" spans="1:318" s="70" customFormat="1">
      <c r="A14" s="36"/>
      <c r="B14" s="74">
        <v>1939</v>
      </c>
      <c r="C14" s="75"/>
      <c r="D14" s="75"/>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c r="IU14" s="69"/>
      <c r="IV14" s="69"/>
      <c r="IW14" s="69"/>
      <c r="IX14" s="69"/>
      <c r="IY14" s="69"/>
      <c r="IZ14" s="69"/>
      <c r="JA14" s="69"/>
      <c r="JB14" s="69"/>
      <c r="JC14" s="69"/>
      <c r="JD14" s="69"/>
      <c r="JE14" s="69"/>
      <c r="JF14" s="69"/>
      <c r="JG14" s="69"/>
      <c r="JH14" s="69"/>
      <c r="JI14" s="69"/>
      <c r="JJ14" s="69"/>
      <c r="JK14" s="69"/>
      <c r="JL14" s="69"/>
      <c r="JM14" s="69"/>
      <c r="JN14" s="69"/>
      <c r="JO14" s="69"/>
      <c r="JP14" s="69"/>
      <c r="JQ14" s="69"/>
      <c r="JR14" s="69"/>
      <c r="JS14" s="69"/>
      <c r="JT14" s="69"/>
      <c r="JU14" s="69"/>
      <c r="JV14" s="69"/>
      <c r="JW14" s="69"/>
      <c r="JX14" s="69"/>
      <c r="JY14" s="69"/>
      <c r="JZ14" s="69"/>
      <c r="KA14" s="69"/>
      <c r="KB14" s="69"/>
      <c r="KC14" s="69"/>
      <c r="KD14" s="69"/>
      <c r="KE14" s="69"/>
      <c r="KF14" s="69"/>
      <c r="KG14" s="69"/>
      <c r="KH14" s="69"/>
      <c r="KI14" s="69"/>
      <c r="KJ14" s="69"/>
      <c r="KK14" s="69"/>
      <c r="KL14" s="69"/>
      <c r="KM14" s="69"/>
      <c r="KN14" s="69"/>
      <c r="KO14" s="69"/>
      <c r="KP14" s="69"/>
      <c r="KQ14" s="69"/>
      <c r="KR14" s="69"/>
      <c r="KS14" s="69"/>
      <c r="KT14" s="69"/>
      <c r="KU14" s="69"/>
      <c r="KV14" s="69"/>
      <c r="KW14" s="69"/>
      <c r="KX14" s="69"/>
      <c r="KY14" s="69"/>
      <c r="KZ14" s="69"/>
      <c r="LA14" s="69"/>
      <c r="LB14" s="69"/>
      <c r="LC14" s="69"/>
      <c r="LD14" s="69"/>
      <c r="LE14" s="69"/>
    </row>
    <row r="15" spans="1:318" s="70" customFormat="1">
      <c r="A15" s="36"/>
      <c r="B15" s="74">
        <v>1940</v>
      </c>
      <c r="C15" s="75">
        <v>0.9553055437044814</v>
      </c>
      <c r="D15" s="75">
        <v>1.1137376291886518</v>
      </c>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c r="IR15" s="69"/>
      <c r="IS15" s="69"/>
      <c r="IT15" s="69"/>
      <c r="IU15" s="69"/>
      <c r="IV15" s="69"/>
      <c r="IW15" s="69"/>
      <c r="IX15" s="69"/>
      <c r="IY15" s="69"/>
      <c r="IZ15" s="69"/>
      <c r="JA15" s="69"/>
      <c r="JB15" s="69"/>
      <c r="JC15" s="69"/>
      <c r="JD15" s="69"/>
      <c r="JE15" s="69"/>
      <c r="JF15" s="69"/>
      <c r="JG15" s="69"/>
      <c r="JH15" s="69"/>
      <c r="JI15" s="69"/>
      <c r="JJ15" s="69"/>
      <c r="JK15" s="69"/>
      <c r="JL15" s="69"/>
      <c r="JM15" s="69"/>
      <c r="JN15" s="69"/>
      <c r="JO15" s="69"/>
      <c r="JP15" s="69"/>
      <c r="JQ15" s="69"/>
      <c r="JR15" s="69"/>
      <c r="JS15" s="69"/>
      <c r="JT15" s="69"/>
      <c r="JU15" s="69"/>
      <c r="JV15" s="69"/>
      <c r="JW15" s="69"/>
      <c r="JX15" s="69"/>
      <c r="JY15" s="69"/>
      <c r="JZ15" s="69"/>
      <c r="KA15" s="69"/>
      <c r="KB15" s="69"/>
      <c r="KC15" s="69"/>
      <c r="KD15" s="69"/>
      <c r="KE15" s="69"/>
      <c r="KF15" s="69"/>
      <c r="KG15" s="69"/>
      <c r="KH15" s="69"/>
      <c r="KI15" s="69"/>
      <c r="KJ15" s="69"/>
      <c r="KK15" s="69"/>
      <c r="KL15" s="69"/>
      <c r="KM15" s="69"/>
      <c r="KN15" s="69"/>
      <c r="KO15" s="69"/>
      <c r="KP15" s="69"/>
      <c r="KQ15" s="69"/>
      <c r="KR15" s="69"/>
      <c r="KS15" s="69"/>
      <c r="KT15" s="69"/>
      <c r="KU15" s="69"/>
      <c r="KV15" s="69"/>
      <c r="KW15" s="69"/>
      <c r="KX15" s="69"/>
      <c r="KY15" s="69"/>
      <c r="KZ15" s="69"/>
      <c r="LA15" s="69"/>
      <c r="LB15" s="69"/>
      <c r="LC15" s="69"/>
      <c r="LD15" s="69"/>
      <c r="LE15" s="69"/>
    </row>
    <row r="16" spans="1:318" s="70" customFormat="1">
      <c r="A16" s="36"/>
      <c r="B16" s="74">
        <v>1941</v>
      </c>
      <c r="C16" s="75"/>
      <c r="D16" s="75"/>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c r="IR16" s="69"/>
      <c r="IS16" s="69"/>
      <c r="IT16" s="69"/>
      <c r="IU16" s="69"/>
      <c r="IV16" s="69"/>
      <c r="IW16" s="69"/>
      <c r="IX16" s="69"/>
      <c r="IY16" s="69"/>
      <c r="IZ16" s="69"/>
      <c r="JA16" s="69"/>
      <c r="JB16" s="69"/>
      <c r="JC16" s="69"/>
      <c r="JD16" s="69"/>
      <c r="JE16" s="69"/>
      <c r="JF16" s="69"/>
      <c r="JG16" s="69"/>
      <c r="JH16" s="69"/>
      <c r="JI16" s="69"/>
      <c r="JJ16" s="69"/>
      <c r="JK16" s="69"/>
      <c r="JL16" s="69"/>
      <c r="JM16" s="69"/>
      <c r="JN16" s="69"/>
      <c r="JO16" s="69"/>
      <c r="JP16" s="69"/>
      <c r="JQ16" s="69"/>
      <c r="JR16" s="69"/>
      <c r="JS16" s="69"/>
      <c r="JT16" s="69"/>
      <c r="JU16" s="69"/>
      <c r="JV16" s="69"/>
      <c r="JW16" s="69"/>
      <c r="JX16" s="69"/>
      <c r="JY16" s="69"/>
      <c r="JZ16" s="69"/>
      <c r="KA16" s="69"/>
      <c r="KB16" s="69"/>
      <c r="KC16" s="69"/>
      <c r="KD16" s="69"/>
      <c r="KE16" s="69"/>
      <c r="KF16" s="69"/>
      <c r="KG16" s="69"/>
      <c r="KH16" s="69"/>
      <c r="KI16" s="69"/>
      <c r="KJ16" s="69"/>
      <c r="KK16" s="69"/>
      <c r="KL16" s="69"/>
      <c r="KM16" s="69"/>
      <c r="KN16" s="69"/>
      <c r="KO16" s="69"/>
      <c r="KP16" s="69"/>
      <c r="KQ16" s="69"/>
      <c r="KR16" s="69"/>
      <c r="KS16" s="69"/>
      <c r="KT16" s="69"/>
      <c r="KU16" s="69"/>
      <c r="KV16" s="69"/>
      <c r="KW16" s="69"/>
      <c r="KX16" s="69"/>
      <c r="KY16" s="69"/>
      <c r="KZ16" s="69"/>
      <c r="LA16" s="69"/>
      <c r="LB16" s="69"/>
      <c r="LC16" s="69"/>
      <c r="LD16" s="69"/>
      <c r="LE16" s="69"/>
    </row>
    <row r="17" spans="1:317" s="70" customFormat="1">
      <c r="A17" s="36"/>
      <c r="B17" s="74">
        <v>1942</v>
      </c>
      <c r="C17" s="75">
        <v>0.96381849830143296</v>
      </c>
      <c r="D17" s="75">
        <v>1.1199017717311319</v>
      </c>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c r="IR17" s="69"/>
      <c r="IS17" s="69"/>
      <c r="IT17" s="69"/>
      <c r="IU17" s="69"/>
      <c r="IV17" s="69"/>
      <c r="IW17" s="69"/>
      <c r="IX17" s="69"/>
      <c r="IY17" s="69"/>
      <c r="IZ17" s="69"/>
      <c r="JA17" s="69"/>
      <c r="JB17" s="69"/>
      <c r="JC17" s="69"/>
      <c r="JD17" s="69"/>
      <c r="JE17" s="69"/>
      <c r="JF17" s="69"/>
      <c r="JG17" s="69"/>
      <c r="JH17" s="69"/>
      <c r="JI17" s="69"/>
      <c r="JJ17" s="69"/>
      <c r="JK17" s="69"/>
      <c r="JL17" s="69"/>
      <c r="JM17" s="69"/>
      <c r="JN17" s="69"/>
      <c r="JO17" s="69"/>
      <c r="JP17" s="69"/>
      <c r="JQ17" s="69"/>
      <c r="JR17" s="69"/>
      <c r="JS17" s="69"/>
      <c r="JT17" s="69"/>
      <c r="JU17" s="69"/>
      <c r="JV17" s="69"/>
      <c r="JW17" s="69"/>
      <c r="JX17" s="69"/>
      <c r="JY17" s="69"/>
      <c r="JZ17" s="69"/>
      <c r="KA17" s="69"/>
      <c r="KB17" s="69"/>
      <c r="KC17" s="69"/>
      <c r="KD17" s="69"/>
      <c r="KE17" s="69"/>
      <c r="KF17" s="69"/>
      <c r="KG17" s="69"/>
      <c r="KH17" s="69"/>
      <c r="KI17" s="69"/>
      <c r="KJ17" s="69"/>
      <c r="KK17" s="69"/>
      <c r="KL17" s="69"/>
      <c r="KM17" s="69"/>
      <c r="KN17" s="69"/>
      <c r="KO17" s="69"/>
      <c r="KP17" s="69"/>
      <c r="KQ17" s="69"/>
      <c r="KR17" s="69"/>
      <c r="KS17" s="69"/>
      <c r="KT17" s="69"/>
      <c r="KU17" s="69"/>
      <c r="KV17" s="69"/>
      <c r="KW17" s="69"/>
      <c r="KX17" s="69"/>
      <c r="KY17" s="69"/>
      <c r="KZ17" s="69"/>
      <c r="LA17" s="69"/>
      <c r="LB17" s="69"/>
      <c r="LC17" s="69"/>
      <c r="LD17" s="69"/>
      <c r="LE17" s="69"/>
    </row>
    <row r="18" spans="1:317" s="70" customFormat="1">
      <c r="A18" s="36"/>
      <c r="B18" s="74">
        <v>1943</v>
      </c>
      <c r="C18" s="75">
        <v>0.9676282849686032</v>
      </c>
      <c r="D18" s="75">
        <v>1.1225158341249943</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c r="IR18" s="69"/>
      <c r="IS18" s="69"/>
      <c r="IT18" s="69"/>
      <c r="IU18" s="69"/>
      <c r="IV18" s="69"/>
      <c r="IW18" s="69"/>
      <c r="IX18" s="69"/>
      <c r="IY18" s="69"/>
      <c r="IZ18" s="69"/>
      <c r="JA18" s="69"/>
      <c r="JB18" s="69"/>
      <c r="JC18" s="69"/>
      <c r="JD18" s="69"/>
      <c r="JE18" s="69"/>
      <c r="JF18" s="69"/>
      <c r="JG18" s="69"/>
      <c r="JH18" s="69"/>
      <c r="JI18" s="69"/>
      <c r="JJ18" s="69"/>
      <c r="JK18" s="69"/>
      <c r="JL18" s="69"/>
      <c r="JM18" s="69"/>
      <c r="JN18" s="69"/>
      <c r="JO18" s="69"/>
      <c r="JP18" s="69"/>
      <c r="JQ18" s="69"/>
      <c r="JR18" s="69"/>
      <c r="JS18" s="69"/>
      <c r="JT18" s="69"/>
      <c r="JU18" s="69"/>
      <c r="JV18" s="69"/>
      <c r="JW18" s="69"/>
      <c r="JX18" s="69"/>
      <c r="JY18" s="69"/>
      <c r="JZ18" s="69"/>
      <c r="KA18" s="69"/>
      <c r="KB18" s="69"/>
      <c r="KC18" s="69"/>
      <c r="KD18" s="69"/>
      <c r="KE18" s="69"/>
      <c r="KF18" s="69"/>
      <c r="KG18" s="69"/>
      <c r="KH18" s="69"/>
      <c r="KI18" s="69"/>
      <c r="KJ18" s="69"/>
      <c r="KK18" s="69"/>
      <c r="KL18" s="69"/>
      <c r="KM18" s="69"/>
      <c r="KN18" s="69"/>
      <c r="KO18" s="69"/>
      <c r="KP18" s="69"/>
      <c r="KQ18" s="69"/>
      <c r="KR18" s="69"/>
      <c r="KS18" s="69"/>
      <c r="KT18" s="69"/>
      <c r="KU18" s="69"/>
      <c r="KV18" s="69"/>
      <c r="KW18" s="69"/>
      <c r="KX18" s="69"/>
      <c r="KY18" s="69"/>
      <c r="KZ18" s="69"/>
      <c r="LA18" s="69"/>
      <c r="LB18" s="69"/>
      <c r="LC18" s="69"/>
      <c r="LD18" s="69"/>
      <c r="LE18" s="69"/>
    </row>
    <row r="19" spans="1:317" s="70" customFormat="1">
      <c r="A19" s="36"/>
      <c r="B19" s="74">
        <v>1944</v>
      </c>
      <c r="C19" s="75">
        <v>0.96879167156466761</v>
      </c>
      <c r="D19" s="75">
        <v>1.1225800229362251</v>
      </c>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c r="IR19" s="69"/>
      <c r="IS19" s="69"/>
      <c r="IT19" s="69"/>
      <c r="IU19" s="69"/>
      <c r="IV19" s="69"/>
      <c r="IW19" s="69"/>
      <c r="IX19" s="69"/>
      <c r="IY19" s="69"/>
      <c r="IZ19" s="69"/>
      <c r="JA19" s="69"/>
      <c r="JB19" s="69"/>
      <c r="JC19" s="69"/>
      <c r="JD19" s="69"/>
      <c r="JE19" s="69"/>
      <c r="JF19" s="69"/>
      <c r="JG19" s="69"/>
      <c r="JH19" s="69"/>
      <c r="JI19" s="69"/>
      <c r="JJ19" s="69"/>
      <c r="JK19" s="69"/>
      <c r="JL19" s="69"/>
      <c r="JM19" s="69"/>
      <c r="JN19" s="69"/>
      <c r="JO19" s="69"/>
      <c r="JP19" s="69"/>
      <c r="JQ19" s="69"/>
      <c r="JR19" s="69"/>
      <c r="JS19" s="69"/>
      <c r="JT19" s="69"/>
      <c r="JU19" s="69"/>
      <c r="JV19" s="69"/>
      <c r="JW19" s="69"/>
      <c r="JX19" s="69"/>
      <c r="JY19" s="69"/>
      <c r="JZ19" s="69"/>
      <c r="KA19" s="69"/>
      <c r="KB19" s="69"/>
      <c r="KC19" s="69"/>
      <c r="KD19" s="69"/>
      <c r="KE19" s="69"/>
      <c r="KF19" s="69"/>
      <c r="KG19" s="69"/>
      <c r="KH19" s="69"/>
      <c r="KI19" s="69"/>
      <c r="KJ19" s="69"/>
      <c r="KK19" s="69"/>
      <c r="KL19" s="69"/>
      <c r="KM19" s="69"/>
      <c r="KN19" s="69"/>
      <c r="KO19" s="69"/>
      <c r="KP19" s="69"/>
      <c r="KQ19" s="69"/>
      <c r="KR19" s="69"/>
      <c r="KS19" s="69"/>
      <c r="KT19" s="69"/>
      <c r="KU19" s="69"/>
      <c r="KV19" s="69"/>
      <c r="KW19" s="69"/>
      <c r="KX19" s="69"/>
      <c r="KY19" s="69"/>
      <c r="KZ19" s="69"/>
      <c r="LA19" s="69"/>
      <c r="LB19" s="69"/>
      <c r="LC19" s="69"/>
      <c r="LD19" s="69"/>
      <c r="LE19" s="69"/>
    </row>
    <row r="20" spans="1:317" s="70" customFormat="1">
      <c r="A20" s="36"/>
      <c r="B20" s="74">
        <v>1945</v>
      </c>
      <c r="C20" s="75">
        <v>0.96657793657609326</v>
      </c>
      <c r="D20" s="75">
        <v>1.1182904959762066</v>
      </c>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c r="IR20" s="69"/>
      <c r="IS20" s="69"/>
      <c r="IT20" s="69"/>
      <c r="IU20" s="69"/>
      <c r="IV20" s="69"/>
      <c r="IW20" s="69"/>
      <c r="IX20" s="69"/>
      <c r="IY20" s="69"/>
      <c r="IZ20" s="69"/>
      <c r="JA20" s="69"/>
      <c r="JB20" s="69"/>
      <c r="JC20" s="69"/>
      <c r="JD20" s="69"/>
      <c r="JE20" s="69"/>
      <c r="JF20" s="69"/>
      <c r="JG20" s="69"/>
      <c r="JH20" s="69"/>
      <c r="JI20" s="69"/>
      <c r="JJ20" s="69"/>
      <c r="JK20" s="69"/>
      <c r="JL20" s="69"/>
      <c r="JM20" s="69"/>
      <c r="JN20" s="69"/>
      <c r="JO20" s="69"/>
      <c r="JP20" s="69"/>
      <c r="JQ20" s="69"/>
      <c r="JR20" s="69"/>
      <c r="JS20" s="69"/>
      <c r="JT20" s="69"/>
      <c r="JU20" s="69"/>
      <c r="JV20" s="69"/>
      <c r="JW20" s="69"/>
      <c r="JX20" s="69"/>
      <c r="JY20" s="69"/>
      <c r="JZ20" s="69"/>
      <c r="KA20" s="69"/>
      <c r="KB20" s="69"/>
      <c r="KC20" s="69"/>
      <c r="KD20" s="69"/>
      <c r="KE20" s="69"/>
      <c r="KF20" s="69"/>
      <c r="KG20" s="69"/>
      <c r="KH20" s="69"/>
      <c r="KI20" s="69"/>
      <c r="KJ20" s="69"/>
      <c r="KK20" s="69"/>
      <c r="KL20" s="69"/>
      <c r="KM20" s="69"/>
      <c r="KN20" s="69"/>
      <c r="KO20" s="69"/>
      <c r="KP20" s="69"/>
      <c r="KQ20" s="69"/>
      <c r="KR20" s="69"/>
      <c r="KS20" s="69"/>
      <c r="KT20" s="69"/>
      <c r="KU20" s="69"/>
      <c r="KV20" s="69"/>
      <c r="KW20" s="69"/>
      <c r="KX20" s="69"/>
      <c r="KY20" s="69"/>
      <c r="KZ20" s="69"/>
      <c r="LA20" s="69"/>
      <c r="LB20" s="69"/>
      <c r="LC20" s="69"/>
      <c r="LD20" s="69"/>
      <c r="LE20" s="69"/>
    </row>
    <row r="21" spans="1:317" s="70" customFormat="1">
      <c r="A21" s="36"/>
      <c r="B21" s="74">
        <v>1946</v>
      </c>
      <c r="C21" s="75">
        <v>0.96664279477512693</v>
      </c>
      <c r="D21" s="75">
        <v>1.1149330573952267</v>
      </c>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c r="IR21" s="69"/>
      <c r="IS21" s="69"/>
      <c r="IT21" s="69"/>
      <c r="IU21" s="69"/>
      <c r="IV21" s="69"/>
      <c r="IW21" s="69"/>
      <c r="IX21" s="69"/>
      <c r="IY21" s="69"/>
      <c r="IZ21" s="69"/>
      <c r="JA21" s="69"/>
      <c r="JB21" s="69"/>
      <c r="JC21" s="69"/>
      <c r="JD21" s="69"/>
      <c r="JE21" s="69"/>
      <c r="JF21" s="69"/>
      <c r="JG21" s="69"/>
      <c r="JH21" s="69"/>
      <c r="JI21" s="69"/>
      <c r="JJ21" s="69"/>
      <c r="JK21" s="69"/>
      <c r="JL21" s="69"/>
      <c r="JM21" s="69"/>
      <c r="JN21" s="69"/>
      <c r="JO21" s="69"/>
      <c r="JP21" s="69"/>
      <c r="JQ21" s="69"/>
      <c r="JR21" s="69"/>
      <c r="JS21" s="69"/>
      <c r="JT21" s="69"/>
      <c r="JU21" s="69"/>
      <c r="JV21" s="69"/>
      <c r="JW21" s="69"/>
      <c r="JX21" s="69"/>
      <c r="JY21" s="69"/>
      <c r="JZ21" s="69"/>
      <c r="KA21" s="69"/>
      <c r="KB21" s="69"/>
      <c r="KC21" s="69"/>
      <c r="KD21" s="69"/>
      <c r="KE21" s="69"/>
      <c r="KF21" s="69"/>
      <c r="KG21" s="69"/>
      <c r="KH21" s="69"/>
      <c r="KI21" s="69"/>
      <c r="KJ21" s="69"/>
      <c r="KK21" s="69"/>
      <c r="KL21" s="69"/>
      <c r="KM21" s="69"/>
      <c r="KN21" s="69"/>
      <c r="KO21" s="69"/>
      <c r="KP21" s="69"/>
      <c r="KQ21" s="69"/>
      <c r="KR21" s="69"/>
      <c r="KS21" s="69"/>
      <c r="KT21" s="69"/>
      <c r="KU21" s="69"/>
      <c r="KV21" s="69"/>
      <c r="KW21" s="69"/>
      <c r="KX21" s="69"/>
      <c r="KY21" s="69"/>
      <c r="KZ21" s="69"/>
      <c r="LA21" s="69"/>
      <c r="LB21" s="69"/>
      <c r="LC21" s="69"/>
      <c r="LD21" s="69"/>
      <c r="LE21" s="69"/>
    </row>
    <row r="22" spans="1:317" s="70" customFormat="1">
      <c r="A22" s="36"/>
      <c r="B22" s="74">
        <v>1947</v>
      </c>
      <c r="C22" s="75">
        <v>0.96567415803998058</v>
      </c>
      <c r="D22" s="75">
        <v>1.1110451562054025</v>
      </c>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c r="IT22" s="69"/>
      <c r="IU22" s="69"/>
      <c r="IV22" s="69"/>
      <c r="IW22" s="69"/>
      <c r="IX22" s="69"/>
      <c r="IY22" s="69"/>
      <c r="IZ22" s="69"/>
      <c r="JA22" s="69"/>
      <c r="JB22" s="69"/>
      <c r="JC22" s="69"/>
      <c r="JD22" s="69"/>
      <c r="JE22" s="69"/>
      <c r="JF22" s="69"/>
      <c r="JG22" s="69"/>
      <c r="JH22" s="69"/>
      <c r="JI22" s="69"/>
      <c r="JJ22" s="69"/>
      <c r="JK22" s="69"/>
      <c r="JL22" s="69"/>
      <c r="JM22" s="69"/>
      <c r="JN22" s="69"/>
      <c r="JO22" s="69"/>
      <c r="JP22" s="69"/>
      <c r="JQ22" s="69"/>
      <c r="JR22" s="69"/>
      <c r="JS22" s="69"/>
      <c r="JT22" s="69"/>
      <c r="JU22" s="69"/>
      <c r="JV22" s="69"/>
      <c r="JW22" s="69"/>
      <c r="JX22" s="69"/>
      <c r="JY22" s="69"/>
      <c r="JZ22" s="69"/>
      <c r="KA22" s="69"/>
      <c r="KB22" s="69"/>
      <c r="KC22" s="69"/>
      <c r="KD22" s="69"/>
      <c r="KE22" s="69"/>
      <c r="KF22" s="69"/>
      <c r="KG22" s="69"/>
      <c r="KH22" s="69"/>
      <c r="KI22" s="69"/>
      <c r="KJ22" s="69"/>
      <c r="KK22" s="69"/>
      <c r="KL22" s="69"/>
      <c r="KM22" s="69"/>
      <c r="KN22" s="69"/>
      <c r="KO22" s="69"/>
      <c r="KP22" s="69"/>
      <c r="KQ22" s="69"/>
      <c r="KR22" s="69"/>
      <c r="KS22" s="69"/>
      <c r="KT22" s="69"/>
      <c r="KU22" s="69"/>
      <c r="KV22" s="69"/>
      <c r="KW22" s="69"/>
      <c r="KX22" s="69"/>
      <c r="KY22" s="69"/>
      <c r="KZ22" s="69"/>
      <c r="LA22" s="69"/>
      <c r="LB22" s="69"/>
      <c r="LC22" s="69"/>
      <c r="LD22" s="69"/>
      <c r="LE22" s="69"/>
    </row>
    <row r="23" spans="1:317" s="70" customFormat="1">
      <c r="A23" s="36"/>
      <c r="B23" s="74">
        <v>1948</v>
      </c>
      <c r="C23" s="75">
        <v>0.96526989504650229</v>
      </c>
      <c r="D23" s="75">
        <v>1.1086640804130092</v>
      </c>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c r="IT23" s="69"/>
      <c r="IU23" s="69"/>
      <c r="IV23" s="69"/>
      <c r="IW23" s="69"/>
      <c r="IX23" s="69"/>
      <c r="IY23" s="69"/>
      <c r="IZ23" s="69"/>
      <c r="JA23" s="69"/>
      <c r="JB23" s="69"/>
      <c r="JC23" s="69"/>
      <c r="JD23" s="69"/>
      <c r="JE23" s="69"/>
      <c r="JF23" s="69"/>
      <c r="JG23" s="69"/>
      <c r="JH23" s="69"/>
      <c r="JI23" s="69"/>
      <c r="JJ23" s="69"/>
      <c r="JK23" s="69"/>
      <c r="JL23" s="69"/>
      <c r="JM23" s="69"/>
      <c r="JN23" s="69"/>
      <c r="JO23" s="69"/>
      <c r="JP23" s="69"/>
      <c r="JQ23" s="69"/>
      <c r="JR23" s="69"/>
      <c r="JS23" s="69"/>
      <c r="JT23" s="69"/>
      <c r="JU23" s="69"/>
      <c r="JV23" s="69"/>
      <c r="JW23" s="69"/>
      <c r="JX23" s="69"/>
      <c r="JY23" s="69"/>
      <c r="JZ23" s="69"/>
      <c r="KA23" s="69"/>
      <c r="KB23" s="69"/>
      <c r="KC23" s="69"/>
      <c r="KD23" s="69"/>
      <c r="KE23" s="69"/>
      <c r="KF23" s="69"/>
      <c r="KG23" s="69"/>
      <c r="KH23" s="69"/>
      <c r="KI23" s="69"/>
      <c r="KJ23" s="69"/>
      <c r="KK23" s="69"/>
      <c r="KL23" s="69"/>
      <c r="KM23" s="69"/>
      <c r="KN23" s="69"/>
      <c r="KO23" s="69"/>
      <c r="KP23" s="69"/>
      <c r="KQ23" s="69"/>
      <c r="KR23" s="69"/>
      <c r="KS23" s="69"/>
      <c r="KT23" s="69"/>
      <c r="KU23" s="69"/>
      <c r="KV23" s="69"/>
      <c r="KW23" s="69"/>
      <c r="KX23" s="69"/>
      <c r="KY23" s="69"/>
      <c r="KZ23" s="69"/>
      <c r="LA23" s="69"/>
      <c r="LB23" s="69"/>
      <c r="LC23" s="69"/>
      <c r="LD23" s="69"/>
      <c r="LE23" s="69"/>
    </row>
    <row r="24" spans="1:317" s="70" customFormat="1">
      <c r="A24" s="36"/>
      <c r="B24" s="74">
        <v>1949</v>
      </c>
      <c r="C24" s="75">
        <v>0.96632844872401313</v>
      </c>
      <c r="D24" s="75">
        <v>1.108062936516929</v>
      </c>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c r="IU24" s="69"/>
      <c r="IV24" s="69"/>
      <c r="IW24" s="69"/>
      <c r="IX24" s="69"/>
      <c r="IY24" s="69"/>
      <c r="IZ24" s="69"/>
      <c r="JA24" s="69"/>
      <c r="JB24" s="69"/>
      <c r="JC24" s="69"/>
      <c r="JD24" s="69"/>
      <c r="JE24" s="69"/>
      <c r="JF24" s="69"/>
      <c r="JG24" s="69"/>
      <c r="JH24" s="69"/>
      <c r="JI24" s="69"/>
      <c r="JJ24" s="69"/>
      <c r="JK24" s="69"/>
      <c r="JL24" s="69"/>
      <c r="JM24" s="69"/>
      <c r="JN24" s="69"/>
      <c r="JO24" s="69"/>
      <c r="JP24" s="69"/>
      <c r="JQ24" s="69"/>
      <c r="JR24" s="69"/>
      <c r="JS24" s="69"/>
      <c r="JT24" s="69"/>
      <c r="JU24" s="69"/>
      <c r="JV24" s="69"/>
      <c r="JW24" s="69"/>
      <c r="JX24" s="69"/>
      <c r="JY24" s="69"/>
      <c r="JZ24" s="69"/>
      <c r="KA24" s="69"/>
      <c r="KB24" s="69"/>
      <c r="KC24" s="69"/>
      <c r="KD24" s="69"/>
      <c r="KE24" s="69"/>
      <c r="KF24" s="69"/>
      <c r="KG24" s="69"/>
      <c r="KH24" s="69"/>
      <c r="KI24" s="69"/>
      <c r="KJ24" s="69"/>
      <c r="KK24" s="69"/>
      <c r="KL24" s="69"/>
      <c r="KM24" s="69"/>
      <c r="KN24" s="69"/>
      <c r="KO24" s="69"/>
      <c r="KP24" s="69"/>
      <c r="KQ24" s="69"/>
      <c r="KR24" s="69"/>
      <c r="KS24" s="69"/>
      <c r="KT24" s="69"/>
      <c r="KU24" s="69"/>
      <c r="KV24" s="69"/>
      <c r="KW24" s="69"/>
      <c r="KX24" s="69"/>
      <c r="KY24" s="69"/>
      <c r="KZ24" s="69"/>
      <c r="LA24" s="69"/>
      <c r="LB24" s="69"/>
      <c r="LC24" s="69"/>
      <c r="LD24" s="69"/>
      <c r="LE24" s="69"/>
    </row>
    <row r="25" spans="1:317" s="70" customFormat="1">
      <c r="A25" s="36"/>
      <c r="B25" s="76">
        <v>1950</v>
      </c>
      <c r="C25" s="75">
        <v>0.97190404979367828</v>
      </c>
      <c r="D25" s="77">
        <v>1.1137047273586895</v>
      </c>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c r="IU25" s="69"/>
      <c r="IV25" s="69"/>
      <c r="IW25" s="69"/>
      <c r="IX25" s="69"/>
      <c r="IY25" s="69"/>
      <c r="IZ25" s="69"/>
      <c r="JA25" s="69"/>
      <c r="JB25" s="69"/>
      <c r="JC25" s="69"/>
      <c r="JD25" s="69"/>
      <c r="JE25" s="69"/>
      <c r="JF25" s="69"/>
      <c r="JG25" s="69"/>
      <c r="JH25" s="69"/>
      <c r="JI25" s="69"/>
      <c r="JJ25" s="69"/>
      <c r="JK25" s="69"/>
      <c r="JL25" s="69"/>
      <c r="JM25" s="69"/>
      <c r="JN25" s="69"/>
      <c r="JO25" s="69"/>
      <c r="JP25" s="69"/>
      <c r="JQ25" s="69"/>
      <c r="JR25" s="69"/>
      <c r="JS25" s="69"/>
      <c r="JT25" s="69"/>
      <c r="JU25" s="69"/>
      <c r="JV25" s="69"/>
      <c r="JW25" s="69"/>
      <c r="JX25" s="69"/>
      <c r="JY25" s="69"/>
      <c r="JZ25" s="69"/>
      <c r="KA25" s="69"/>
      <c r="KB25" s="69"/>
      <c r="KC25" s="69"/>
      <c r="KD25" s="69"/>
      <c r="KE25" s="69"/>
      <c r="KF25" s="69"/>
      <c r="KG25" s="69"/>
      <c r="KH25" s="69"/>
      <c r="KI25" s="69"/>
      <c r="KJ25" s="69"/>
      <c r="KK25" s="69"/>
      <c r="KL25" s="69"/>
      <c r="KM25" s="69"/>
      <c r="KN25" s="69"/>
      <c r="KO25" s="69"/>
      <c r="KP25" s="69"/>
      <c r="KQ25" s="69"/>
      <c r="KR25" s="69"/>
      <c r="KS25" s="69"/>
      <c r="KT25" s="69"/>
      <c r="KU25" s="69"/>
      <c r="KV25" s="69"/>
      <c r="KW25" s="69"/>
      <c r="KX25" s="69"/>
      <c r="KY25" s="69"/>
      <c r="KZ25" s="69"/>
      <c r="LA25" s="69"/>
      <c r="LB25" s="69"/>
      <c r="LC25" s="69"/>
      <c r="LD25" s="69"/>
      <c r="LE25" s="69"/>
    </row>
    <row r="26" spans="1:317" s="70" customFormat="1">
      <c r="A26" s="36"/>
      <c r="B26" s="74">
        <v>1951</v>
      </c>
      <c r="C26" s="75">
        <v>0.96815455619715296</v>
      </c>
      <c r="D26" s="75">
        <v>1.1092089598813102</v>
      </c>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c r="IR26" s="69"/>
      <c r="IS26" s="69"/>
      <c r="IT26" s="69"/>
      <c r="IU26" s="69"/>
      <c r="IV26" s="69"/>
      <c r="IW26" s="69"/>
      <c r="IX26" s="69"/>
      <c r="IY26" s="69"/>
      <c r="IZ26" s="69"/>
      <c r="JA26" s="69"/>
      <c r="JB26" s="69"/>
      <c r="JC26" s="69"/>
      <c r="JD26" s="69"/>
      <c r="JE26" s="69"/>
      <c r="JF26" s="69"/>
      <c r="JG26" s="69"/>
      <c r="JH26" s="69"/>
      <c r="JI26" s="69"/>
      <c r="JJ26" s="69"/>
      <c r="JK26" s="69"/>
      <c r="JL26" s="69"/>
      <c r="JM26" s="69"/>
      <c r="JN26" s="69"/>
      <c r="JO26" s="69"/>
      <c r="JP26" s="69"/>
      <c r="JQ26" s="69"/>
      <c r="JR26" s="69"/>
      <c r="JS26" s="69"/>
      <c r="JT26" s="69"/>
      <c r="JU26" s="69"/>
      <c r="JV26" s="69"/>
      <c r="JW26" s="69"/>
      <c r="JX26" s="69"/>
      <c r="JY26" s="69"/>
      <c r="JZ26" s="69"/>
      <c r="KA26" s="69"/>
      <c r="KB26" s="69"/>
      <c r="KC26" s="69"/>
      <c r="KD26" s="69"/>
      <c r="KE26" s="69"/>
      <c r="KF26" s="69"/>
      <c r="KG26" s="69"/>
      <c r="KH26" s="69"/>
      <c r="KI26" s="69"/>
      <c r="KJ26" s="69"/>
      <c r="KK26" s="69"/>
      <c r="KL26" s="69"/>
      <c r="KM26" s="69"/>
      <c r="KN26" s="69"/>
      <c r="KO26" s="69"/>
      <c r="KP26" s="69"/>
      <c r="KQ26" s="69"/>
      <c r="KR26" s="69"/>
      <c r="KS26" s="69"/>
      <c r="KT26" s="69"/>
      <c r="KU26" s="69"/>
      <c r="KV26" s="69"/>
      <c r="KW26" s="69"/>
      <c r="KX26" s="69"/>
      <c r="KY26" s="69"/>
      <c r="KZ26" s="69"/>
      <c r="LA26" s="69"/>
      <c r="LB26" s="69"/>
      <c r="LC26" s="69"/>
      <c r="LD26" s="69"/>
      <c r="LE26" s="69"/>
    </row>
    <row r="27" spans="1:317" s="70" customFormat="1">
      <c r="A27" s="36"/>
      <c r="B27" s="76">
        <v>1952</v>
      </c>
      <c r="C27" s="75">
        <v>0.96680996683135523</v>
      </c>
      <c r="D27" s="75">
        <v>1.1093170181422936</v>
      </c>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c r="IR27" s="69"/>
      <c r="IS27" s="69"/>
      <c r="IT27" s="69"/>
      <c r="IU27" s="69"/>
      <c r="IV27" s="69"/>
      <c r="IW27" s="69"/>
      <c r="IX27" s="69"/>
      <c r="IY27" s="69"/>
      <c r="IZ27" s="69"/>
      <c r="JA27" s="69"/>
      <c r="JB27" s="69"/>
      <c r="JC27" s="69"/>
      <c r="JD27" s="69"/>
      <c r="JE27" s="69"/>
      <c r="JF27" s="69"/>
      <c r="JG27" s="69"/>
      <c r="JH27" s="69"/>
      <c r="JI27" s="69"/>
      <c r="JJ27" s="69"/>
      <c r="JK27" s="69"/>
      <c r="JL27" s="69"/>
      <c r="JM27" s="69"/>
      <c r="JN27" s="69"/>
      <c r="JO27" s="69"/>
      <c r="JP27" s="69"/>
      <c r="JQ27" s="69"/>
      <c r="JR27" s="69"/>
      <c r="JS27" s="69"/>
      <c r="JT27" s="69"/>
      <c r="JU27" s="69"/>
      <c r="JV27" s="69"/>
      <c r="JW27" s="69"/>
      <c r="JX27" s="69"/>
      <c r="JY27" s="69"/>
      <c r="JZ27" s="69"/>
      <c r="KA27" s="69"/>
      <c r="KB27" s="69"/>
      <c r="KC27" s="69"/>
      <c r="KD27" s="69"/>
      <c r="KE27" s="69"/>
      <c r="KF27" s="69"/>
      <c r="KG27" s="69"/>
      <c r="KH27" s="69"/>
      <c r="KI27" s="69"/>
      <c r="KJ27" s="69"/>
      <c r="KK27" s="69"/>
      <c r="KL27" s="69"/>
      <c r="KM27" s="69"/>
      <c r="KN27" s="69"/>
      <c r="KO27" s="69"/>
      <c r="KP27" s="69"/>
      <c r="KQ27" s="69"/>
      <c r="KR27" s="69"/>
      <c r="KS27" s="69"/>
      <c r="KT27" s="69"/>
      <c r="KU27" s="69"/>
      <c r="KV27" s="69"/>
      <c r="KW27" s="69"/>
      <c r="KX27" s="69"/>
      <c r="KY27" s="69"/>
      <c r="KZ27" s="69"/>
      <c r="LA27" s="69"/>
      <c r="LB27" s="69"/>
      <c r="LC27" s="69"/>
      <c r="LD27" s="69"/>
      <c r="LE27" s="69"/>
    </row>
    <row r="28" spans="1:317" s="70" customFormat="1">
      <c r="A28" s="36"/>
      <c r="B28" s="74">
        <v>1953</v>
      </c>
      <c r="C28" s="75">
        <v>0.97394261143050898</v>
      </c>
      <c r="D28" s="75">
        <v>1.1190146755542851</v>
      </c>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c r="IS28" s="69"/>
      <c r="IT28" s="69"/>
      <c r="IU28" s="69"/>
      <c r="IV28" s="69"/>
      <c r="IW28" s="69"/>
      <c r="IX28" s="69"/>
      <c r="IY28" s="69"/>
      <c r="IZ28" s="69"/>
      <c r="JA28" s="69"/>
      <c r="JB28" s="69"/>
      <c r="JC28" s="69"/>
      <c r="JD28" s="69"/>
      <c r="JE28" s="69"/>
      <c r="JF28" s="69"/>
      <c r="JG28" s="69"/>
      <c r="JH28" s="69"/>
      <c r="JI28" s="69"/>
      <c r="JJ28" s="69"/>
      <c r="JK28" s="69"/>
      <c r="JL28" s="69"/>
      <c r="JM28" s="69"/>
      <c r="JN28" s="69"/>
      <c r="JO28" s="69"/>
      <c r="JP28" s="69"/>
      <c r="JQ28" s="69"/>
      <c r="JR28" s="69"/>
      <c r="JS28" s="69"/>
      <c r="JT28" s="69"/>
      <c r="JU28" s="69"/>
      <c r="JV28" s="69"/>
      <c r="JW28" s="69"/>
      <c r="JX28" s="69"/>
      <c r="JY28" s="69"/>
      <c r="JZ28" s="69"/>
      <c r="KA28" s="69"/>
      <c r="KB28" s="69"/>
      <c r="KC28" s="69"/>
      <c r="KD28" s="69"/>
      <c r="KE28" s="69"/>
      <c r="KF28" s="69"/>
      <c r="KG28" s="69"/>
      <c r="KH28" s="69"/>
      <c r="KI28" s="69"/>
      <c r="KJ28" s="69"/>
      <c r="KK28" s="69"/>
      <c r="KL28" s="69"/>
      <c r="KM28" s="69"/>
      <c r="KN28" s="69"/>
      <c r="KO28" s="69"/>
      <c r="KP28" s="69"/>
      <c r="KQ28" s="69"/>
      <c r="KR28" s="69"/>
      <c r="KS28" s="69"/>
      <c r="KT28" s="69"/>
      <c r="KU28" s="69"/>
      <c r="KV28" s="69"/>
      <c r="KW28" s="69"/>
      <c r="KX28" s="69"/>
      <c r="KY28" s="69"/>
      <c r="KZ28" s="69"/>
      <c r="LA28" s="69"/>
      <c r="LB28" s="69"/>
      <c r="LC28" s="69"/>
      <c r="LD28" s="69"/>
      <c r="LE28" s="69"/>
    </row>
    <row r="29" spans="1:317" s="70" customFormat="1">
      <c r="A29" s="36"/>
      <c r="B29" s="76">
        <v>1954</v>
      </c>
      <c r="C29" s="75">
        <v>0.97311771228065747</v>
      </c>
      <c r="D29" s="75">
        <v>1.1188257266408439</v>
      </c>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c r="IR29" s="69"/>
      <c r="IS29" s="69"/>
      <c r="IT29" s="69"/>
      <c r="IU29" s="69"/>
      <c r="IV29" s="69"/>
      <c r="IW29" s="69"/>
      <c r="IX29" s="69"/>
      <c r="IY29" s="69"/>
      <c r="IZ29" s="69"/>
      <c r="JA29" s="69"/>
      <c r="JB29" s="69"/>
      <c r="JC29" s="69"/>
      <c r="JD29" s="69"/>
      <c r="JE29" s="69"/>
      <c r="JF29" s="69"/>
      <c r="JG29" s="69"/>
      <c r="JH29" s="69"/>
      <c r="JI29" s="69"/>
      <c r="JJ29" s="69"/>
      <c r="JK29" s="69"/>
      <c r="JL29" s="69"/>
      <c r="JM29" s="69"/>
      <c r="JN29" s="69"/>
      <c r="JO29" s="69"/>
      <c r="JP29" s="69"/>
      <c r="JQ29" s="69"/>
      <c r="JR29" s="69"/>
      <c r="JS29" s="69"/>
      <c r="JT29" s="69"/>
      <c r="JU29" s="69"/>
      <c r="JV29" s="69"/>
      <c r="JW29" s="69"/>
      <c r="JX29" s="69"/>
      <c r="JY29" s="69"/>
      <c r="JZ29" s="69"/>
      <c r="KA29" s="69"/>
      <c r="KB29" s="69"/>
      <c r="KC29" s="69"/>
      <c r="KD29" s="69"/>
      <c r="KE29" s="69"/>
      <c r="KF29" s="69"/>
      <c r="KG29" s="69"/>
      <c r="KH29" s="69"/>
      <c r="KI29" s="69"/>
      <c r="KJ29" s="69"/>
      <c r="KK29" s="69"/>
      <c r="KL29" s="69"/>
      <c r="KM29" s="69"/>
      <c r="KN29" s="69"/>
      <c r="KO29" s="69"/>
      <c r="KP29" s="69"/>
      <c r="KQ29" s="69"/>
      <c r="KR29" s="69"/>
      <c r="KS29" s="69"/>
      <c r="KT29" s="69"/>
      <c r="KU29" s="69"/>
      <c r="KV29" s="69"/>
      <c r="KW29" s="69"/>
      <c r="KX29" s="69"/>
      <c r="KY29" s="69"/>
      <c r="KZ29" s="69"/>
      <c r="LA29" s="69"/>
      <c r="LB29" s="69"/>
      <c r="LC29" s="69"/>
      <c r="LD29" s="69"/>
      <c r="LE29" s="69"/>
    </row>
    <row r="30" spans="1:317" s="70" customFormat="1">
      <c r="A30" s="36"/>
      <c r="B30" s="74">
        <v>1955</v>
      </c>
      <c r="C30" s="75">
        <v>0.97176223771268311</v>
      </c>
      <c r="D30" s="75">
        <v>1.1185187790687572</v>
      </c>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c r="IR30" s="69"/>
      <c r="IS30" s="69"/>
      <c r="IT30" s="69"/>
      <c r="IU30" s="69"/>
      <c r="IV30" s="69"/>
      <c r="IW30" s="69"/>
      <c r="IX30" s="69"/>
      <c r="IY30" s="69"/>
      <c r="IZ30" s="69"/>
      <c r="JA30" s="69"/>
      <c r="JB30" s="69"/>
      <c r="JC30" s="69"/>
      <c r="JD30" s="69"/>
      <c r="JE30" s="69"/>
      <c r="JF30" s="69"/>
      <c r="JG30" s="69"/>
      <c r="JH30" s="69"/>
      <c r="JI30" s="69"/>
      <c r="JJ30" s="69"/>
      <c r="JK30" s="69"/>
      <c r="JL30" s="69"/>
      <c r="JM30" s="69"/>
      <c r="JN30" s="69"/>
      <c r="JO30" s="69"/>
      <c r="JP30" s="69"/>
      <c r="JQ30" s="69"/>
      <c r="JR30" s="69"/>
      <c r="JS30" s="69"/>
      <c r="JT30" s="69"/>
      <c r="JU30" s="69"/>
      <c r="JV30" s="69"/>
      <c r="JW30" s="69"/>
      <c r="JX30" s="69"/>
      <c r="JY30" s="69"/>
      <c r="JZ30" s="69"/>
      <c r="KA30" s="69"/>
      <c r="KB30" s="69"/>
      <c r="KC30" s="69"/>
      <c r="KD30" s="69"/>
      <c r="KE30" s="69"/>
      <c r="KF30" s="69"/>
      <c r="KG30" s="69"/>
      <c r="KH30" s="69"/>
      <c r="KI30" s="69"/>
      <c r="KJ30" s="69"/>
      <c r="KK30" s="69"/>
      <c r="KL30" s="69"/>
      <c r="KM30" s="69"/>
      <c r="KN30" s="69"/>
      <c r="KO30" s="69"/>
      <c r="KP30" s="69"/>
      <c r="KQ30" s="69"/>
      <c r="KR30" s="69"/>
      <c r="KS30" s="69"/>
      <c r="KT30" s="69"/>
      <c r="KU30" s="69"/>
      <c r="KV30" s="69"/>
      <c r="KW30" s="69"/>
      <c r="KX30" s="69"/>
      <c r="KY30" s="69"/>
      <c r="KZ30" s="69"/>
      <c r="LA30" s="69"/>
      <c r="LB30" s="69"/>
      <c r="LC30" s="69"/>
      <c r="LD30" s="69"/>
      <c r="LE30" s="69"/>
    </row>
    <row r="31" spans="1:317" s="70" customFormat="1">
      <c r="A31" s="36"/>
      <c r="B31" s="76">
        <v>1956</v>
      </c>
      <c r="C31" s="75">
        <v>0.97300212859664414</v>
      </c>
      <c r="D31" s="75">
        <v>1.119537736996836</v>
      </c>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c r="IN31" s="69"/>
      <c r="IO31" s="69"/>
      <c r="IP31" s="69"/>
      <c r="IQ31" s="69"/>
      <c r="IR31" s="69"/>
      <c r="IS31" s="69"/>
      <c r="IT31" s="69"/>
      <c r="IU31" s="69"/>
      <c r="IV31" s="69"/>
      <c r="IW31" s="69"/>
      <c r="IX31" s="69"/>
      <c r="IY31" s="69"/>
      <c r="IZ31" s="69"/>
      <c r="JA31" s="69"/>
      <c r="JB31" s="69"/>
      <c r="JC31" s="69"/>
      <c r="JD31" s="69"/>
      <c r="JE31" s="69"/>
      <c r="JF31" s="69"/>
      <c r="JG31" s="69"/>
      <c r="JH31" s="69"/>
      <c r="JI31" s="69"/>
      <c r="JJ31" s="69"/>
      <c r="JK31" s="69"/>
      <c r="JL31" s="69"/>
      <c r="JM31" s="69"/>
      <c r="JN31" s="69"/>
      <c r="JO31" s="69"/>
      <c r="JP31" s="69"/>
      <c r="JQ31" s="69"/>
      <c r="JR31" s="69"/>
      <c r="JS31" s="69"/>
      <c r="JT31" s="69"/>
      <c r="JU31" s="69"/>
      <c r="JV31" s="69"/>
      <c r="JW31" s="69"/>
      <c r="JX31" s="69"/>
      <c r="JY31" s="69"/>
      <c r="JZ31" s="69"/>
      <c r="KA31" s="69"/>
      <c r="KB31" s="69"/>
      <c r="KC31" s="69"/>
      <c r="KD31" s="69"/>
      <c r="KE31" s="69"/>
      <c r="KF31" s="69"/>
      <c r="KG31" s="69"/>
      <c r="KH31" s="69"/>
      <c r="KI31" s="69"/>
      <c r="KJ31" s="69"/>
      <c r="KK31" s="69"/>
      <c r="KL31" s="69"/>
      <c r="KM31" s="69"/>
      <c r="KN31" s="69"/>
      <c r="KO31" s="69"/>
      <c r="KP31" s="69"/>
      <c r="KQ31" s="69"/>
      <c r="KR31" s="69"/>
      <c r="KS31" s="69"/>
      <c r="KT31" s="69"/>
      <c r="KU31" s="69"/>
      <c r="KV31" s="69"/>
      <c r="KW31" s="69"/>
      <c r="KX31" s="69"/>
      <c r="KY31" s="69"/>
      <c r="KZ31" s="69"/>
      <c r="LA31" s="69"/>
      <c r="LB31" s="69"/>
      <c r="LC31" s="69"/>
      <c r="LD31" s="69"/>
      <c r="LE31" s="69"/>
    </row>
    <row r="32" spans="1:317" s="70" customFormat="1">
      <c r="A32" s="36"/>
      <c r="B32" s="74">
        <v>1957</v>
      </c>
      <c r="C32" s="75">
        <v>0.98056671845000487</v>
      </c>
      <c r="D32" s="75">
        <v>1.1270246738581717</v>
      </c>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c r="IP32" s="69"/>
      <c r="IQ32" s="69"/>
      <c r="IR32" s="69"/>
      <c r="IS32" s="69"/>
      <c r="IT32" s="69"/>
      <c r="IU32" s="69"/>
      <c r="IV32" s="69"/>
      <c r="IW32" s="69"/>
      <c r="IX32" s="69"/>
      <c r="IY32" s="69"/>
      <c r="IZ32" s="69"/>
      <c r="JA32" s="69"/>
      <c r="JB32" s="69"/>
      <c r="JC32" s="69"/>
      <c r="JD32" s="69"/>
      <c r="JE32" s="69"/>
      <c r="JF32" s="69"/>
      <c r="JG32" s="69"/>
      <c r="JH32" s="69"/>
      <c r="JI32" s="69"/>
      <c r="JJ32" s="69"/>
      <c r="JK32" s="69"/>
      <c r="JL32" s="69"/>
      <c r="JM32" s="69"/>
      <c r="JN32" s="69"/>
      <c r="JO32" s="69"/>
      <c r="JP32" s="69"/>
      <c r="JQ32" s="69"/>
      <c r="JR32" s="69"/>
      <c r="JS32" s="69"/>
      <c r="JT32" s="69"/>
      <c r="JU32" s="69"/>
      <c r="JV32" s="69"/>
      <c r="JW32" s="69"/>
      <c r="JX32" s="69"/>
      <c r="JY32" s="69"/>
      <c r="JZ32" s="69"/>
      <c r="KA32" s="69"/>
      <c r="KB32" s="69"/>
      <c r="KC32" s="69"/>
      <c r="KD32" s="69"/>
      <c r="KE32" s="69"/>
      <c r="KF32" s="69"/>
      <c r="KG32" s="69"/>
      <c r="KH32" s="69"/>
      <c r="KI32" s="69"/>
      <c r="KJ32" s="69"/>
      <c r="KK32" s="69"/>
      <c r="KL32" s="69"/>
      <c r="KM32" s="69"/>
      <c r="KN32" s="69"/>
      <c r="KO32" s="69"/>
      <c r="KP32" s="69"/>
      <c r="KQ32" s="69"/>
      <c r="KR32" s="69"/>
      <c r="KS32" s="69"/>
      <c r="KT32" s="69"/>
      <c r="KU32" s="69"/>
      <c r="KV32" s="69"/>
      <c r="KW32" s="69"/>
      <c r="KX32" s="69"/>
      <c r="KY32" s="69"/>
      <c r="KZ32" s="69"/>
      <c r="LA32" s="69"/>
      <c r="LB32" s="69"/>
      <c r="LC32" s="69"/>
      <c r="LD32" s="69"/>
      <c r="LE32" s="69"/>
    </row>
    <row r="33" spans="1:317" s="70" customFormat="1">
      <c r="A33" s="36"/>
      <c r="B33" s="76">
        <v>1958</v>
      </c>
      <c r="C33" s="75">
        <v>0.98642599082041627</v>
      </c>
      <c r="D33" s="75">
        <v>1.1325588388126508</v>
      </c>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c r="IN33" s="69"/>
      <c r="IO33" s="69"/>
      <c r="IP33" s="69"/>
      <c r="IQ33" s="69"/>
      <c r="IR33" s="69"/>
      <c r="IS33" s="69"/>
      <c r="IT33" s="69"/>
      <c r="IU33" s="69"/>
      <c r="IV33" s="69"/>
      <c r="IW33" s="69"/>
      <c r="IX33" s="69"/>
      <c r="IY33" s="69"/>
      <c r="IZ33" s="69"/>
      <c r="JA33" s="69"/>
      <c r="JB33" s="69"/>
      <c r="JC33" s="69"/>
      <c r="JD33" s="69"/>
      <c r="JE33" s="69"/>
      <c r="JF33" s="69"/>
      <c r="JG33" s="69"/>
      <c r="JH33" s="69"/>
      <c r="JI33" s="69"/>
      <c r="JJ33" s="69"/>
      <c r="JK33" s="69"/>
      <c r="JL33" s="69"/>
      <c r="JM33" s="69"/>
      <c r="JN33" s="69"/>
      <c r="JO33" s="69"/>
      <c r="JP33" s="69"/>
      <c r="JQ33" s="69"/>
      <c r="JR33" s="69"/>
      <c r="JS33" s="69"/>
      <c r="JT33" s="69"/>
      <c r="JU33" s="69"/>
      <c r="JV33" s="69"/>
      <c r="JW33" s="69"/>
      <c r="JX33" s="69"/>
      <c r="JY33" s="69"/>
      <c r="JZ33" s="69"/>
      <c r="KA33" s="69"/>
      <c r="KB33" s="69"/>
      <c r="KC33" s="69"/>
      <c r="KD33" s="69"/>
      <c r="KE33" s="69"/>
      <c r="KF33" s="69"/>
      <c r="KG33" s="69"/>
      <c r="KH33" s="69"/>
      <c r="KI33" s="69"/>
      <c r="KJ33" s="69"/>
      <c r="KK33" s="69"/>
      <c r="KL33" s="69"/>
      <c r="KM33" s="69"/>
      <c r="KN33" s="69"/>
      <c r="KO33" s="69"/>
      <c r="KP33" s="69"/>
      <c r="KQ33" s="69"/>
      <c r="KR33" s="69"/>
      <c r="KS33" s="69"/>
      <c r="KT33" s="69"/>
      <c r="KU33" s="69"/>
      <c r="KV33" s="69"/>
      <c r="KW33" s="69"/>
      <c r="KX33" s="69"/>
      <c r="KY33" s="69"/>
      <c r="KZ33" s="69"/>
      <c r="LA33" s="69"/>
      <c r="LB33" s="69"/>
      <c r="LC33" s="69"/>
      <c r="LD33" s="69"/>
      <c r="LE33" s="69"/>
    </row>
    <row r="34" spans="1:317" s="70" customFormat="1">
      <c r="A34" s="36"/>
      <c r="B34" s="74">
        <v>1959</v>
      </c>
      <c r="C34" s="75">
        <v>0.98113244978398773</v>
      </c>
      <c r="D34" s="75">
        <v>1.1257819373981386</v>
      </c>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69"/>
      <c r="IP34" s="69"/>
      <c r="IQ34" s="69"/>
      <c r="IR34" s="69"/>
      <c r="IS34" s="69"/>
      <c r="IT34" s="69"/>
      <c r="IU34" s="69"/>
      <c r="IV34" s="69"/>
      <c r="IW34" s="69"/>
      <c r="IX34" s="69"/>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row>
    <row r="35" spans="1:317" s="70" customFormat="1">
      <c r="A35" s="36"/>
      <c r="B35" s="76">
        <v>1960</v>
      </c>
      <c r="C35" s="75">
        <v>0.98605615095901189</v>
      </c>
      <c r="D35" s="75">
        <v>1.1313149814326275</v>
      </c>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c r="IL35" s="69"/>
      <c r="IM35" s="69"/>
      <c r="IN35" s="69"/>
      <c r="IO35" s="69"/>
      <c r="IP35" s="69"/>
      <c r="IQ35" s="69"/>
      <c r="IR35" s="69"/>
      <c r="IS35" s="69"/>
      <c r="IT35" s="69"/>
      <c r="IU35" s="69"/>
      <c r="IV35" s="69"/>
      <c r="IW35" s="69"/>
      <c r="IX35" s="69"/>
      <c r="IY35" s="69"/>
      <c r="IZ35" s="69"/>
      <c r="JA35" s="69"/>
      <c r="JB35" s="69"/>
      <c r="JC35" s="69"/>
      <c r="JD35" s="69"/>
      <c r="JE35" s="69"/>
      <c r="JF35" s="69"/>
      <c r="JG35" s="69"/>
      <c r="JH35" s="69"/>
      <c r="JI35" s="69"/>
      <c r="JJ35" s="69"/>
      <c r="JK35" s="69"/>
      <c r="JL35" s="69"/>
      <c r="JM35" s="69"/>
      <c r="JN35" s="69"/>
      <c r="JO35" s="69"/>
      <c r="JP35" s="69"/>
      <c r="JQ35" s="69"/>
      <c r="JR35" s="69"/>
      <c r="JS35" s="69"/>
      <c r="JT35" s="69"/>
      <c r="JU35" s="69"/>
      <c r="JV35" s="69"/>
      <c r="JW35" s="69"/>
      <c r="JX35" s="69"/>
      <c r="JY35" s="69"/>
      <c r="JZ35" s="69"/>
      <c r="KA35" s="69"/>
      <c r="KB35" s="69"/>
      <c r="KC35" s="69"/>
      <c r="KD35" s="69"/>
      <c r="KE35" s="69"/>
      <c r="KF35" s="69"/>
      <c r="KG35" s="69"/>
      <c r="KH35" s="69"/>
      <c r="KI35" s="69"/>
      <c r="KJ35" s="69"/>
      <c r="KK35" s="69"/>
      <c r="KL35" s="69"/>
      <c r="KM35" s="69"/>
      <c r="KN35" s="69"/>
      <c r="KO35" s="69"/>
      <c r="KP35" s="69"/>
      <c r="KQ35" s="69"/>
      <c r="KR35" s="69"/>
      <c r="KS35" s="69"/>
      <c r="KT35" s="69"/>
      <c r="KU35" s="69"/>
      <c r="KV35" s="69"/>
      <c r="KW35" s="69"/>
      <c r="KX35" s="69"/>
      <c r="KY35" s="69"/>
      <c r="KZ35" s="69"/>
      <c r="LA35" s="69"/>
      <c r="LB35" s="69"/>
      <c r="LC35" s="69"/>
      <c r="LD35" s="69"/>
      <c r="LE35" s="69"/>
    </row>
    <row r="36" spans="1:317" s="70" customFormat="1">
      <c r="A36" s="36"/>
      <c r="B36" s="74">
        <v>1961</v>
      </c>
      <c r="C36" s="75">
        <v>0.98418836983765434</v>
      </c>
      <c r="D36" s="75">
        <v>1.1296744856927288</v>
      </c>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c r="EO36" s="69"/>
      <c r="EP36" s="69"/>
      <c r="EQ36" s="69"/>
      <c r="ER36" s="69"/>
      <c r="ES36" s="69"/>
      <c r="ET36" s="69"/>
      <c r="EU36" s="69"/>
      <c r="EV36" s="69"/>
      <c r="EW36" s="69"/>
      <c r="EX36" s="69"/>
      <c r="EY36" s="69"/>
      <c r="EZ36" s="69"/>
      <c r="FA36" s="69"/>
      <c r="FB36" s="69"/>
      <c r="FC36" s="69"/>
      <c r="FD36" s="69"/>
      <c r="FE36" s="69"/>
      <c r="FF36" s="69"/>
      <c r="FG36" s="69"/>
      <c r="FH36" s="69"/>
      <c r="FI36" s="69"/>
      <c r="FJ36" s="69"/>
      <c r="FK36" s="69"/>
      <c r="FL36" s="69"/>
      <c r="FM36" s="69"/>
      <c r="FN36" s="69"/>
      <c r="FO36" s="69"/>
      <c r="FP36" s="69"/>
      <c r="FQ36" s="69"/>
      <c r="FR36" s="69"/>
      <c r="FS36" s="69"/>
      <c r="FT36" s="69"/>
      <c r="FU36" s="69"/>
      <c r="FV36" s="69"/>
      <c r="FW36" s="69"/>
      <c r="FX36" s="69"/>
      <c r="FY36" s="69"/>
      <c r="FZ36" s="69"/>
      <c r="GA36" s="69"/>
      <c r="GB36" s="69"/>
      <c r="GC36" s="69"/>
      <c r="GD36" s="69"/>
      <c r="GE36" s="69"/>
      <c r="GF36" s="69"/>
      <c r="GG36" s="69"/>
      <c r="GH36" s="69"/>
      <c r="GI36" s="69"/>
      <c r="GJ36" s="69"/>
      <c r="GK36" s="69"/>
      <c r="GL36" s="69"/>
      <c r="GM36" s="69"/>
      <c r="GN36" s="69"/>
      <c r="GO36" s="69"/>
      <c r="GP36" s="69"/>
      <c r="GQ36" s="69"/>
      <c r="GR36" s="69"/>
      <c r="GS36" s="69"/>
      <c r="GT36" s="69"/>
      <c r="GU36" s="69"/>
      <c r="GV36" s="69"/>
      <c r="GW36" s="69"/>
      <c r="GX36" s="69"/>
      <c r="GY36" s="69"/>
      <c r="GZ36" s="69"/>
      <c r="HA36" s="69"/>
      <c r="HB36" s="69"/>
      <c r="HC36" s="69"/>
      <c r="HD36" s="69"/>
      <c r="HE36" s="69"/>
      <c r="HF36" s="69"/>
      <c r="HG36" s="69"/>
      <c r="HH36" s="69"/>
      <c r="HI36" s="69"/>
      <c r="HJ36" s="69"/>
      <c r="HK36" s="69"/>
      <c r="HL36" s="69"/>
      <c r="HM36" s="69"/>
      <c r="HN36" s="69"/>
      <c r="HO36" s="69"/>
      <c r="HP36" s="69"/>
      <c r="HQ36" s="69"/>
      <c r="HR36" s="69"/>
      <c r="HS36" s="69"/>
      <c r="HT36" s="69"/>
      <c r="HU36" s="69"/>
      <c r="HV36" s="69"/>
      <c r="HW36" s="69"/>
      <c r="HX36" s="69"/>
      <c r="HY36" s="69"/>
      <c r="HZ36" s="69"/>
      <c r="IA36" s="69"/>
      <c r="IB36" s="69"/>
      <c r="IC36" s="69"/>
      <c r="ID36" s="69"/>
      <c r="IE36" s="69"/>
      <c r="IF36" s="69"/>
      <c r="IG36" s="69"/>
      <c r="IH36" s="69"/>
      <c r="II36" s="69"/>
      <c r="IJ36" s="69"/>
      <c r="IK36" s="69"/>
      <c r="IL36" s="69"/>
      <c r="IM36" s="69"/>
      <c r="IN36" s="69"/>
      <c r="IO36" s="69"/>
      <c r="IP36" s="69"/>
      <c r="IQ36" s="69"/>
      <c r="IR36" s="69"/>
      <c r="IS36" s="69"/>
      <c r="IT36" s="69"/>
      <c r="IU36" s="69"/>
      <c r="IV36" s="69"/>
      <c r="IW36" s="69"/>
      <c r="IX36" s="69"/>
      <c r="IY36" s="69"/>
      <c r="IZ36" s="69"/>
      <c r="JA36" s="69"/>
      <c r="JB36" s="69"/>
      <c r="JC36" s="69"/>
      <c r="JD36" s="69"/>
      <c r="JE36" s="69"/>
      <c r="JF36" s="69"/>
      <c r="JG36" s="69"/>
      <c r="JH36" s="69"/>
      <c r="JI36" s="69"/>
      <c r="JJ36" s="69"/>
      <c r="JK36" s="69"/>
      <c r="JL36" s="69"/>
      <c r="JM36" s="69"/>
      <c r="JN36" s="69"/>
      <c r="JO36" s="69"/>
      <c r="JP36" s="69"/>
      <c r="JQ36" s="69"/>
      <c r="JR36" s="69"/>
      <c r="JS36" s="69"/>
      <c r="JT36" s="69"/>
      <c r="JU36" s="69"/>
      <c r="JV36" s="69"/>
      <c r="JW36" s="69"/>
      <c r="JX36" s="69"/>
      <c r="JY36" s="69"/>
      <c r="JZ36" s="69"/>
      <c r="KA36" s="69"/>
      <c r="KB36" s="69"/>
      <c r="KC36" s="69"/>
      <c r="KD36" s="69"/>
      <c r="KE36" s="69"/>
      <c r="KF36" s="69"/>
      <c r="KG36" s="69"/>
      <c r="KH36" s="69"/>
      <c r="KI36" s="69"/>
      <c r="KJ36" s="69"/>
      <c r="KK36" s="69"/>
      <c r="KL36" s="69"/>
      <c r="KM36" s="69"/>
      <c r="KN36" s="69"/>
      <c r="KO36" s="69"/>
      <c r="KP36" s="69"/>
      <c r="KQ36" s="69"/>
      <c r="KR36" s="69"/>
      <c r="KS36" s="69"/>
      <c r="KT36" s="69"/>
      <c r="KU36" s="69"/>
      <c r="KV36" s="69"/>
      <c r="KW36" s="69"/>
      <c r="KX36" s="69"/>
      <c r="KY36" s="69"/>
      <c r="KZ36" s="69"/>
      <c r="LA36" s="69"/>
      <c r="LB36" s="69"/>
      <c r="LC36" s="69"/>
      <c r="LD36" s="69"/>
      <c r="LE36" s="69"/>
    </row>
    <row r="37" spans="1:317" s="70" customFormat="1">
      <c r="A37" s="36"/>
      <c r="B37" s="76">
        <v>1962</v>
      </c>
      <c r="C37" s="75">
        <v>0.9846853480078207</v>
      </c>
      <c r="D37" s="75">
        <v>1.129885683789966</v>
      </c>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69"/>
      <c r="FF37" s="69"/>
      <c r="FG37" s="69"/>
      <c r="FH37" s="69"/>
      <c r="FI37" s="69"/>
      <c r="FJ37" s="69"/>
      <c r="FK37" s="69"/>
      <c r="FL37" s="69"/>
      <c r="FM37" s="69"/>
      <c r="FN37" s="69"/>
      <c r="FO37" s="69"/>
      <c r="FP37" s="69"/>
      <c r="FQ37" s="69"/>
      <c r="FR37" s="69"/>
      <c r="FS37" s="69"/>
      <c r="FT37" s="69"/>
      <c r="FU37" s="69"/>
      <c r="FV37" s="69"/>
      <c r="FW37" s="69"/>
      <c r="FX37" s="69"/>
      <c r="FY37" s="69"/>
      <c r="FZ37" s="69"/>
      <c r="GA37" s="69"/>
      <c r="GB37" s="69"/>
      <c r="GC37" s="69"/>
      <c r="GD37" s="69"/>
      <c r="GE37" s="69"/>
      <c r="GF37" s="69"/>
      <c r="GG37" s="69"/>
      <c r="GH37" s="69"/>
      <c r="GI37" s="69"/>
      <c r="GJ37" s="69"/>
      <c r="GK37" s="69"/>
      <c r="GL37" s="69"/>
      <c r="GM37" s="69"/>
      <c r="GN37" s="69"/>
      <c r="GO37" s="69"/>
      <c r="GP37" s="69"/>
      <c r="GQ37" s="69"/>
      <c r="GR37" s="69"/>
      <c r="GS37" s="69"/>
      <c r="GT37" s="69"/>
      <c r="GU37" s="69"/>
      <c r="GV37" s="69"/>
      <c r="GW37" s="69"/>
      <c r="GX37" s="69"/>
      <c r="GY37" s="69"/>
      <c r="GZ37" s="69"/>
      <c r="HA37" s="69"/>
      <c r="HB37" s="69"/>
      <c r="HC37" s="69"/>
      <c r="HD37" s="69"/>
      <c r="HE37" s="69"/>
      <c r="HF37" s="69"/>
      <c r="HG37" s="69"/>
      <c r="HH37" s="69"/>
      <c r="HI37" s="69"/>
      <c r="HJ37" s="69"/>
      <c r="HK37" s="69"/>
      <c r="HL37" s="69"/>
      <c r="HM37" s="69"/>
      <c r="HN37" s="69"/>
      <c r="HO37" s="69"/>
      <c r="HP37" s="69"/>
      <c r="HQ37" s="69"/>
      <c r="HR37" s="69"/>
      <c r="HS37" s="69"/>
      <c r="HT37" s="69"/>
      <c r="HU37" s="69"/>
      <c r="HV37" s="69"/>
      <c r="HW37" s="69"/>
      <c r="HX37" s="69"/>
      <c r="HY37" s="69"/>
      <c r="HZ37" s="69"/>
      <c r="IA37" s="69"/>
      <c r="IB37" s="69"/>
      <c r="IC37" s="69"/>
      <c r="ID37" s="69"/>
      <c r="IE37" s="69"/>
      <c r="IF37" s="69"/>
      <c r="IG37" s="69"/>
      <c r="IH37" s="69"/>
      <c r="II37" s="69"/>
      <c r="IJ37" s="69"/>
      <c r="IK37" s="69"/>
      <c r="IL37" s="69"/>
      <c r="IM37" s="69"/>
      <c r="IN37" s="69"/>
      <c r="IO37" s="69"/>
      <c r="IP37" s="69"/>
      <c r="IQ37" s="69"/>
      <c r="IR37" s="69"/>
      <c r="IS37" s="69"/>
      <c r="IT37" s="69"/>
      <c r="IU37" s="69"/>
      <c r="IV37" s="69"/>
      <c r="IW37" s="69"/>
      <c r="IX37" s="69"/>
      <c r="IY37" s="69"/>
      <c r="IZ37" s="69"/>
      <c r="JA37" s="69"/>
      <c r="JB37" s="69"/>
      <c r="JC37" s="69"/>
      <c r="JD37" s="69"/>
      <c r="JE37" s="69"/>
      <c r="JF37" s="69"/>
      <c r="JG37" s="69"/>
      <c r="JH37" s="69"/>
      <c r="JI37" s="69"/>
      <c r="JJ37" s="69"/>
      <c r="JK37" s="69"/>
      <c r="JL37" s="69"/>
      <c r="JM37" s="69"/>
      <c r="JN37" s="69"/>
      <c r="JO37" s="69"/>
      <c r="JP37" s="69"/>
      <c r="JQ37" s="69"/>
      <c r="JR37" s="69"/>
      <c r="JS37" s="69"/>
      <c r="JT37" s="69"/>
      <c r="JU37" s="69"/>
      <c r="JV37" s="69"/>
      <c r="JW37" s="69"/>
      <c r="JX37" s="69"/>
      <c r="JY37" s="69"/>
      <c r="JZ37" s="69"/>
      <c r="KA37" s="69"/>
      <c r="KB37" s="69"/>
      <c r="KC37" s="69"/>
      <c r="KD37" s="69"/>
      <c r="KE37" s="69"/>
      <c r="KF37" s="69"/>
      <c r="KG37" s="69"/>
      <c r="KH37" s="69"/>
      <c r="KI37" s="69"/>
      <c r="KJ37" s="69"/>
      <c r="KK37" s="69"/>
      <c r="KL37" s="69"/>
      <c r="KM37" s="69"/>
      <c r="KN37" s="69"/>
      <c r="KO37" s="69"/>
      <c r="KP37" s="69"/>
      <c r="KQ37" s="69"/>
      <c r="KR37" s="69"/>
      <c r="KS37" s="69"/>
      <c r="KT37" s="69"/>
      <c r="KU37" s="69"/>
      <c r="KV37" s="69"/>
      <c r="KW37" s="69"/>
      <c r="KX37" s="69"/>
      <c r="KY37" s="69"/>
      <c r="KZ37" s="69"/>
      <c r="LA37" s="69"/>
      <c r="LB37" s="69"/>
      <c r="LC37" s="69"/>
      <c r="LD37" s="69"/>
      <c r="LE37" s="69"/>
    </row>
    <row r="38" spans="1:317" s="70" customFormat="1">
      <c r="A38" s="36"/>
      <c r="B38" s="74">
        <v>1963</v>
      </c>
      <c r="C38" s="75">
        <v>0.98742912312158226</v>
      </c>
      <c r="D38" s="75">
        <v>1.1325991943017222</v>
      </c>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69"/>
      <c r="ER38" s="69"/>
      <c r="ES38" s="69"/>
      <c r="ET38" s="69"/>
      <c r="EU38" s="69"/>
      <c r="EV38" s="69"/>
      <c r="EW38" s="69"/>
      <c r="EX38" s="69"/>
      <c r="EY38" s="69"/>
      <c r="EZ38" s="69"/>
      <c r="FA38" s="69"/>
      <c r="FB38" s="69"/>
      <c r="FC38" s="69"/>
      <c r="FD38" s="69"/>
      <c r="FE38" s="69"/>
      <c r="FF38" s="69"/>
      <c r="FG38" s="69"/>
      <c r="FH38" s="69"/>
      <c r="FI38" s="69"/>
      <c r="FJ38" s="69"/>
      <c r="FK38" s="69"/>
      <c r="FL38" s="69"/>
      <c r="FM38" s="69"/>
      <c r="FN38" s="69"/>
      <c r="FO38" s="69"/>
      <c r="FP38" s="69"/>
      <c r="FQ38" s="69"/>
      <c r="FR38" s="69"/>
      <c r="FS38" s="69"/>
      <c r="FT38" s="69"/>
      <c r="FU38" s="69"/>
      <c r="FV38" s="69"/>
      <c r="FW38" s="69"/>
      <c r="FX38" s="69"/>
      <c r="FY38" s="69"/>
      <c r="FZ38" s="69"/>
      <c r="GA38" s="69"/>
      <c r="GB38" s="69"/>
      <c r="GC38" s="69"/>
      <c r="GD38" s="69"/>
      <c r="GE38" s="69"/>
      <c r="GF38" s="69"/>
      <c r="GG38" s="69"/>
      <c r="GH38" s="69"/>
      <c r="GI38" s="69"/>
      <c r="GJ38" s="69"/>
      <c r="GK38" s="69"/>
      <c r="GL38" s="69"/>
      <c r="GM38" s="69"/>
      <c r="GN38" s="69"/>
      <c r="GO38" s="69"/>
      <c r="GP38" s="69"/>
      <c r="GQ38" s="69"/>
      <c r="GR38" s="69"/>
      <c r="GS38" s="69"/>
      <c r="GT38" s="69"/>
      <c r="GU38" s="69"/>
      <c r="GV38" s="69"/>
      <c r="GW38" s="69"/>
      <c r="GX38" s="69"/>
      <c r="GY38" s="69"/>
      <c r="GZ38" s="69"/>
      <c r="HA38" s="69"/>
      <c r="HB38" s="69"/>
      <c r="HC38" s="69"/>
      <c r="HD38" s="69"/>
      <c r="HE38" s="69"/>
      <c r="HF38" s="69"/>
      <c r="HG38" s="69"/>
      <c r="HH38" s="69"/>
      <c r="HI38" s="69"/>
      <c r="HJ38" s="69"/>
      <c r="HK38" s="69"/>
      <c r="HL38" s="69"/>
      <c r="HM38" s="69"/>
      <c r="HN38" s="69"/>
      <c r="HO38" s="69"/>
      <c r="HP38" s="69"/>
      <c r="HQ38" s="69"/>
      <c r="HR38" s="69"/>
      <c r="HS38" s="69"/>
      <c r="HT38" s="69"/>
      <c r="HU38" s="69"/>
      <c r="HV38" s="69"/>
      <c r="HW38" s="69"/>
      <c r="HX38" s="69"/>
      <c r="HY38" s="69"/>
      <c r="HZ38" s="69"/>
      <c r="IA38" s="69"/>
      <c r="IB38" s="69"/>
      <c r="IC38" s="69"/>
      <c r="ID38" s="69"/>
      <c r="IE38" s="69"/>
      <c r="IF38" s="69"/>
      <c r="IG38" s="69"/>
      <c r="IH38" s="69"/>
      <c r="II38" s="69"/>
      <c r="IJ38" s="69"/>
      <c r="IK38" s="69"/>
      <c r="IL38" s="69"/>
      <c r="IM38" s="69"/>
      <c r="IN38" s="69"/>
      <c r="IO38" s="69"/>
      <c r="IP38" s="69"/>
      <c r="IQ38" s="69"/>
      <c r="IR38" s="69"/>
      <c r="IS38" s="69"/>
      <c r="IT38" s="69"/>
      <c r="IU38" s="69"/>
      <c r="IV38" s="69"/>
      <c r="IW38" s="69"/>
      <c r="IX38" s="69"/>
      <c r="IY38" s="69"/>
      <c r="IZ38" s="69"/>
      <c r="JA38" s="69"/>
      <c r="JB38" s="69"/>
      <c r="JC38" s="69"/>
      <c r="JD38" s="69"/>
      <c r="JE38" s="69"/>
      <c r="JF38" s="69"/>
      <c r="JG38" s="69"/>
      <c r="JH38" s="69"/>
      <c r="JI38" s="69"/>
      <c r="JJ38" s="69"/>
      <c r="JK38" s="69"/>
      <c r="JL38" s="69"/>
      <c r="JM38" s="69"/>
      <c r="JN38" s="69"/>
      <c r="JO38" s="69"/>
      <c r="JP38" s="69"/>
      <c r="JQ38" s="69"/>
      <c r="JR38" s="69"/>
      <c r="JS38" s="69"/>
      <c r="JT38" s="69"/>
      <c r="JU38" s="69"/>
      <c r="JV38" s="69"/>
      <c r="JW38" s="69"/>
      <c r="JX38" s="69"/>
      <c r="JY38" s="69"/>
      <c r="JZ38" s="69"/>
      <c r="KA38" s="69"/>
      <c r="KB38" s="69"/>
      <c r="KC38" s="69"/>
      <c r="KD38" s="69"/>
      <c r="KE38" s="69"/>
      <c r="KF38" s="69"/>
      <c r="KG38" s="69"/>
      <c r="KH38" s="69"/>
      <c r="KI38" s="69"/>
      <c r="KJ38" s="69"/>
      <c r="KK38" s="69"/>
      <c r="KL38" s="69"/>
      <c r="KM38" s="69"/>
      <c r="KN38" s="69"/>
      <c r="KO38" s="69"/>
      <c r="KP38" s="69"/>
      <c r="KQ38" s="69"/>
      <c r="KR38" s="69"/>
      <c r="KS38" s="69"/>
      <c r="KT38" s="69"/>
      <c r="KU38" s="69"/>
      <c r="KV38" s="69"/>
      <c r="KW38" s="69"/>
      <c r="KX38" s="69"/>
      <c r="KY38" s="69"/>
      <c r="KZ38" s="69"/>
      <c r="LA38" s="69"/>
      <c r="LB38" s="69"/>
      <c r="LC38" s="69"/>
      <c r="LD38" s="69"/>
      <c r="LE38" s="69"/>
    </row>
    <row r="39" spans="1:317" s="70" customFormat="1">
      <c r="A39" s="36"/>
      <c r="B39" s="76">
        <v>1964</v>
      </c>
      <c r="C39" s="75">
        <v>0.98884682226294063</v>
      </c>
      <c r="D39" s="75">
        <v>1.1336508901029241</v>
      </c>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c r="FB39" s="69"/>
      <c r="FC39" s="69"/>
      <c r="FD39" s="69"/>
      <c r="FE39" s="69"/>
      <c r="FF39" s="69"/>
      <c r="FG39" s="69"/>
      <c r="FH39" s="69"/>
      <c r="FI39" s="69"/>
      <c r="FJ39" s="69"/>
      <c r="FK39" s="69"/>
      <c r="FL39" s="69"/>
      <c r="FM39" s="69"/>
      <c r="FN39" s="69"/>
      <c r="FO39" s="69"/>
      <c r="FP39" s="69"/>
      <c r="FQ39" s="69"/>
      <c r="FR39" s="69"/>
      <c r="FS39" s="69"/>
      <c r="FT39" s="69"/>
      <c r="FU39" s="69"/>
      <c r="FV39" s="69"/>
      <c r="FW39" s="69"/>
      <c r="FX39" s="69"/>
      <c r="FY39" s="69"/>
      <c r="FZ39" s="69"/>
      <c r="GA39" s="69"/>
      <c r="GB39" s="69"/>
      <c r="GC39" s="69"/>
      <c r="GD39" s="69"/>
      <c r="GE39" s="69"/>
      <c r="GF39" s="69"/>
      <c r="GG39" s="69"/>
      <c r="GH39" s="69"/>
      <c r="GI39" s="69"/>
      <c r="GJ39" s="69"/>
      <c r="GK39" s="69"/>
      <c r="GL39" s="69"/>
      <c r="GM39" s="69"/>
      <c r="GN39" s="69"/>
      <c r="GO39" s="69"/>
      <c r="GP39" s="69"/>
      <c r="GQ39" s="69"/>
      <c r="GR39" s="69"/>
      <c r="GS39" s="69"/>
      <c r="GT39" s="69"/>
      <c r="GU39" s="69"/>
      <c r="GV39" s="69"/>
      <c r="GW39" s="69"/>
      <c r="GX39" s="69"/>
      <c r="GY39" s="69"/>
      <c r="GZ39" s="69"/>
      <c r="HA39" s="69"/>
      <c r="HB39" s="69"/>
      <c r="HC39" s="69"/>
      <c r="HD39" s="69"/>
      <c r="HE39" s="69"/>
      <c r="HF39" s="69"/>
      <c r="HG39" s="69"/>
      <c r="HH39" s="69"/>
      <c r="HI39" s="69"/>
      <c r="HJ39" s="69"/>
      <c r="HK39" s="69"/>
      <c r="HL39" s="69"/>
      <c r="HM39" s="69"/>
      <c r="HN39" s="69"/>
      <c r="HO39" s="69"/>
      <c r="HP39" s="69"/>
      <c r="HQ39" s="69"/>
      <c r="HR39" s="69"/>
      <c r="HS39" s="69"/>
      <c r="HT39" s="69"/>
      <c r="HU39" s="69"/>
      <c r="HV39" s="69"/>
      <c r="HW39" s="69"/>
      <c r="HX39" s="69"/>
      <c r="HY39" s="69"/>
      <c r="HZ39" s="69"/>
      <c r="IA39" s="69"/>
      <c r="IB39" s="69"/>
      <c r="IC39" s="69"/>
      <c r="ID39" s="69"/>
      <c r="IE39" s="69"/>
      <c r="IF39" s="69"/>
      <c r="IG39" s="69"/>
      <c r="IH39" s="69"/>
      <c r="II39" s="69"/>
      <c r="IJ39" s="69"/>
      <c r="IK39" s="69"/>
      <c r="IL39" s="69"/>
      <c r="IM39" s="69"/>
      <c r="IN39" s="69"/>
      <c r="IO39" s="69"/>
      <c r="IP39" s="69"/>
      <c r="IQ39" s="69"/>
      <c r="IR39" s="69"/>
      <c r="IS39" s="69"/>
      <c r="IT39" s="69"/>
      <c r="IU39" s="69"/>
      <c r="IV39" s="69"/>
      <c r="IW39" s="69"/>
      <c r="IX39" s="69"/>
      <c r="IY39" s="69"/>
      <c r="IZ39" s="69"/>
      <c r="JA39" s="69"/>
      <c r="JB39" s="69"/>
      <c r="JC39" s="69"/>
      <c r="JD39" s="69"/>
      <c r="JE39" s="69"/>
      <c r="JF39" s="69"/>
      <c r="JG39" s="69"/>
      <c r="JH39" s="69"/>
      <c r="JI39" s="69"/>
      <c r="JJ39" s="69"/>
      <c r="JK39" s="69"/>
      <c r="JL39" s="69"/>
      <c r="JM39" s="69"/>
      <c r="JN39" s="69"/>
      <c r="JO39" s="69"/>
      <c r="JP39" s="69"/>
      <c r="JQ39" s="69"/>
      <c r="JR39" s="69"/>
      <c r="JS39" s="69"/>
      <c r="JT39" s="69"/>
      <c r="JU39" s="69"/>
      <c r="JV39" s="69"/>
      <c r="JW39" s="69"/>
      <c r="JX39" s="69"/>
      <c r="JY39" s="69"/>
      <c r="JZ39" s="69"/>
      <c r="KA39" s="69"/>
      <c r="KB39" s="69"/>
      <c r="KC39" s="69"/>
      <c r="KD39" s="69"/>
      <c r="KE39" s="69"/>
      <c r="KF39" s="69"/>
      <c r="KG39" s="69"/>
      <c r="KH39" s="69"/>
      <c r="KI39" s="69"/>
      <c r="KJ39" s="69"/>
      <c r="KK39" s="69"/>
      <c r="KL39" s="69"/>
      <c r="KM39" s="69"/>
      <c r="KN39" s="69"/>
      <c r="KO39" s="69"/>
      <c r="KP39" s="69"/>
      <c r="KQ39" s="69"/>
      <c r="KR39" s="69"/>
      <c r="KS39" s="69"/>
      <c r="KT39" s="69"/>
      <c r="KU39" s="69"/>
      <c r="KV39" s="69"/>
      <c r="KW39" s="69"/>
      <c r="KX39" s="69"/>
      <c r="KY39" s="69"/>
      <c r="KZ39" s="69"/>
      <c r="LA39" s="69"/>
      <c r="LB39" s="69"/>
      <c r="LC39" s="69"/>
      <c r="LD39" s="69"/>
      <c r="LE39" s="69"/>
    </row>
    <row r="40" spans="1:317" s="70" customFormat="1">
      <c r="A40" s="36"/>
      <c r="B40" s="74">
        <v>1965</v>
      </c>
      <c r="C40" s="75">
        <v>0.99339955922987833</v>
      </c>
      <c r="D40" s="75">
        <v>1.1389978803151735</v>
      </c>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c r="EO40" s="69"/>
      <c r="EP40" s="69"/>
      <c r="EQ40" s="69"/>
      <c r="ER40" s="69"/>
      <c r="ES40" s="69"/>
      <c r="ET40" s="69"/>
      <c r="EU40" s="69"/>
      <c r="EV40" s="69"/>
      <c r="EW40" s="69"/>
      <c r="EX40" s="69"/>
      <c r="EY40" s="69"/>
      <c r="EZ40" s="69"/>
      <c r="FA40" s="69"/>
      <c r="FB40" s="69"/>
      <c r="FC40" s="69"/>
      <c r="FD40" s="69"/>
      <c r="FE40" s="69"/>
      <c r="FF40" s="69"/>
      <c r="FG40" s="69"/>
      <c r="FH40" s="69"/>
      <c r="FI40" s="69"/>
      <c r="FJ40" s="69"/>
      <c r="FK40" s="69"/>
      <c r="FL40" s="69"/>
      <c r="FM40" s="69"/>
      <c r="FN40" s="69"/>
      <c r="FO40" s="69"/>
      <c r="FP40" s="69"/>
      <c r="FQ40" s="69"/>
      <c r="FR40" s="69"/>
      <c r="FS40" s="69"/>
      <c r="FT40" s="69"/>
      <c r="FU40" s="69"/>
      <c r="FV40" s="69"/>
      <c r="FW40" s="69"/>
      <c r="FX40" s="69"/>
      <c r="FY40" s="69"/>
      <c r="FZ40" s="69"/>
      <c r="GA40" s="69"/>
      <c r="GB40" s="69"/>
      <c r="GC40" s="69"/>
      <c r="GD40" s="69"/>
      <c r="GE40" s="69"/>
      <c r="GF40" s="69"/>
      <c r="GG40" s="69"/>
      <c r="GH40" s="69"/>
      <c r="GI40" s="69"/>
      <c r="GJ40" s="69"/>
      <c r="GK40" s="69"/>
      <c r="GL40" s="69"/>
      <c r="GM40" s="69"/>
      <c r="GN40" s="69"/>
      <c r="GO40" s="69"/>
      <c r="GP40" s="69"/>
      <c r="GQ40" s="69"/>
      <c r="GR40" s="69"/>
      <c r="GS40" s="69"/>
      <c r="GT40" s="69"/>
      <c r="GU40" s="69"/>
      <c r="GV40" s="69"/>
      <c r="GW40" s="69"/>
      <c r="GX40" s="69"/>
      <c r="GY40" s="69"/>
      <c r="GZ40" s="69"/>
      <c r="HA40" s="69"/>
      <c r="HB40" s="69"/>
      <c r="HC40" s="69"/>
      <c r="HD40" s="69"/>
      <c r="HE40" s="69"/>
      <c r="HF40" s="69"/>
      <c r="HG40" s="69"/>
      <c r="HH40" s="69"/>
      <c r="HI40" s="69"/>
      <c r="HJ40" s="69"/>
      <c r="HK40" s="69"/>
      <c r="HL40" s="69"/>
      <c r="HM40" s="69"/>
      <c r="HN40" s="69"/>
      <c r="HO40" s="69"/>
      <c r="HP40" s="69"/>
      <c r="HQ40" s="69"/>
      <c r="HR40" s="69"/>
      <c r="HS40" s="69"/>
      <c r="HT40" s="69"/>
      <c r="HU40" s="69"/>
      <c r="HV40" s="69"/>
      <c r="HW40" s="69"/>
      <c r="HX40" s="69"/>
      <c r="HY40" s="69"/>
      <c r="HZ40" s="69"/>
      <c r="IA40" s="69"/>
      <c r="IB40" s="69"/>
      <c r="IC40" s="69"/>
      <c r="ID40" s="69"/>
      <c r="IE40" s="69"/>
      <c r="IF40" s="69"/>
      <c r="IG40" s="69"/>
      <c r="IH40" s="69"/>
      <c r="II40" s="69"/>
      <c r="IJ40" s="69"/>
      <c r="IK40" s="69"/>
      <c r="IL40" s="69"/>
      <c r="IM40" s="69"/>
      <c r="IN40" s="69"/>
      <c r="IO40" s="69"/>
      <c r="IP40" s="69"/>
      <c r="IQ40" s="69"/>
      <c r="IR40" s="69"/>
      <c r="IS40" s="69"/>
      <c r="IT40" s="69"/>
      <c r="IU40" s="69"/>
      <c r="IV40" s="69"/>
      <c r="IW40" s="69"/>
      <c r="IX40" s="69"/>
      <c r="IY40" s="69"/>
      <c r="IZ40" s="69"/>
      <c r="JA40" s="69"/>
      <c r="JB40" s="69"/>
      <c r="JC40" s="69"/>
      <c r="JD40" s="69"/>
      <c r="JE40" s="69"/>
      <c r="JF40" s="69"/>
      <c r="JG40" s="69"/>
      <c r="JH40" s="69"/>
      <c r="JI40" s="69"/>
      <c r="JJ40" s="69"/>
      <c r="JK40" s="69"/>
      <c r="JL40" s="69"/>
      <c r="JM40" s="69"/>
      <c r="JN40" s="69"/>
      <c r="JO40" s="69"/>
      <c r="JP40" s="69"/>
      <c r="JQ40" s="69"/>
      <c r="JR40" s="69"/>
      <c r="JS40" s="69"/>
      <c r="JT40" s="69"/>
      <c r="JU40" s="69"/>
      <c r="JV40" s="69"/>
      <c r="JW40" s="69"/>
      <c r="JX40" s="69"/>
      <c r="JY40" s="69"/>
      <c r="JZ40" s="69"/>
      <c r="KA40" s="69"/>
      <c r="KB40" s="69"/>
      <c r="KC40" s="69"/>
      <c r="KD40" s="69"/>
      <c r="KE40" s="69"/>
      <c r="KF40" s="69"/>
      <c r="KG40" s="69"/>
      <c r="KH40" s="69"/>
      <c r="KI40" s="69"/>
      <c r="KJ40" s="69"/>
      <c r="KK40" s="69"/>
      <c r="KL40" s="69"/>
      <c r="KM40" s="69"/>
      <c r="KN40" s="69"/>
      <c r="KO40" s="69"/>
      <c r="KP40" s="69"/>
      <c r="KQ40" s="69"/>
      <c r="KR40" s="69"/>
      <c r="KS40" s="69"/>
      <c r="KT40" s="69"/>
      <c r="KU40" s="69"/>
      <c r="KV40" s="69"/>
      <c r="KW40" s="69"/>
      <c r="KX40" s="69"/>
      <c r="KY40" s="69"/>
      <c r="KZ40" s="69"/>
      <c r="LA40" s="69"/>
      <c r="LB40" s="69"/>
      <c r="LC40" s="69"/>
      <c r="LD40" s="69"/>
      <c r="LE40" s="69"/>
    </row>
    <row r="41" spans="1:317" s="70" customFormat="1">
      <c r="A41" s="36"/>
      <c r="B41" s="76">
        <v>1966</v>
      </c>
      <c r="C41" s="75">
        <v>0.99530442243074946</v>
      </c>
      <c r="D41" s="75">
        <v>1.1403745223138493</v>
      </c>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c r="EN41" s="69"/>
      <c r="EO41" s="69"/>
      <c r="EP41" s="69"/>
      <c r="EQ41" s="69"/>
      <c r="ER41" s="69"/>
      <c r="ES41" s="69"/>
      <c r="ET41" s="69"/>
      <c r="EU41" s="69"/>
      <c r="EV41" s="69"/>
      <c r="EW41" s="69"/>
      <c r="EX41" s="69"/>
      <c r="EY41" s="69"/>
      <c r="EZ41" s="69"/>
      <c r="FA41" s="69"/>
      <c r="FB41" s="69"/>
      <c r="FC41" s="69"/>
      <c r="FD41" s="69"/>
      <c r="FE41" s="69"/>
      <c r="FF41" s="69"/>
      <c r="FG41" s="69"/>
      <c r="FH41" s="69"/>
      <c r="FI41" s="69"/>
      <c r="FJ41" s="69"/>
      <c r="FK41" s="69"/>
      <c r="FL41" s="69"/>
      <c r="FM41" s="69"/>
      <c r="FN41" s="69"/>
      <c r="FO41" s="69"/>
      <c r="FP41" s="69"/>
      <c r="FQ41" s="69"/>
      <c r="FR41" s="69"/>
      <c r="FS41" s="69"/>
      <c r="FT41" s="69"/>
      <c r="FU41" s="69"/>
      <c r="FV41" s="69"/>
      <c r="FW41" s="69"/>
      <c r="FX41" s="69"/>
      <c r="FY41" s="69"/>
      <c r="FZ41" s="69"/>
      <c r="GA41" s="69"/>
      <c r="GB41" s="69"/>
      <c r="GC41" s="69"/>
      <c r="GD41" s="69"/>
      <c r="GE41" s="69"/>
      <c r="GF41" s="69"/>
      <c r="GG41" s="69"/>
      <c r="GH41" s="69"/>
      <c r="GI41" s="69"/>
      <c r="GJ41" s="69"/>
      <c r="GK41" s="69"/>
      <c r="GL41" s="69"/>
      <c r="GM41" s="69"/>
      <c r="GN41" s="69"/>
      <c r="GO41" s="69"/>
      <c r="GP41" s="69"/>
      <c r="GQ41" s="69"/>
      <c r="GR41" s="69"/>
      <c r="GS41" s="69"/>
      <c r="GT41" s="69"/>
      <c r="GU41" s="69"/>
      <c r="GV41" s="69"/>
      <c r="GW41" s="69"/>
      <c r="GX41" s="69"/>
      <c r="GY41" s="69"/>
      <c r="GZ41" s="69"/>
      <c r="HA41" s="69"/>
      <c r="HB41" s="69"/>
      <c r="HC41" s="69"/>
      <c r="HD41" s="69"/>
      <c r="HE41" s="69"/>
      <c r="HF41" s="69"/>
      <c r="HG41" s="69"/>
      <c r="HH41" s="69"/>
      <c r="HI41" s="69"/>
      <c r="HJ41" s="69"/>
      <c r="HK41" s="69"/>
      <c r="HL41" s="69"/>
      <c r="HM41" s="69"/>
      <c r="HN41" s="69"/>
      <c r="HO41" s="69"/>
      <c r="HP41" s="69"/>
      <c r="HQ41" s="69"/>
      <c r="HR41" s="69"/>
      <c r="HS41" s="69"/>
      <c r="HT41" s="69"/>
      <c r="HU41" s="69"/>
      <c r="HV41" s="69"/>
      <c r="HW41" s="69"/>
      <c r="HX41" s="69"/>
      <c r="HY41" s="69"/>
      <c r="HZ41" s="69"/>
      <c r="IA41" s="69"/>
      <c r="IB41" s="69"/>
      <c r="IC41" s="69"/>
      <c r="ID41" s="69"/>
      <c r="IE41" s="69"/>
      <c r="IF41" s="69"/>
      <c r="IG41" s="69"/>
      <c r="IH41" s="69"/>
      <c r="II41" s="69"/>
      <c r="IJ41" s="69"/>
      <c r="IK41" s="69"/>
      <c r="IL41" s="69"/>
      <c r="IM41" s="69"/>
      <c r="IN41" s="69"/>
      <c r="IO41" s="69"/>
      <c r="IP41" s="69"/>
      <c r="IQ41" s="69"/>
      <c r="IR41" s="69"/>
      <c r="IS41" s="69"/>
      <c r="IT41" s="69"/>
      <c r="IU41" s="69"/>
      <c r="IV41" s="69"/>
      <c r="IW41" s="69"/>
      <c r="IX41" s="69"/>
      <c r="IY41" s="69"/>
      <c r="IZ41" s="69"/>
      <c r="JA41" s="69"/>
      <c r="JB41" s="69"/>
      <c r="JC41" s="69"/>
      <c r="JD41" s="69"/>
      <c r="JE41" s="69"/>
      <c r="JF41" s="69"/>
      <c r="JG41" s="69"/>
      <c r="JH41" s="69"/>
      <c r="JI41" s="69"/>
      <c r="JJ41" s="69"/>
      <c r="JK41" s="69"/>
      <c r="JL41" s="69"/>
      <c r="JM41" s="69"/>
      <c r="JN41" s="69"/>
      <c r="JO41" s="69"/>
      <c r="JP41" s="69"/>
      <c r="JQ41" s="69"/>
      <c r="JR41" s="69"/>
      <c r="JS41" s="69"/>
      <c r="JT41" s="69"/>
      <c r="JU41" s="69"/>
      <c r="JV41" s="69"/>
      <c r="JW41" s="69"/>
      <c r="JX41" s="69"/>
      <c r="JY41" s="69"/>
      <c r="JZ41" s="69"/>
      <c r="KA41" s="69"/>
      <c r="KB41" s="69"/>
      <c r="KC41" s="69"/>
      <c r="KD41" s="69"/>
      <c r="KE41" s="69"/>
      <c r="KF41" s="69"/>
      <c r="KG41" s="69"/>
      <c r="KH41" s="69"/>
      <c r="KI41" s="69"/>
      <c r="KJ41" s="69"/>
      <c r="KK41" s="69"/>
      <c r="KL41" s="69"/>
      <c r="KM41" s="69"/>
      <c r="KN41" s="69"/>
      <c r="KO41" s="69"/>
      <c r="KP41" s="69"/>
      <c r="KQ41" s="69"/>
      <c r="KR41" s="69"/>
      <c r="KS41" s="69"/>
      <c r="KT41" s="69"/>
      <c r="KU41" s="69"/>
      <c r="KV41" s="69"/>
      <c r="KW41" s="69"/>
      <c r="KX41" s="69"/>
      <c r="KY41" s="69"/>
      <c r="KZ41" s="69"/>
      <c r="LA41" s="69"/>
      <c r="LB41" s="69"/>
      <c r="LC41" s="69"/>
      <c r="LD41" s="69"/>
      <c r="LE41" s="69"/>
    </row>
    <row r="42" spans="1:317" s="70" customFormat="1">
      <c r="A42" s="36"/>
      <c r="B42" s="74">
        <v>1967</v>
      </c>
      <c r="C42" s="75">
        <v>0.99408688362511766</v>
      </c>
      <c r="D42" s="75">
        <v>1.138403980931068</v>
      </c>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c r="EN42" s="69"/>
      <c r="EO42" s="69"/>
      <c r="EP42" s="69"/>
      <c r="EQ42" s="69"/>
      <c r="ER42" s="69"/>
      <c r="ES42" s="69"/>
      <c r="ET42" s="69"/>
      <c r="EU42" s="69"/>
      <c r="EV42" s="69"/>
      <c r="EW42" s="69"/>
      <c r="EX42" s="69"/>
      <c r="EY42" s="69"/>
      <c r="EZ42" s="69"/>
      <c r="FA42" s="69"/>
      <c r="FB42" s="69"/>
      <c r="FC42" s="69"/>
      <c r="FD42" s="69"/>
      <c r="FE42" s="69"/>
      <c r="FF42" s="69"/>
      <c r="FG42" s="69"/>
      <c r="FH42" s="69"/>
      <c r="FI42" s="69"/>
      <c r="FJ42" s="69"/>
      <c r="FK42" s="69"/>
      <c r="FL42" s="69"/>
      <c r="FM42" s="69"/>
      <c r="FN42" s="69"/>
      <c r="FO42" s="69"/>
      <c r="FP42" s="69"/>
      <c r="FQ42" s="69"/>
      <c r="FR42" s="69"/>
      <c r="FS42" s="69"/>
      <c r="FT42" s="69"/>
      <c r="FU42" s="69"/>
      <c r="FV42" s="69"/>
      <c r="FW42" s="69"/>
      <c r="FX42" s="69"/>
      <c r="FY42" s="69"/>
      <c r="FZ42" s="69"/>
      <c r="GA42" s="69"/>
      <c r="GB42" s="69"/>
      <c r="GC42" s="69"/>
      <c r="GD42" s="69"/>
      <c r="GE42" s="69"/>
      <c r="GF42" s="69"/>
      <c r="GG42" s="69"/>
      <c r="GH42" s="69"/>
      <c r="GI42" s="69"/>
      <c r="GJ42" s="69"/>
      <c r="GK42" s="69"/>
      <c r="GL42" s="69"/>
      <c r="GM42" s="69"/>
      <c r="GN42" s="69"/>
      <c r="GO42" s="69"/>
      <c r="GP42" s="69"/>
      <c r="GQ42" s="69"/>
      <c r="GR42" s="69"/>
      <c r="GS42" s="69"/>
      <c r="GT42" s="69"/>
      <c r="GU42" s="69"/>
      <c r="GV42" s="69"/>
      <c r="GW42" s="69"/>
      <c r="GX42" s="69"/>
      <c r="GY42" s="69"/>
      <c r="GZ42" s="69"/>
      <c r="HA42" s="69"/>
      <c r="HB42" s="69"/>
      <c r="HC42" s="69"/>
      <c r="HD42" s="69"/>
      <c r="HE42" s="69"/>
      <c r="HF42" s="69"/>
      <c r="HG42" s="69"/>
      <c r="HH42" s="69"/>
      <c r="HI42" s="69"/>
      <c r="HJ42" s="69"/>
      <c r="HK42" s="69"/>
      <c r="HL42" s="69"/>
      <c r="HM42" s="69"/>
      <c r="HN42" s="69"/>
      <c r="HO42" s="69"/>
      <c r="HP42" s="69"/>
      <c r="HQ42" s="69"/>
      <c r="HR42" s="69"/>
      <c r="HS42" s="69"/>
      <c r="HT42" s="69"/>
      <c r="HU42" s="69"/>
      <c r="HV42" s="69"/>
      <c r="HW42" s="69"/>
      <c r="HX42" s="69"/>
      <c r="HY42" s="69"/>
      <c r="HZ42" s="69"/>
      <c r="IA42" s="69"/>
      <c r="IB42" s="69"/>
      <c r="IC42" s="69"/>
      <c r="ID42" s="69"/>
      <c r="IE42" s="69"/>
      <c r="IF42" s="69"/>
      <c r="IG42" s="69"/>
      <c r="IH42" s="69"/>
      <c r="II42" s="69"/>
      <c r="IJ42" s="69"/>
      <c r="IK42" s="69"/>
      <c r="IL42" s="69"/>
      <c r="IM42" s="69"/>
      <c r="IN42" s="69"/>
      <c r="IO42" s="69"/>
      <c r="IP42" s="69"/>
      <c r="IQ42" s="69"/>
      <c r="IR42" s="69"/>
      <c r="IS42" s="69"/>
      <c r="IT42" s="69"/>
      <c r="IU42" s="69"/>
      <c r="IV42" s="69"/>
      <c r="IW42" s="69"/>
      <c r="IX42" s="69"/>
      <c r="IY42" s="69"/>
      <c r="IZ42" s="69"/>
      <c r="JA42" s="69"/>
      <c r="JB42" s="69"/>
      <c r="JC42" s="69"/>
      <c r="JD42" s="69"/>
      <c r="JE42" s="69"/>
      <c r="JF42" s="69"/>
      <c r="JG42" s="69"/>
      <c r="JH42" s="69"/>
      <c r="JI42" s="69"/>
      <c r="JJ42" s="69"/>
      <c r="JK42" s="69"/>
      <c r="JL42" s="69"/>
      <c r="JM42" s="69"/>
      <c r="JN42" s="69"/>
      <c r="JO42" s="69"/>
      <c r="JP42" s="69"/>
      <c r="JQ42" s="69"/>
      <c r="JR42" s="69"/>
      <c r="JS42" s="69"/>
      <c r="JT42" s="69"/>
      <c r="JU42" s="69"/>
      <c r="JV42" s="69"/>
      <c r="JW42" s="69"/>
      <c r="JX42" s="69"/>
      <c r="JY42" s="69"/>
      <c r="JZ42" s="69"/>
      <c r="KA42" s="69"/>
      <c r="KB42" s="69"/>
      <c r="KC42" s="69"/>
      <c r="KD42" s="69"/>
      <c r="KE42" s="69"/>
      <c r="KF42" s="69"/>
      <c r="KG42" s="69"/>
      <c r="KH42" s="69"/>
      <c r="KI42" s="69"/>
      <c r="KJ42" s="69"/>
      <c r="KK42" s="69"/>
      <c r="KL42" s="69"/>
      <c r="KM42" s="69"/>
      <c r="KN42" s="69"/>
      <c r="KO42" s="69"/>
      <c r="KP42" s="69"/>
      <c r="KQ42" s="69"/>
      <c r="KR42" s="69"/>
      <c r="KS42" s="69"/>
      <c r="KT42" s="69"/>
      <c r="KU42" s="69"/>
      <c r="KV42" s="69"/>
      <c r="KW42" s="69"/>
      <c r="KX42" s="69"/>
      <c r="KY42" s="69"/>
      <c r="KZ42" s="69"/>
      <c r="LA42" s="69"/>
      <c r="LB42" s="69"/>
      <c r="LC42" s="69"/>
      <c r="LD42" s="69"/>
      <c r="LE42" s="69"/>
    </row>
    <row r="43" spans="1:317" s="70" customFormat="1">
      <c r="A43" s="36"/>
      <c r="B43" s="76">
        <v>1968</v>
      </c>
      <c r="C43" s="75">
        <v>0.99593366378586967</v>
      </c>
      <c r="D43" s="75">
        <v>1.1404526627284806</v>
      </c>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c r="EN43" s="69"/>
      <c r="EO43" s="69"/>
      <c r="EP43" s="69"/>
      <c r="EQ43" s="69"/>
      <c r="ER43" s="69"/>
      <c r="ES43" s="69"/>
      <c r="ET43" s="69"/>
      <c r="EU43" s="69"/>
      <c r="EV43" s="69"/>
      <c r="EW43" s="69"/>
      <c r="EX43" s="69"/>
      <c r="EY43" s="69"/>
      <c r="EZ43" s="69"/>
      <c r="FA43" s="69"/>
      <c r="FB43" s="69"/>
      <c r="FC43" s="69"/>
      <c r="FD43" s="69"/>
      <c r="FE43" s="69"/>
      <c r="FF43" s="69"/>
      <c r="FG43" s="69"/>
      <c r="FH43" s="69"/>
      <c r="FI43" s="69"/>
      <c r="FJ43" s="69"/>
      <c r="FK43" s="69"/>
      <c r="FL43" s="69"/>
      <c r="FM43" s="69"/>
      <c r="FN43" s="69"/>
      <c r="FO43" s="69"/>
      <c r="FP43" s="69"/>
      <c r="FQ43" s="69"/>
      <c r="FR43" s="69"/>
      <c r="FS43" s="69"/>
      <c r="FT43" s="69"/>
      <c r="FU43" s="69"/>
      <c r="FV43" s="69"/>
      <c r="FW43" s="69"/>
      <c r="FX43" s="69"/>
      <c r="FY43" s="69"/>
      <c r="FZ43" s="69"/>
      <c r="GA43" s="69"/>
      <c r="GB43" s="69"/>
      <c r="GC43" s="69"/>
      <c r="GD43" s="69"/>
      <c r="GE43" s="69"/>
      <c r="GF43" s="69"/>
      <c r="GG43" s="69"/>
      <c r="GH43" s="69"/>
      <c r="GI43" s="69"/>
      <c r="GJ43" s="69"/>
      <c r="GK43" s="69"/>
      <c r="GL43" s="69"/>
      <c r="GM43" s="69"/>
      <c r="GN43" s="69"/>
      <c r="GO43" s="69"/>
      <c r="GP43" s="69"/>
      <c r="GQ43" s="69"/>
      <c r="GR43" s="69"/>
      <c r="GS43" s="69"/>
      <c r="GT43" s="69"/>
      <c r="GU43" s="69"/>
      <c r="GV43" s="69"/>
      <c r="GW43" s="69"/>
      <c r="GX43" s="69"/>
      <c r="GY43" s="69"/>
      <c r="GZ43" s="69"/>
      <c r="HA43" s="69"/>
      <c r="HB43" s="69"/>
      <c r="HC43" s="69"/>
      <c r="HD43" s="69"/>
      <c r="HE43" s="69"/>
      <c r="HF43" s="69"/>
      <c r="HG43" s="69"/>
      <c r="HH43" s="69"/>
      <c r="HI43" s="69"/>
      <c r="HJ43" s="69"/>
      <c r="HK43" s="69"/>
      <c r="HL43" s="69"/>
      <c r="HM43" s="69"/>
      <c r="HN43" s="69"/>
      <c r="HO43" s="69"/>
      <c r="HP43" s="69"/>
      <c r="HQ43" s="69"/>
      <c r="HR43" s="69"/>
      <c r="HS43" s="69"/>
      <c r="HT43" s="69"/>
      <c r="HU43" s="69"/>
      <c r="HV43" s="69"/>
      <c r="HW43" s="69"/>
      <c r="HX43" s="69"/>
      <c r="HY43" s="69"/>
      <c r="HZ43" s="69"/>
      <c r="IA43" s="69"/>
      <c r="IB43" s="69"/>
      <c r="IC43" s="69"/>
      <c r="ID43" s="69"/>
      <c r="IE43" s="69"/>
      <c r="IF43" s="69"/>
      <c r="IG43" s="69"/>
      <c r="IH43" s="69"/>
      <c r="II43" s="69"/>
      <c r="IJ43" s="69"/>
      <c r="IK43" s="69"/>
      <c r="IL43" s="69"/>
      <c r="IM43" s="69"/>
      <c r="IN43" s="69"/>
      <c r="IO43" s="69"/>
      <c r="IP43" s="69"/>
      <c r="IQ43" s="69"/>
      <c r="IR43" s="69"/>
      <c r="IS43" s="69"/>
      <c r="IT43" s="69"/>
      <c r="IU43" s="69"/>
      <c r="IV43" s="69"/>
      <c r="IW43" s="69"/>
      <c r="IX43" s="69"/>
      <c r="IY43" s="69"/>
      <c r="IZ43" s="69"/>
      <c r="JA43" s="69"/>
      <c r="JB43" s="69"/>
      <c r="JC43" s="69"/>
      <c r="JD43" s="69"/>
      <c r="JE43" s="69"/>
      <c r="JF43" s="69"/>
      <c r="JG43" s="69"/>
      <c r="JH43" s="69"/>
      <c r="JI43" s="69"/>
      <c r="JJ43" s="69"/>
      <c r="JK43" s="69"/>
      <c r="JL43" s="69"/>
      <c r="JM43" s="69"/>
      <c r="JN43" s="69"/>
      <c r="JO43" s="69"/>
      <c r="JP43" s="69"/>
      <c r="JQ43" s="69"/>
      <c r="JR43" s="69"/>
      <c r="JS43" s="69"/>
      <c r="JT43" s="69"/>
      <c r="JU43" s="69"/>
      <c r="JV43" s="69"/>
      <c r="JW43" s="69"/>
      <c r="JX43" s="69"/>
      <c r="JY43" s="69"/>
      <c r="JZ43" s="69"/>
      <c r="KA43" s="69"/>
      <c r="KB43" s="69"/>
      <c r="KC43" s="69"/>
      <c r="KD43" s="69"/>
      <c r="KE43" s="69"/>
      <c r="KF43" s="69"/>
      <c r="KG43" s="69"/>
      <c r="KH43" s="69"/>
      <c r="KI43" s="69"/>
      <c r="KJ43" s="69"/>
      <c r="KK43" s="69"/>
      <c r="KL43" s="69"/>
      <c r="KM43" s="69"/>
      <c r="KN43" s="69"/>
      <c r="KO43" s="69"/>
      <c r="KP43" s="69"/>
      <c r="KQ43" s="69"/>
      <c r="KR43" s="69"/>
      <c r="KS43" s="69"/>
      <c r="KT43" s="69"/>
      <c r="KU43" s="69"/>
      <c r="KV43" s="69"/>
      <c r="KW43" s="69"/>
      <c r="KX43" s="69"/>
      <c r="KY43" s="69"/>
      <c r="KZ43" s="69"/>
      <c r="LA43" s="69"/>
      <c r="LB43" s="69"/>
      <c r="LC43" s="69"/>
      <c r="LD43" s="69"/>
      <c r="LE43" s="69"/>
    </row>
    <row r="44" spans="1:317" s="70" customFormat="1">
      <c r="A44" s="36"/>
      <c r="B44" s="74">
        <v>1969</v>
      </c>
      <c r="C44" s="75">
        <v>0.99733109545670828</v>
      </c>
      <c r="D44" s="75">
        <v>1.1411256601588342</v>
      </c>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c r="EN44" s="69"/>
      <c r="EO44" s="69"/>
      <c r="EP44" s="69"/>
      <c r="EQ44" s="69"/>
      <c r="ER44" s="69"/>
      <c r="ES44" s="69"/>
      <c r="ET44" s="69"/>
      <c r="EU44" s="69"/>
      <c r="EV44" s="69"/>
      <c r="EW44" s="69"/>
      <c r="EX44" s="69"/>
      <c r="EY44" s="69"/>
      <c r="EZ44" s="69"/>
      <c r="FA44" s="69"/>
      <c r="FB44" s="69"/>
      <c r="FC44" s="69"/>
      <c r="FD44" s="69"/>
      <c r="FE44" s="69"/>
      <c r="FF44" s="69"/>
      <c r="FG44" s="69"/>
      <c r="FH44" s="69"/>
      <c r="FI44" s="69"/>
      <c r="FJ44" s="69"/>
      <c r="FK44" s="69"/>
      <c r="FL44" s="69"/>
      <c r="FM44" s="69"/>
      <c r="FN44" s="69"/>
      <c r="FO44" s="69"/>
      <c r="FP44" s="69"/>
      <c r="FQ44" s="69"/>
      <c r="FR44" s="69"/>
      <c r="FS44" s="69"/>
      <c r="FT44" s="69"/>
      <c r="FU44" s="69"/>
      <c r="FV44" s="69"/>
      <c r="FW44" s="69"/>
      <c r="FX44" s="69"/>
      <c r="FY44" s="69"/>
      <c r="FZ44" s="69"/>
      <c r="GA44" s="69"/>
      <c r="GB44" s="69"/>
      <c r="GC44" s="69"/>
      <c r="GD44" s="69"/>
      <c r="GE44" s="69"/>
      <c r="GF44" s="69"/>
      <c r="GG44" s="69"/>
      <c r="GH44" s="69"/>
      <c r="GI44" s="69"/>
      <c r="GJ44" s="69"/>
      <c r="GK44" s="69"/>
      <c r="GL44" s="69"/>
      <c r="GM44" s="69"/>
      <c r="GN44" s="69"/>
      <c r="GO44" s="69"/>
      <c r="GP44" s="69"/>
      <c r="GQ44" s="69"/>
      <c r="GR44" s="69"/>
      <c r="GS44" s="69"/>
      <c r="GT44" s="69"/>
      <c r="GU44" s="69"/>
      <c r="GV44" s="69"/>
      <c r="GW44" s="69"/>
      <c r="GX44" s="69"/>
      <c r="GY44" s="69"/>
      <c r="GZ44" s="69"/>
      <c r="HA44" s="69"/>
      <c r="HB44" s="69"/>
      <c r="HC44" s="69"/>
      <c r="HD44" s="69"/>
      <c r="HE44" s="69"/>
      <c r="HF44" s="69"/>
      <c r="HG44" s="69"/>
      <c r="HH44" s="69"/>
      <c r="HI44" s="69"/>
      <c r="HJ44" s="69"/>
      <c r="HK44" s="69"/>
      <c r="HL44" s="69"/>
      <c r="HM44" s="69"/>
      <c r="HN44" s="69"/>
      <c r="HO44" s="69"/>
      <c r="HP44" s="69"/>
      <c r="HQ44" s="69"/>
      <c r="HR44" s="69"/>
      <c r="HS44" s="69"/>
      <c r="HT44" s="69"/>
      <c r="HU44" s="69"/>
      <c r="HV44" s="69"/>
      <c r="HW44" s="69"/>
      <c r="HX44" s="69"/>
      <c r="HY44" s="69"/>
      <c r="HZ44" s="69"/>
      <c r="IA44" s="69"/>
      <c r="IB44" s="69"/>
      <c r="IC44" s="69"/>
      <c r="ID44" s="69"/>
      <c r="IE44" s="69"/>
      <c r="IF44" s="69"/>
      <c r="IG44" s="69"/>
      <c r="IH44" s="69"/>
      <c r="II44" s="69"/>
      <c r="IJ44" s="69"/>
      <c r="IK44" s="69"/>
      <c r="IL44" s="69"/>
      <c r="IM44" s="69"/>
      <c r="IN44" s="69"/>
      <c r="IO44" s="69"/>
      <c r="IP44" s="69"/>
      <c r="IQ44" s="69"/>
      <c r="IR44" s="69"/>
      <c r="IS44" s="69"/>
      <c r="IT44" s="69"/>
      <c r="IU44" s="69"/>
      <c r="IV44" s="69"/>
      <c r="IW44" s="69"/>
      <c r="IX44" s="69"/>
      <c r="IY44" s="69"/>
      <c r="IZ44" s="69"/>
      <c r="JA44" s="69"/>
      <c r="JB44" s="69"/>
      <c r="JC44" s="69"/>
      <c r="JD44" s="69"/>
      <c r="JE44" s="69"/>
      <c r="JF44" s="69"/>
      <c r="JG44" s="69"/>
      <c r="JH44" s="69"/>
      <c r="JI44" s="69"/>
      <c r="JJ44" s="69"/>
      <c r="JK44" s="69"/>
      <c r="JL44" s="69"/>
      <c r="JM44" s="69"/>
      <c r="JN44" s="69"/>
      <c r="JO44" s="69"/>
      <c r="JP44" s="69"/>
      <c r="JQ44" s="69"/>
      <c r="JR44" s="69"/>
      <c r="JS44" s="69"/>
      <c r="JT44" s="69"/>
      <c r="JU44" s="69"/>
      <c r="JV44" s="69"/>
      <c r="JW44" s="69"/>
      <c r="JX44" s="69"/>
      <c r="JY44" s="69"/>
      <c r="JZ44" s="69"/>
      <c r="KA44" s="69"/>
      <c r="KB44" s="69"/>
      <c r="KC44" s="69"/>
      <c r="KD44" s="69"/>
      <c r="KE44" s="69"/>
      <c r="KF44" s="69"/>
      <c r="KG44" s="69"/>
      <c r="KH44" s="69"/>
      <c r="KI44" s="69"/>
      <c r="KJ44" s="69"/>
      <c r="KK44" s="69"/>
      <c r="KL44" s="69"/>
      <c r="KM44" s="69"/>
      <c r="KN44" s="69"/>
      <c r="KO44" s="69"/>
      <c r="KP44" s="69"/>
      <c r="KQ44" s="69"/>
      <c r="KR44" s="69"/>
      <c r="KS44" s="69"/>
      <c r="KT44" s="69"/>
      <c r="KU44" s="69"/>
      <c r="KV44" s="69"/>
      <c r="KW44" s="69"/>
      <c r="KX44" s="69"/>
      <c r="KY44" s="69"/>
      <c r="KZ44" s="69"/>
      <c r="LA44" s="69"/>
      <c r="LB44" s="69"/>
      <c r="LC44" s="69"/>
      <c r="LD44" s="69"/>
      <c r="LE44" s="69"/>
    </row>
    <row r="45" spans="1:317" s="70" customFormat="1">
      <c r="A45" s="36"/>
      <c r="B45" s="76">
        <v>1970</v>
      </c>
      <c r="C45" s="75">
        <v>0.99860106415266781</v>
      </c>
      <c r="D45" s="75">
        <v>1.1418183616772863</v>
      </c>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c r="EN45" s="69"/>
      <c r="EO45" s="69"/>
      <c r="EP45" s="69"/>
      <c r="EQ45" s="69"/>
      <c r="ER45" s="69"/>
      <c r="ES45" s="69"/>
      <c r="ET45" s="69"/>
      <c r="EU45" s="69"/>
      <c r="EV45" s="69"/>
      <c r="EW45" s="69"/>
      <c r="EX45" s="69"/>
      <c r="EY45" s="69"/>
      <c r="EZ45" s="69"/>
      <c r="FA45" s="69"/>
      <c r="FB45" s="69"/>
      <c r="FC45" s="69"/>
      <c r="FD45" s="69"/>
      <c r="FE45" s="69"/>
      <c r="FF45" s="69"/>
      <c r="FG45" s="69"/>
      <c r="FH45" s="69"/>
      <c r="FI45" s="69"/>
      <c r="FJ45" s="69"/>
      <c r="FK45" s="69"/>
      <c r="FL45" s="69"/>
      <c r="FM45" s="69"/>
      <c r="FN45" s="69"/>
      <c r="FO45" s="69"/>
      <c r="FP45" s="69"/>
      <c r="FQ45" s="69"/>
      <c r="FR45" s="69"/>
      <c r="FS45" s="69"/>
      <c r="FT45" s="69"/>
      <c r="FU45" s="69"/>
      <c r="FV45" s="69"/>
      <c r="FW45" s="69"/>
      <c r="FX45" s="69"/>
      <c r="FY45" s="69"/>
      <c r="FZ45" s="69"/>
      <c r="GA45" s="69"/>
      <c r="GB45" s="69"/>
      <c r="GC45" s="69"/>
      <c r="GD45" s="69"/>
      <c r="GE45" s="69"/>
      <c r="GF45" s="69"/>
      <c r="GG45" s="69"/>
      <c r="GH45" s="69"/>
      <c r="GI45" s="69"/>
      <c r="GJ45" s="69"/>
      <c r="GK45" s="69"/>
      <c r="GL45" s="69"/>
      <c r="GM45" s="69"/>
      <c r="GN45" s="69"/>
      <c r="GO45" s="69"/>
      <c r="GP45" s="69"/>
      <c r="GQ45" s="69"/>
      <c r="GR45" s="69"/>
      <c r="GS45" s="69"/>
      <c r="GT45" s="69"/>
      <c r="GU45" s="69"/>
      <c r="GV45" s="69"/>
      <c r="GW45" s="69"/>
      <c r="GX45" s="69"/>
      <c r="GY45" s="69"/>
      <c r="GZ45" s="69"/>
      <c r="HA45" s="69"/>
      <c r="HB45" s="69"/>
      <c r="HC45" s="69"/>
      <c r="HD45" s="69"/>
      <c r="HE45" s="69"/>
      <c r="HF45" s="69"/>
      <c r="HG45" s="69"/>
      <c r="HH45" s="69"/>
      <c r="HI45" s="69"/>
      <c r="HJ45" s="69"/>
      <c r="HK45" s="69"/>
      <c r="HL45" s="69"/>
      <c r="HM45" s="69"/>
      <c r="HN45" s="69"/>
      <c r="HO45" s="69"/>
      <c r="HP45" s="69"/>
      <c r="HQ45" s="69"/>
      <c r="HR45" s="69"/>
      <c r="HS45" s="69"/>
      <c r="HT45" s="69"/>
      <c r="HU45" s="69"/>
      <c r="HV45" s="69"/>
      <c r="HW45" s="69"/>
      <c r="HX45" s="69"/>
      <c r="HY45" s="69"/>
      <c r="HZ45" s="69"/>
      <c r="IA45" s="69"/>
      <c r="IB45" s="69"/>
      <c r="IC45" s="69"/>
      <c r="ID45" s="69"/>
      <c r="IE45" s="69"/>
      <c r="IF45" s="69"/>
      <c r="IG45" s="69"/>
      <c r="IH45" s="69"/>
      <c r="II45" s="69"/>
      <c r="IJ45" s="69"/>
      <c r="IK45" s="69"/>
      <c r="IL45" s="69"/>
      <c r="IM45" s="69"/>
      <c r="IN45" s="69"/>
      <c r="IO45" s="69"/>
      <c r="IP45" s="69"/>
      <c r="IQ45" s="69"/>
      <c r="IR45" s="69"/>
      <c r="IS45" s="69"/>
      <c r="IT45" s="69"/>
      <c r="IU45" s="69"/>
      <c r="IV45" s="69"/>
      <c r="IW45" s="69"/>
      <c r="IX45" s="69"/>
      <c r="IY45" s="69"/>
      <c r="IZ45" s="69"/>
      <c r="JA45" s="69"/>
      <c r="JB45" s="69"/>
      <c r="JC45" s="69"/>
      <c r="JD45" s="69"/>
      <c r="JE45" s="69"/>
      <c r="JF45" s="69"/>
      <c r="JG45" s="69"/>
      <c r="JH45" s="69"/>
      <c r="JI45" s="69"/>
      <c r="JJ45" s="69"/>
      <c r="JK45" s="69"/>
      <c r="JL45" s="69"/>
      <c r="JM45" s="69"/>
      <c r="JN45" s="69"/>
      <c r="JO45" s="69"/>
      <c r="JP45" s="69"/>
      <c r="JQ45" s="69"/>
      <c r="JR45" s="69"/>
      <c r="JS45" s="69"/>
      <c r="JT45" s="69"/>
      <c r="JU45" s="69"/>
      <c r="JV45" s="69"/>
      <c r="JW45" s="69"/>
      <c r="JX45" s="69"/>
      <c r="JY45" s="69"/>
      <c r="JZ45" s="69"/>
      <c r="KA45" s="69"/>
      <c r="KB45" s="69"/>
      <c r="KC45" s="69"/>
      <c r="KD45" s="69"/>
      <c r="KE45" s="69"/>
      <c r="KF45" s="69"/>
      <c r="KG45" s="69"/>
      <c r="KH45" s="69"/>
      <c r="KI45" s="69"/>
      <c r="KJ45" s="69"/>
      <c r="KK45" s="69"/>
      <c r="KL45" s="69"/>
      <c r="KM45" s="69"/>
      <c r="KN45" s="69"/>
      <c r="KO45" s="69"/>
      <c r="KP45" s="69"/>
      <c r="KQ45" s="69"/>
      <c r="KR45" s="69"/>
      <c r="KS45" s="69"/>
      <c r="KT45" s="69"/>
      <c r="KU45" s="69"/>
      <c r="KV45" s="69"/>
      <c r="KW45" s="69"/>
      <c r="KX45" s="69"/>
      <c r="KY45" s="69"/>
      <c r="KZ45" s="69"/>
      <c r="LA45" s="69"/>
      <c r="LB45" s="69"/>
      <c r="LC45" s="69"/>
      <c r="LD45" s="69"/>
      <c r="LE45" s="69"/>
    </row>
    <row r="46" spans="1:317" s="70" customFormat="1">
      <c r="A46" s="36"/>
      <c r="B46" s="74">
        <v>1971</v>
      </c>
      <c r="C46" s="75">
        <v>1.000944508837075</v>
      </c>
      <c r="D46" s="75">
        <v>1.1440451201350139</v>
      </c>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c r="EN46" s="69"/>
      <c r="EO46" s="69"/>
      <c r="EP46" s="69"/>
      <c r="EQ46" s="69"/>
      <c r="ER46" s="69"/>
      <c r="ES46" s="69"/>
      <c r="ET46" s="69"/>
      <c r="EU46" s="69"/>
      <c r="EV46" s="69"/>
      <c r="EW46" s="69"/>
      <c r="EX46" s="69"/>
      <c r="EY46" s="69"/>
      <c r="EZ46" s="69"/>
      <c r="FA46" s="69"/>
      <c r="FB46" s="69"/>
      <c r="FC46" s="69"/>
      <c r="FD46" s="69"/>
      <c r="FE46" s="69"/>
      <c r="FF46" s="69"/>
      <c r="FG46" s="69"/>
      <c r="FH46" s="69"/>
      <c r="FI46" s="69"/>
      <c r="FJ46" s="69"/>
      <c r="FK46" s="69"/>
      <c r="FL46" s="69"/>
      <c r="FM46" s="69"/>
      <c r="FN46" s="69"/>
      <c r="FO46" s="69"/>
      <c r="FP46" s="69"/>
      <c r="FQ46" s="69"/>
      <c r="FR46" s="69"/>
      <c r="FS46" s="69"/>
      <c r="FT46" s="69"/>
      <c r="FU46" s="69"/>
      <c r="FV46" s="69"/>
      <c r="FW46" s="69"/>
      <c r="FX46" s="69"/>
      <c r="FY46" s="69"/>
      <c r="FZ46" s="69"/>
      <c r="GA46" s="69"/>
      <c r="GB46" s="69"/>
      <c r="GC46" s="69"/>
      <c r="GD46" s="69"/>
      <c r="GE46" s="69"/>
      <c r="GF46" s="69"/>
      <c r="GG46" s="69"/>
      <c r="GH46" s="69"/>
      <c r="GI46" s="69"/>
      <c r="GJ46" s="69"/>
      <c r="GK46" s="69"/>
      <c r="GL46" s="69"/>
      <c r="GM46" s="69"/>
      <c r="GN46" s="69"/>
      <c r="GO46" s="69"/>
      <c r="GP46" s="69"/>
      <c r="GQ46" s="69"/>
      <c r="GR46" s="69"/>
      <c r="GS46" s="69"/>
      <c r="GT46" s="69"/>
      <c r="GU46" s="69"/>
      <c r="GV46" s="69"/>
      <c r="GW46" s="69"/>
      <c r="GX46" s="69"/>
      <c r="GY46" s="69"/>
      <c r="GZ46" s="69"/>
      <c r="HA46" s="69"/>
      <c r="HB46" s="69"/>
      <c r="HC46" s="69"/>
      <c r="HD46" s="69"/>
      <c r="HE46" s="69"/>
      <c r="HF46" s="69"/>
      <c r="HG46" s="69"/>
      <c r="HH46" s="69"/>
      <c r="HI46" s="69"/>
      <c r="HJ46" s="69"/>
      <c r="HK46" s="69"/>
      <c r="HL46" s="69"/>
      <c r="HM46" s="69"/>
      <c r="HN46" s="69"/>
      <c r="HO46" s="69"/>
      <c r="HP46" s="69"/>
      <c r="HQ46" s="69"/>
      <c r="HR46" s="69"/>
      <c r="HS46" s="69"/>
      <c r="HT46" s="69"/>
      <c r="HU46" s="69"/>
      <c r="HV46" s="69"/>
      <c r="HW46" s="69"/>
      <c r="HX46" s="69"/>
      <c r="HY46" s="69"/>
      <c r="HZ46" s="69"/>
      <c r="IA46" s="69"/>
      <c r="IB46" s="69"/>
      <c r="IC46" s="69"/>
      <c r="ID46" s="69"/>
      <c r="IE46" s="69"/>
      <c r="IF46" s="69"/>
      <c r="IG46" s="69"/>
      <c r="IH46" s="69"/>
      <c r="II46" s="69"/>
      <c r="IJ46" s="69"/>
      <c r="IK46" s="69"/>
      <c r="IL46" s="69"/>
      <c r="IM46" s="69"/>
      <c r="IN46" s="69"/>
      <c r="IO46" s="69"/>
      <c r="IP46" s="69"/>
      <c r="IQ46" s="69"/>
      <c r="IR46" s="69"/>
      <c r="IS46" s="69"/>
      <c r="IT46" s="69"/>
      <c r="IU46" s="69"/>
      <c r="IV46" s="69"/>
      <c r="IW46" s="69"/>
      <c r="IX46" s="69"/>
      <c r="IY46" s="69"/>
      <c r="IZ46" s="69"/>
      <c r="JA46" s="69"/>
      <c r="JB46" s="69"/>
      <c r="JC46" s="69"/>
      <c r="JD46" s="69"/>
      <c r="JE46" s="69"/>
      <c r="JF46" s="69"/>
      <c r="JG46" s="69"/>
      <c r="JH46" s="69"/>
      <c r="JI46" s="69"/>
      <c r="JJ46" s="69"/>
      <c r="JK46" s="69"/>
      <c r="JL46" s="69"/>
      <c r="JM46" s="69"/>
      <c r="JN46" s="69"/>
      <c r="JO46" s="69"/>
      <c r="JP46" s="69"/>
      <c r="JQ46" s="69"/>
      <c r="JR46" s="69"/>
      <c r="JS46" s="69"/>
      <c r="JT46" s="69"/>
      <c r="JU46" s="69"/>
      <c r="JV46" s="69"/>
      <c r="JW46" s="69"/>
      <c r="JX46" s="69"/>
      <c r="JY46" s="69"/>
      <c r="JZ46" s="69"/>
      <c r="KA46" s="69"/>
      <c r="KB46" s="69"/>
      <c r="KC46" s="69"/>
      <c r="KD46" s="69"/>
      <c r="KE46" s="69"/>
      <c r="KF46" s="69"/>
      <c r="KG46" s="69"/>
      <c r="KH46" s="69"/>
      <c r="KI46" s="69"/>
      <c r="KJ46" s="69"/>
      <c r="KK46" s="69"/>
      <c r="KL46" s="69"/>
      <c r="KM46" s="69"/>
      <c r="KN46" s="69"/>
      <c r="KO46" s="69"/>
      <c r="KP46" s="69"/>
      <c r="KQ46" s="69"/>
      <c r="KR46" s="69"/>
      <c r="KS46" s="69"/>
      <c r="KT46" s="69"/>
      <c r="KU46" s="69"/>
      <c r="KV46" s="69"/>
      <c r="KW46" s="69"/>
      <c r="KX46" s="69"/>
      <c r="KY46" s="69"/>
      <c r="KZ46" s="69"/>
      <c r="LA46" s="69"/>
      <c r="LB46" s="69"/>
      <c r="LC46" s="69"/>
      <c r="LD46" s="69"/>
      <c r="LE46" s="69"/>
    </row>
    <row r="47" spans="1:317" s="70" customFormat="1">
      <c r="A47" s="36"/>
      <c r="B47" s="76">
        <v>1972</v>
      </c>
      <c r="C47" s="75">
        <v>1.0031864540631146</v>
      </c>
      <c r="D47" s="75">
        <v>1.1460084815582314</v>
      </c>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c r="EN47" s="69"/>
      <c r="EO47" s="69"/>
      <c r="EP47" s="69"/>
      <c r="EQ47" s="69"/>
      <c r="ER47" s="69"/>
      <c r="ES47" s="69"/>
      <c r="ET47" s="69"/>
      <c r="EU47" s="69"/>
      <c r="EV47" s="69"/>
      <c r="EW47" s="69"/>
      <c r="EX47" s="69"/>
      <c r="EY47" s="69"/>
      <c r="EZ47" s="69"/>
      <c r="FA47" s="69"/>
      <c r="FB47" s="69"/>
      <c r="FC47" s="69"/>
      <c r="FD47" s="69"/>
      <c r="FE47" s="69"/>
      <c r="FF47" s="69"/>
      <c r="FG47" s="69"/>
      <c r="FH47" s="69"/>
      <c r="FI47" s="69"/>
      <c r="FJ47" s="69"/>
      <c r="FK47" s="69"/>
      <c r="FL47" s="69"/>
      <c r="FM47" s="69"/>
      <c r="FN47" s="69"/>
      <c r="FO47" s="69"/>
      <c r="FP47" s="69"/>
      <c r="FQ47" s="69"/>
      <c r="FR47" s="69"/>
      <c r="FS47" s="69"/>
      <c r="FT47" s="69"/>
      <c r="FU47" s="69"/>
      <c r="FV47" s="69"/>
      <c r="FW47" s="69"/>
      <c r="FX47" s="69"/>
      <c r="FY47" s="69"/>
      <c r="FZ47" s="69"/>
      <c r="GA47" s="69"/>
      <c r="GB47" s="69"/>
      <c r="GC47" s="69"/>
      <c r="GD47" s="69"/>
      <c r="GE47" s="69"/>
      <c r="GF47" s="69"/>
      <c r="GG47" s="69"/>
      <c r="GH47" s="69"/>
      <c r="GI47" s="69"/>
      <c r="GJ47" s="69"/>
      <c r="GK47" s="69"/>
      <c r="GL47" s="69"/>
      <c r="GM47" s="69"/>
      <c r="GN47" s="69"/>
      <c r="GO47" s="69"/>
      <c r="GP47" s="69"/>
      <c r="GQ47" s="69"/>
      <c r="GR47" s="69"/>
      <c r="GS47" s="69"/>
      <c r="GT47" s="69"/>
      <c r="GU47" s="69"/>
      <c r="GV47" s="69"/>
      <c r="GW47" s="69"/>
      <c r="GX47" s="69"/>
      <c r="GY47" s="69"/>
      <c r="GZ47" s="69"/>
      <c r="HA47" s="69"/>
      <c r="HB47" s="69"/>
      <c r="HC47" s="69"/>
      <c r="HD47" s="69"/>
      <c r="HE47" s="69"/>
      <c r="HF47" s="69"/>
      <c r="HG47" s="69"/>
      <c r="HH47" s="69"/>
      <c r="HI47" s="69"/>
      <c r="HJ47" s="69"/>
      <c r="HK47" s="69"/>
      <c r="HL47" s="69"/>
      <c r="HM47" s="69"/>
      <c r="HN47" s="69"/>
      <c r="HO47" s="69"/>
      <c r="HP47" s="69"/>
      <c r="HQ47" s="69"/>
      <c r="HR47" s="69"/>
      <c r="HS47" s="69"/>
      <c r="HT47" s="69"/>
      <c r="HU47" s="69"/>
      <c r="HV47" s="69"/>
      <c r="HW47" s="69"/>
      <c r="HX47" s="69"/>
      <c r="HY47" s="69"/>
      <c r="HZ47" s="69"/>
      <c r="IA47" s="69"/>
      <c r="IB47" s="69"/>
      <c r="IC47" s="69"/>
      <c r="ID47" s="69"/>
      <c r="IE47" s="69"/>
      <c r="IF47" s="69"/>
      <c r="IG47" s="69"/>
      <c r="IH47" s="69"/>
      <c r="II47" s="69"/>
      <c r="IJ47" s="69"/>
      <c r="IK47" s="69"/>
      <c r="IL47" s="69"/>
      <c r="IM47" s="69"/>
      <c r="IN47" s="69"/>
      <c r="IO47" s="69"/>
      <c r="IP47" s="69"/>
      <c r="IQ47" s="69"/>
      <c r="IR47" s="69"/>
      <c r="IS47" s="69"/>
      <c r="IT47" s="69"/>
      <c r="IU47" s="69"/>
      <c r="IV47" s="69"/>
      <c r="IW47" s="69"/>
      <c r="IX47" s="69"/>
      <c r="IY47" s="69"/>
      <c r="IZ47" s="69"/>
      <c r="JA47" s="69"/>
      <c r="JB47" s="69"/>
      <c r="JC47" s="69"/>
      <c r="JD47" s="69"/>
      <c r="JE47" s="69"/>
      <c r="JF47" s="69"/>
      <c r="JG47" s="69"/>
      <c r="JH47" s="69"/>
      <c r="JI47" s="69"/>
      <c r="JJ47" s="69"/>
      <c r="JK47" s="69"/>
      <c r="JL47" s="69"/>
      <c r="JM47" s="69"/>
      <c r="JN47" s="69"/>
      <c r="JO47" s="69"/>
      <c r="JP47" s="69"/>
      <c r="JQ47" s="69"/>
      <c r="JR47" s="69"/>
      <c r="JS47" s="69"/>
      <c r="JT47" s="69"/>
      <c r="JU47" s="69"/>
      <c r="JV47" s="69"/>
      <c r="JW47" s="69"/>
      <c r="JX47" s="69"/>
      <c r="JY47" s="69"/>
      <c r="JZ47" s="69"/>
      <c r="KA47" s="69"/>
      <c r="KB47" s="69"/>
      <c r="KC47" s="69"/>
      <c r="KD47" s="69"/>
      <c r="KE47" s="69"/>
      <c r="KF47" s="69"/>
      <c r="KG47" s="69"/>
      <c r="KH47" s="69"/>
      <c r="KI47" s="69"/>
      <c r="KJ47" s="69"/>
      <c r="KK47" s="69"/>
      <c r="KL47" s="69"/>
      <c r="KM47" s="69"/>
      <c r="KN47" s="69"/>
      <c r="KO47" s="69"/>
      <c r="KP47" s="69"/>
      <c r="KQ47" s="69"/>
      <c r="KR47" s="69"/>
      <c r="KS47" s="69"/>
      <c r="KT47" s="69"/>
      <c r="KU47" s="69"/>
      <c r="KV47" s="69"/>
      <c r="KW47" s="69"/>
      <c r="KX47" s="69"/>
      <c r="KY47" s="69"/>
      <c r="KZ47" s="69"/>
      <c r="LA47" s="69"/>
      <c r="LB47" s="69"/>
      <c r="LC47" s="69"/>
      <c r="LD47" s="69"/>
      <c r="LE47" s="69"/>
    </row>
    <row r="48" spans="1:317" s="70" customFormat="1">
      <c r="A48" s="36"/>
      <c r="B48" s="74">
        <v>1973</v>
      </c>
      <c r="C48" s="75">
        <v>1.0060023808787442</v>
      </c>
      <c r="D48" s="75">
        <v>1.1489759994520208</v>
      </c>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69"/>
      <c r="ED48" s="69"/>
      <c r="EE48" s="69"/>
      <c r="EF48" s="69"/>
      <c r="EG48" s="69"/>
      <c r="EH48" s="69"/>
      <c r="EI48" s="69"/>
      <c r="EJ48" s="69"/>
      <c r="EK48" s="69"/>
      <c r="EL48" s="69"/>
      <c r="EM48" s="69"/>
      <c r="EN48" s="69"/>
      <c r="EO48" s="69"/>
      <c r="EP48" s="69"/>
      <c r="EQ48" s="69"/>
      <c r="ER48" s="69"/>
      <c r="ES48" s="69"/>
      <c r="ET48" s="69"/>
      <c r="EU48" s="69"/>
      <c r="EV48" s="69"/>
      <c r="EW48" s="69"/>
      <c r="EX48" s="69"/>
      <c r="EY48" s="69"/>
      <c r="EZ48" s="69"/>
      <c r="FA48" s="69"/>
      <c r="FB48" s="69"/>
      <c r="FC48" s="69"/>
      <c r="FD48" s="69"/>
      <c r="FE48" s="69"/>
      <c r="FF48" s="69"/>
      <c r="FG48" s="69"/>
      <c r="FH48" s="69"/>
      <c r="FI48" s="69"/>
      <c r="FJ48" s="69"/>
      <c r="FK48" s="69"/>
      <c r="FL48" s="69"/>
      <c r="FM48" s="69"/>
      <c r="FN48" s="69"/>
      <c r="FO48" s="69"/>
      <c r="FP48" s="69"/>
      <c r="FQ48" s="69"/>
      <c r="FR48" s="69"/>
      <c r="FS48" s="69"/>
      <c r="FT48" s="69"/>
      <c r="FU48" s="69"/>
      <c r="FV48" s="69"/>
      <c r="FW48" s="69"/>
      <c r="FX48" s="69"/>
      <c r="FY48" s="69"/>
      <c r="FZ48" s="69"/>
      <c r="GA48" s="69"/>
      <c r="GB48" s="69"/>
      <c r="GC48" s="69"/>
      <c r="GD48" s="69"/>
      <c r="GE48" s="69"/>
      <c r="GF48" s="69"/>
      <c r="GG48" s="69"/>
      <c r="GH48" s="69"/>
      <c r="GI48" s="69"/>
      <c r="GJ48" s="69"/>
      <c r="GK48" s="69"/>
      <c r="GL48" s="69"/>
      <c r="GM48" s="69"/>
      <c r="GN48" s="69"/>
      <c r="GO48" s="69"/>
      <c r="GP48" s="69"/>
      <c r="GQ48" s="69"/>
      <c r="GR48" s="69"/>
      <c r="GS48" s="69"/>
      <c r="GT48" s="69"/>
      <c r="GU48" s="69"/>
      <c r="GV48" s="69"/>
      <c r="GW48" s="69"/>
      <c r="GX48" s="69"/>
      <c r="GY48" s="69"/>
      <c r="GZ48" s="69"/>
      <c r="HA48" s="69"/>
      <c r="HB48" s="69"/>
      <c r="HC48" s="69"/>
      <c r="HD48" s="69"/>
      <c r="HE48" s="69"/>
      <c r="HF48" s="69"/>
      <c r="HG48" s="69"/>
      <c r="HH48" s="69"/>
      <c r="HI48" s="69"/>
      <c r="HJ48" s="69"/>
      <c r="HK48" s="69"/>
      <c r="HL48" s="69"/>
      <c r="HM48" s="69"/>
      <c r="HN48" s="69"/>
      <c r="HO48" s="69"/>
      <c r="HP48" s="69"/>
      <c r="HQ48" s="69"/>
      <c r="HR48" s="69"/>
      <c r="HS48" s="69"/>
      <c r="HT48" s="69"/>
      <c r="HU48" s="69"/>
      <c r="HV48" s="69"/>
      <c r="HW48" s="69"/>
      <c r="HX48" s="69"/>
      <c r="HY48" s="69"/>
      <c r="HZ48" s="69"/>
      <c r="IA48" s="69"/>
      <c r="IB48" s="69"/>
      <c r="IC48" s="69"/>
      <c r="ID48" s="69"/>
      <c r="IE48" s="69"/>
      <c r="IF48" s="69"/>
      <c r="IG48" s="69"/>
      <c r="IH48" s="69"/>
      <c r="II48" s="69"/>
      <c r="IJ48" s="69"/>
      <c r="IK48" s="69"/>
      <c r="IL48" s="69"/>
      <c r="IM48" s="69"/>
      <c r="IN48" s="69"/>
      <c r="IO48" s="69"/>
      <c r="IP48" s="69"/>
      <c r="IQ48" s="69"/>
      <c r="IR48" s="69"/>
      <c r="IS48" s="69"/>
      <c r="IT48" s="69"/>
      <c r="IU48" s="69"/>
      <c r="IV48" s="69"/>
      <c r="IW48" s="69"/>
      <c r="IX48" s="69"/>
      <c r="IY48" s="69"/>
      <c r="IZ48" s="69"/>
      <c r="JA48" s="69"/>
      <c r="JB48" s="69"/>
      <c r="JC48" s="69"/>
      <c r="JD48" s="69"/>
      <c r="JE48" s="69"/>
      <c r="JF48" s="69"/>
      <c r="JG48" s="69"/>
      <c r="JH48" s="69"/>
      <c r="JI48" s="69"/>
      <c r="JJ48" s="69"/>
      <c r="JK48" s="69"/>
      <c r="JL48" s="69"/>
      <c r="JM48" s="69"/>
      <c r="JN48" s="69"/>
      <c r="JO48" s="69"/>
      <c r="JP48" s="69"/>
      <c r="JQ48" s="69"/>
      <c r="JR48" s="69"/>
      <c r="JS48" s="69"/>
      <c r="JT48" s="69"/>
      <c r="JU48" s="69"/>
      <c r="JV48" s="69"/>
      <c r="JW48" s="69"/>
      <c r="JX48" s="69"/>
      <c r="JY48" s="69"/>
      <c r="JZ48" s="69"/>
      <c r="KA48" s="69"/>
      <c r="KB48" s="69"/>
      <c r="KC48" s="69"/>
      <c r="KD48" s="69"/>
      <c r="KE48" s="69"/>
      <c r="KF48" s="69"/>
      <c r="KG48" s="69"/>
      <c r="KH48" s="69"/>
      <c r="KI48" s="69"/>
      <c r="KJ48" s="69"/>
      <c r="KK48" s="69"/>
      <c r="KL48" s="69"/>
      <c r="KM48" s="69"/>
      <c r="KN48" s="69"/>
      <c r="KO48" s="69"/>
      <c r="KP48" s="69"/>
      <c r="KQ48" s="69"/>
      <c r="KR48" s="69"/>
      <c r="KS48" s="69"/>
      <c r="KT48" s="69"/>
      <c r="KU48" s="69"/>
      <c r="KV48" s="69"/>
      <c r="KW48" s="69"/>
      <c r="KX48" s="69"/>
      <c r="KY48" s="69"/>
      <c r="KZ48" s="69"/>
      <c r="LA48" s="69"/>
      <c r="LB48" s="69"/>
      <c r="LC48" s="69"/>
      <c r="LD48" s="69"/>
      <c r="LE48" s="69"/>
    </row>
    <row r="49" spans="1:317" s="70" customFormat="1">
      <c r="A49" s="36"/>
      <c r="B49" s="76">
        <v>1974</v>
      </c>
      <c r="C49" s="75">
        <v>1.0068935728086315</v>
      </c>
      <c r="D49" s="75">
        <v>1.1491010741836074</v>
      </c>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c r="DM49" s="69"/>
      <c r="DN49" s="69"/>
      <c r="DO49" s="69"/>
      <c r="DP49" s="69"/>
      <c r="DQ49" s="69"/>
      <c r="DR49" s="69"/>
      <c r="DS49" s="69"/>
      <c r="DT49" s="69"/>
      <c r="DU49" s="69"/>
      <c r="DV49" s="69"/>
      <c r="DW49" s="69"/>
      <c r="DX49" s="69"/>
      <c r="DY49" s="69"/>
      <c r="DZ49" s="69"/>
      <c r="EA49" s="69"/>
      <c r="EB49" s="69"/>
      <c r="EC49" s="69"/>
      <c r="ED49" s="69"/>
      <c r="EE49" s="69"/>
      <c r="EF49" s="69"/>
      <c r="EG49" s="69"/>
      <c r="EH49" s="69"/>
      <c r="EI49" s="69"/>
      <c r="EJ49" s="69"/>
      <c r="EK49" s="69"/>
      <c r="EL49" s="69"/>
      <c r="EM49" s="69"/>
      <c r="EN49" s="69"/>
      <c r="EO49" s="69"/>
      <c r="EP49" s="69"/>
      <c r="EQ49" s="69"/>
      <c r="ER49" s="69"/>
      <c r="ES49" s="69"/>
      <c r="ET49" s="69"/>
      <c r="EU49" s="69"/>
      <c r="EV49" s="69"/>
      <c r="EW49" s="69"/>
      <c r="EX49" s="69"/>
      <c r="EY49" s="69"/>
      <c r="EZ49" s="69"/>
      <c r="FA49" s="69"/>
      <c r="FB49" s="69"/>
      <c r="FC49" s="69"/>
      <c r="FD49" s="69"/>
      <c r="FE49" s="69"/>
      <c r="FF49" s="69"/>
      <c r="FG49" s="69"/>
      <c r="FH49" s="69"/>
      <c r="FI49" s="69"/>
      <c r="FJ49" s="69"/>
      <c r="FK49" s="69"/>
      <c r="FL49" s="69"/>
      <c r="FM49" s="69"/>
      <c r="FN49" s="69"/>
      <c r="FO49" s="69"/>
      <c r="FP49" s="69"/>
      <c r="FQ49" s="69"/>
      <c r="FR49" s="69"/>
      <c r="FS49" s="69"/>
      <c r="FT49" s="69"/>
      <c r="FU49" s="69"/>
      <c r="FV49" s="69"/>
      <c r="FW49" s="69"/>
      <c r="FX49" s="69"/>
      <c r="FY49" s="69"/>
      <c r="FZ49" s="69"/>
      <c r="GA49" s="69"/>
      <c r="GB49" s="69"/>
      <c r="GC49" s="69"/>
      <c r="GD49" s="69"/>
      <c r="GE49" s="69"/>
      <c r="GF49" s="69"/>
      <c r="GG49" s="69"/>
      <c r="GH49" s="69"/>
      <c r="GI49" s="69"/>
      <c r="GJ49" s="69"/>
      <c r="GK49" s="69"/>
      <c r="GL49" s="69"/>
      <c r="GM49" s="69"/>
      <c r="GN49" s="69"/>
      <c r="GO49" s="69"/>
      <c r="GP49" s="69"/>
      <c r="GQ49" s="69"/>
      <c r="GR49" s="69"/>
      <c r="GS49" s="69"/>
      <c r="GT49" s="69"/>
      <c r="GU49" s="69"/>
      <c r="GV49" s="69"/>
      <c r="GW49" s="69"/>
      <c r="GX49" s="69"/>
      <c r="GY49" s="69"/>
      <c r="GZ49" s="69"/>
      <c r="HA49" s="69"/>
      <c r="HB49" s="69"/>
      <c r="HC49" s="69"/>
      <c r="HD49" s="69"/>
      <c r="HE49" s="69"/>
      <c r="HF49" s="69"/>
      <c r="HG49" s="69"/>
      <c r="HH49" s="69"/>
      <c r="HI49" s="69"/>
      <c r="HJ49" s="69"/>
      <c r="HK49" s="69"/>
      <c r="HL49" s="69"/>
      <c r="HM49" s="69"/>
      <c r="HN49" s="69"/>
      <c r="HO49" s="69"/>
      <c r="HP49" s="69"/>
      <c r="HQ49" s="69"/>
      <c r="HR49" s="69"/>
      <c r="HS49" s="69"/>
      <c r="HT49" s="69"/>
      <c r="HU49" s="69"/>
      <c r="HV49" s="69"/>
      <c r="HW49" s="69"/>
      <c r="HX49" s="69"/>
      <c r="HY49" s="69"/>
      <c r="HZ49" s="69"/>
      <c r="IA49" s="69"/>
      <c r="IB49" s="69"/>
      <c r="IC49" s="69"/>
      <c r="ID49" s="69"/>
      <c r="IE49" s="69"/>
      <c r="IF49" s="69"/>
      <c r="IG49" s="69"/>
      <c r="IH49" s="69"/>
      <c r="II49" s="69"/>
      <c r="IJ49" s="69"/>
      <c r="IK49" s="69"/>
      <c r="IL49" s="69"/>
      <c r="IM49" s="69"/>
      <c r="IN49" s="69"/>
      <c r="IO49" s="69"/>
      <c r="IP49" s="69"/>
      <c r="IQ49" s="69"/>
      <c r="IR49" s="69"/>
      <c r="IS49" s="69"/>
      <c r="IT49" s="69"/>
      <c r="IU49" s="69"/>
      <c r="IV49" s="69"/>
      <c r="IW49" s="69"/>
      <c r="IX49" s="69"/>
      <c r="IY49" s="69"/>
      <c r="IZ49" s="69"/>
      <c r="JA49" s="69"/>
      <c r="JB49" s="69"/>
      <c r="JC49" s="69"/>
      <c r="JD49" s="69"/>
      <c r="JE49" s="69"/>
      <c r="JF49" s="69"/>
      <c r="JG49" s="69"/>
      <c r="JH49" s="69"/>
      <c r="JI49" s="69"/>
      <c r="JJ49" s="69"/>
      <c r="JK49" s="69"/>
      <c r="JL49" s="69"/>
      <c r="JM49" s="69"/>
      <c r="JN49" s="69"/>
      <c r="JO49" s="69"/>
      <c r="JP49" s="69"/>
      <c r="JQ49" s="69"/>
      <c r="JR49" s="69"/>
      <c r="JS49" s="69"/>
      <c r="JT49" s="69"/>
      <c r="JU49" s="69"/>
      <c r="JV49" s="69"/>
      <c r="JW49" s="69"/>
      <c r="JX49" s="69"/>
      <c r="JY49" s="69"/>
      <c r="JZ49" s="69"/>
      <c r="KA49" s="69"/>
      <c r="KB49" s="69"/>
      <c r="KC49" s="69"/>
      <c r="KD49" s="69"/>
      <c r="KE49" s="69"/>
      <c r="KF49" s="69"/>
      <c r="KG49" s="69"/>
      <c r="KH49" s="69"/>
      <c r="KI49" s="69"/>
      <c r="KJ49" s="69"/>
      <c r="KK49" s="69"/>
      <c r="KL49" s="69"/>
      <c r="KM49" s="69"/>
      <c r="KN49" s="69"/>
      <c r="KO49" s="69"/>
      <c r="KP49" s="69"/>
      <c r="KQ49" s="69"/>
      <c r="KR49" s="69"/>
      <c r="KS49" s="69"/>
      <c r="KT49" s="69"/>
      <c r="KU49" s="69"/>
      <c r="KV49" s="69"/>
      <c r="KW49" s="69"/>
      <c r="KX49" s="69"/>
      <c r="KY49" s="69"/>
      <c r="KZ49" s="69"/>
      <c r="LA49" s="69"/>
      <c r="LB49" s="69"/>
      <c r="LC49" s="69"/>
      <c r="LD49" s="69"/>
      <c r="LE49" s="69"/>
    </row>
    <row r="50" spans="1:317" s="70" customFormat="1">
      <c r="A50" s="36"/>
      <c r="B50" s="74">
        <v>1975</v>
      </c>
      <c r="C50" s="75">
        <v>1.0081602332123636</v>
      </c>
      <c r="D50" s="75">
        <v>1.1499786344578335</v>
      </c>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c r="EN50" s="69"/>
      <c r="EO50" s="69"/>
      <c r="EP50" s="69"/>
      <c r="EQ50" s="69"/>
      <c r="ER50" s="69"/>
      <c r="ES50" s="69"/>
      <c r="ET50" s="69"/>
      <c r="EU50" s="69"/>
      <c r="EV50" s="69"/>
      <c r="EW50" s="69"/>
      <c r="EX50" s="69"/>
      <c r="EY50" s="69"/>
      <c r="EZ50" s="69"/>
      <c r="FA50" s="69"/>
      <c r="FB50" s="69"/>
      <c r="FC50" s="69"/>
      <c r="FD50" s="69"/>
      <c r="FE50" s="69"/>
      <c r="FF50" s="69"/>
      <c r="FG50" s="69"/>
      <c r="FH50" s="69"/>
      <c r="FI50" s="69"/>
      <c r="FJ50" s="69"/>
      <c r="FK50" s="69"/>
      <c r="FL50" s="69"/>
      <c r="FM50" s="69"/>
      <c r="FN50" s="69"/>
      <c r="FO50" s="69"/>
      <c r="FP50" s="69"/>
      <c r="FQ50" s="69"/>
      <c r="FR50" s="69"/>
      <c r="FS50" s="69"/>
      <c r="FT50" s="69"/>
      <c r="FU50" s="69"/>
      <c r="FV50" s="69"/>
      <c r="FW50" s="69"/>
      <c r="FX50" s="69"/>
      <c r="FY50" s="69"/>
      <c r="FZ50" s="69"/>
      <c r="GA50" s="69"/>
      <c r="GB50" s="69"/>
      <c r="GC50" s="69"/>
      <c r="GD50" s="69"/>
      <c r="GE50" s="69"/>
      <c r="GF50" s="69"/>
      <c r="GG50" s="69"/>
      <c r="GH50" s="69"/>
      <c r="GI50" s="69"/>
      <c r="GJ50" s="69"/>
      <c r="GK50" s="69"/>
      <c r="GL50" s="69"/>
      <c r="GM50" s="69"/>
      <c r="GN50" s="69"/>
      <c r="GO50" s="69"/>
      <c r="GP50" s="69"/>
      <c r="GQ50" s="69"/>
      <c r="GR50" s="69"/>
      <c r="GS50" s="69"/>
      <c r="GT50" s="69"/>
      <c r="GU50" s="69"/>
      <c r="GV50" s="69"/>
      <c r="GW50" s="69"/>
      <c r="GX50" s="69"/>
      <c r="GY50" s="69"/>
      <c r="GZ50" s="69"/>
      <c r="HA50" s="69"/>
      <c r="HB50" s="69"/>
      <c r="HC50" s="69"/>
      <c r="HD50" s="69"/>
      <c r="HE50" s="69"/>
      <c r="HF50" s="69"/>
      <c r="HG50" s="69"/>
      <c r="HH50" s="69"/>
      <c r="HI50" s="69"/>
      <c r="HJ50" s="69"/>
      <c r="HK50" s="69"/>
      <c r="HL50" s="69"/>
      <c r="HM50" s="69"/>
      <c r="HN50" s="69"/>
      <c r="HO50" s="69"/>
      <c r="HP50" s="69"/>
      <c r="HQ50" s="69"/>
      <c r="HR50" s="69"/>
      <c r="HS50" s="69"/>
      <c r="HT50" s="69"/>
      <c r="HU50" s="69"/>
      <c r="HV50" s="69"/>
      <c r="HW50" s="69"/>
      <c r="HX50" s="69"/>
      <c r="HY50" s="69"/>
      <c r="HZ50" s="69"/>
      <c r="IA50" s="69"/>
      <c r="IB50" s="69"/>
      <c r="IC50" s="69"/>
      <c r="ID50" s="69"/>
      <c r="IE50" s="69"/>
      <c r="IF50" s="69"/>
      <c r="IG50" s="69"/>
      <c r="IH50" s="69"/>
      <c r="II50" s="69"/>
      <c r="IJ50" s="69"/>
      <c r="IK50" s="69"/>
      <c r="IL50" s="69"/>
      <c r="IM50" s="69"/>
      <c r="IN50" s="69"/>
      <c r="IO50" s="69"/>
      <c r="IP50" s="69"/>
      <c r="IQ50" s="69"/>
      <c r="IR50" s="69"/>
      <c r="IS50" s="69"/>
      <c r="IT50" s="69"/>
      <c r="IU50" s="69"/>
      <c r="IV50" s="69"/>
      <c r="IW50" s="69"/>
      <c r="IX50" s="69"/>
      <c r="IY50" s="69"/>
      <c r="IZ50" s="69"/>
      <c r="JA50" s="69"/>
      <c r="JB50" s="69"/>
      <c r="JC50" s="69"/>
      <c r="JD50" s="69"/>
      <c r="JE50" s="69"/>
      <c r="JF50" s="69"/>
      <c r="JG50" s="69"/>
      <c r="JH50" s="69"/>
      <c r="JI50" s="69"/>
      <c r="JJ50" s="69"/>
      <c r="JK50" s="69"/>
      <c r="JL50" s="69"/>
      <c r="JM50" s="69"/>
      <c r="JN50" s="69"/>
      <c r="JO50" s="69"/>
      <c r="JP50" s="69"/>
      <c r="JQ50" s="69"/>
      <c r="JR50" s="69"/>
      <c r="JS50" s="69"/>
      <c r="JT50" s="69"/>
      <c r="JU50" s="69"/>
      <c r="JV50" s="69"/>
      <c r="JW50" s="69"/>
      <c r="JX50" s="69"/>
      <c r="JY50" s="69"/>
      <c r="JZ50" s="69"/>
      <c r="KA50" s="69"/>
      <c r="KB50" s="69"/>
      <c r="KC50" s="69"/>
      <c r="KD50" s="69"/>
      <c r="KE50" s="69"/>
      <c r="KF50" s="69"/>
      <c r="KG50" s="69"/>
      <c r="KH50" s="69"/>
      <c r="KI50" s="69"/>
      <c r="KJ50" s="69"/>
      <c r="KK50" s="69"/>
      <c r="KL50" s="69"/>
      <c r="KM50" s="69"/>
      <c r="KN50" s="69"/>
      <c r="KO50" s="69"/>
      <c r="KP50" s="69"/>
      <c r="KQ50" s="69"/>
      <c r="KR50" s="69"/>
      <c r="KS50" s="69"/>
      <c r="KT50" s="69"/>
      <c r="KU50" s="69"/>
      <c r="KV50" s="69"/>
      <c r="KW50" s="69"/>
      <c r="KX50" s="69"/>
      <c r="KY50" s="69"/>
      <c r="KZ50" s="69"/>
      <c r="LA50" s="69"/>
      <c r="LB50" s="69"/>
      <c r="LC50" s="69"/>
      <c r="LD50" s="69"/>
      <c r="LE50" s="69"/>
    </row>
    <row r="51" spans="1:317" s="70" customFormat="1">
      <c r="A51" s="36"/>
      <c r="B51" s="76">
        <v>1976</v>
      </c>
      <c r="C51" s="75">
        <v>1.0075168817481153</v>
      </c>
      <c r="D51" s="75">
        <v>1.1483199937175659</v>
      </c>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c r="EN51" s="69"/>
      <c r="EO51" s="69"/>
      <c r="EP51" s="69"/>
      <c r="EQ51" s="69"/>
      <c r="ER51" s="69"/>
      <c r="ES51" s="69"/>
      <c r="ET51" s="69"/>
      <c r="EU51" s="69"/>
      <c r="EV51" s="69"/>
      <c r="EW51" s="69"/>
      <c r="EX51" s="69"/>
      <c r="EY51" s="69"/>
      <c r="EZ51" s="69"/>
      <c r="FA51" s="69"/>
      <c r="FB51" s="69"/>
      <c r="FC51" s="69"/>
      <c r="FD51" s="69"/>
      <c r="FE51" s="69"/>
      <c r="FF51" s="69"/>
      <c r="FG51" s="69"/>
      <c r="FH51" s="69"/>
      <c r="FI51" s="69"/>
      <c r="FJ51" s="69"/>
      <c r="FK51" s="69"/>
      <c r="FL51" s="69"/>
      <c r="FM51" s="69"/>
      <c r="FN51" s="69"/>
      <c r="FO51" s="69"/>
      <c r="FP51" s="69"/>
      <c r="FQ51" s="69"/>
      <c r="FR51" s="69"/>
      <c r="FS51" s="69"/>
      <c r="FT51" s="69"/>
      <c r="FU51" s="69"/>
      <c r="FV51" s="69"/>
      <c r="FW51" s="69"/>
      <c r="FX51" s="69"/>
      <c r="FY51" s="69"/>
      <c r="FZ51" s="69"/>
      <c r="GA51" s="69"/>
      <c r="GB51" s="69"/>
      <c r="GC51" s="69"/>
      <c r="GD51" s="69"/>
      <c r="GE51" s="69"/>
      <c r="GF51" s="69"/>
      <c r="GG51" s="69"/>
      <c r="GH51" s="69"/>
      <c r="GI51" s="69"/>
      <c r="GJ51" s="69"/>
      <c r="GK51" s="69"/>
      <c r="GL51" s="69"/>
      <c r="GM51" s="69"/>
      <c r="GN51" s="69"/>
      <c r="GO51" s="69"/>
      <c r="GP51" s="69"/>
      <c r="GQ51" s="69"/>
      <c r="GR51" s="69"/>
      <c r="GS51" s="69"/>
      <c r="GT51" s="69"/>
      <c r="GU51" s="69"/>
      <c r="GV51" s="69"/>
      <c r="GW51" s="69"/>
      <c r="GX51" s="69"/>
      <c r="GY51" s="69"/>
      <c r="GZ51" s="69"/>
      <c r="HA51" s="69"/>
      <c r="HB51" s="69"/>
      <c r="HC51" s="69"/>
      <c r="HD51" s="69"/>
      <c r="HE51" s="69"/>
      <c r="HF51" s="69"/>
      <c r="HG51" s="69"/>
      <c r="HH51" s="69"/>
      <c r="HI51" s="69"/>
      <c r="HJ51" s="69"/>
      <c r="HK51" s="69"/>
      <c r="HL51" s="69"/>
      <c r="HM51" s="69"/>
      <c r="HN51" s="69"/>
      <c r="HO51" s="69"/>
      <c r="HP51" s="69"/>
      <c r="HQ51" s="69"/>
      <c r="HR51" s="69"/>
      <c r="HS51" s="69"/>
      <c r="HT51" s="69"/>
      <c r="HU51" s="69"/>
      <c r="HV51" s="69"/>
      <c r="HW51" s="69"/>
      <c r="HX51" s="69"/>
      <c r="HY51" s="69"/>
      <c r="HZ51" s="69"/>
      <c r="IA51" s="69"/>
      <c r="IB51" s="69"/>
      <c r="IC51" s="69"/>
      <c r="ID51" s="69"/>
      <c r="IE51" s="69"/>
      <c r="IF51" s="69"/>
      <c r="IG51" s="69"/>
      <c r="IH51" s="69"/>
      <c r="II51" s="69"/>
      <c r="IJ51" s="69"/>
      <c r="IK51" s="69"/>
      <c r="IL51" s="69"/>
      <c r="IM51" s="69"/>
      <c r="IN51" s="69"/>
      <c r="IO51" s="69"/>
      <c r="IP51" s="69"/>
      <c r="IQ51" s="69"/>
      <c r="IR51" s="69"/>
      <c r="IS51" s="69"/>
      <c r="IT51" s="69"/>
      <c r="IU51" s="69"/>
      <c r="IV51" s="69"/>
      <c r="IW51" s="69"/>
      <c r="IX51" s="69"/>
      <c r="IY51" s="69"/>
      <c r="IZ51" s="69"/>
      <c r="JA51" s="69"/>
      <c r="JB51" s="69"/>
      <c r="JC51" s="69"/>
      <c r="JD51" s="69"/>
      <c r="JE51" s="69"/>
      <c r="JF51" s="69"/>
      <c r="JG51" s="69"/>
      <c r="JH51" s="69"/>
      <c r="JI51" s="69"/>
      <c r="JJ51" s="69"/>
      <c r="JK51" s="69"/>
      <c r="JL51" s="69"/>
      <c r="JM51" s="69"/>
      <c r="JN51" s="69"/>
      <c r="JO51" s="69"/>
      <c r="JP51" s="69"/>
      <c r="JQ51" s="69"/>
      <c r="JR51" s="69"/>
      <c r="JS51" s="69"/>
      <c r="JT51" s="69"/>
      <c r="JU51" s="69"/>
      <c r="JV51" s="69"/>
      <c r="JW51" s="69"/>
      <c r="JX51" s="69"/>
      <c r="JY51" s="69"/>
      <c r="JZ51" s="69"/>
      <c r="KA51" s="69"/>
      <c r="KB51" s="69"/>
      <c r="KC51" s="69"/>
      <c r="KD51" s="69"/>
      <c r="KE51" s="69"/>
      <c r="KF51" s="69"/>
      <c r="KG51" s="69"/>
      <c r="KH51" s="69"/>
      <c r="KI51" s="69"/>
      <c r="KJ51" s="69"/>
      <c r="KK51" s="69"/>
      <c r="KL51" s="69"/>
      <c r="KM51" s="69"/>
      <c r="KN51" s="69"/>
      <c r="KO51" s="69"/>
      <c r="KP51" s="69"/>
      <c r="KQ51" s="69"/>
      <c r="KR51" s="69"/>
      <c r="KS51" s="69"/>
      <c r="KT51" s="69"/>
      <c r="KU51" s="69"/>
      <c r="KV51" s="69"/>
      <c r="KW51" s="69"/>
      <c r="KX51" s="69"/>
      <c r="KY51" s="69"/>
      <c r="KZ51" s="69"/>
      <c r="LA51" s="69"/>
      <c r="LB51" s="69"/>
      <c r="LC51" s="69"/>
      <c r="LD51" s="69"/>
      <c r="LE51" s="69"/>
    </row>
    <row r="52" spans="1:317" s="70" customFormat="1">
      <c r="A52" s="36"/>
      <c r="B52" s="74">
        <v>1977</v>
      </c>
      <c r="C52" s="75">
        <v>1.0096733019887061</v>
      </c>
      <c r="D52" s="75">
        <v>1.1494476457687481</v>
      </c>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c r="EN52" s="69"/>
      <c r="EO52" s="69"/>
      <c r="EP52" s="69"/>
      <c r="EQ52" s="69"/>
      <c r="ER52" s="69"/>
      <c r="ES52" s="69"/>
      <c r="ET52" s="69"/>
      <c r="EU52" s="69"/>
      <c r="EV52" s="69"/>
      <c r="EW52" s="69"/>
      <c r="EX52" s="69"/>
      <c r="EY52" s="69"/>
      <c r="EZ52" s="69"/>
      <c r="FA52" s="69"/>
      <c r="FB52" s="69"/>
      <c r="FC52" s="69"/>
      <c r="FD52" s="69"/>
      <c r="FE52" s="69"/>
      <c r="FF52" s="69"/>
      <c r="FG52" s="69"/>
      <c r="FH52" s="69"/>
      <c r="FI52" s="69"/>
      <c r="FJ52" s="69"/>
      <c r="FK52" s="69"/>
      <c r="FL52" s="69"/>
      <c r="FM52" s="69"/>
      <c r="FN52" s="69"/>
      <c r="FO52" s="69"/>
      <c r="FP52" s="69"/>
      <c r="FQ52" s="69"/>
      <c r="FR52" s="69"/>
      <c r="FS52" s="69"/>
      <c r="FT52" s="69"/>
      <c r="FU52" s="69"/>
      <c r="FV52" s="69"/>
      <c r="FW52" s="69"/>
      <c r="FX52" s="69"/>
      <c r="FY52" s="69"/>
      <c r="FZ52" s="69"/>
      <c r="GA52" s="69"/>
      <c r="GB52" s="69"/>
      <c r="GC52" s="69"/>
      <c r="GD52" s="69"/>
      <c r="GE52" s="69"/>
      <c r="GF52" s="69"/>
      <c r="GG52" s="69"/>
      <c r="GH52" s="69"/>
      <c r="GI52" s="69"/>
      <c r="GJ52" s="69"/>
      <c r="GK52" s="69"/>
      <c r="GL52" s="69"/>
      <c r="GM52" s="69"/>
      <c r="GN52" s="69"/>
      <c r="GO52" s="69"/>
      <c r="GP52" s="69"/>
      <c r="GQ52" s="69"/>
      <c r="GR52" s="69"/>
      <c r="GS52" s="69"/>
      <c r="GT52" s="69"/>
      <c r="GU52" s="69"/>
      <c r="GV52" s="69"/>
      <c r="GW52" s="69"/>
      <c r="GX52" s="69"/>
      <c r="GY52" s="69"/>
      <c r="GZ52" s="69"/>
      <c r="HA52" s="69"/>
      <c r="HB52" s="69"/>
      <c r="HC52" s="69"/>
      <c r="HD52" s="69"/>
      <c r="HE52" s="69"/>
      <c r="HF52" s="69"/>
      <c r="HG52" s="69"/>
      <c r="HH52" s="69"/>
      <c r="HI52" s="69"/>
      <c r="HJ52" s="69"/>
      <c r="HK52" s="69"/>
      <c r="HL52" s="69"/>
      <c r="HM52" s="69"/>
      <c r="HN52" s="69"/>
      <c r="HO52" s="69"/>
      <c r="HP52" s="69"/>
      <c r="HQ52" s="69"/>
      <c r="HR52" s="69"/>
      <c r="HS52" s="69"/>
      <c r="HT52" s="69"/>
      <c r="HU52" s="69"/>
      <c r="HV52" s="69"/>
      <c r="HW52" s="69"/>
      <c r="HX52" s="69"/>
      <c r="HY52" s="69"/>
      <c r="HZ52" s="69"/>
      <c r="IA52" s="69"/>
      <c r="IB52" s="69"/>
      <c r="IC52" s="69"/>
      <c r="ID52" s="69"/>
      <c r="IE52" s="69"/>
      <c r="IF52" s="69"/>
      <c r="IG52" s="69"/>
      <c r="IH52" s="69"/>
      <c r="II52" s="69"/>
      <c r="IJ52" s="69"/>
      <c r="IK52" s="69"/>
      <c r="IL52" s="69"/>
      <c r="IM52" s="69"/>
      <c r="IN52" s="69"/>
      <c r="IO52" s="69"/>
      <c r="IP52" s="69"/>
      <c r="IQ52" s="69"/>
      <c r="IR52" s="69"/>
      <c r="IS52" s="69"/>
      <c r="IT52" s="69"/>
      <c r="IU52" s="69"/>
      <c r="IV52" s="69"/>
      <c r="IW52" s="69"/>
      <c r="IX52" s="69"/>
      <c r="IY52" s="69"/>
      <c r="IZ52" s="69"/>
      <c r="JA52" s="69"/>
      <c r="JB52" s="69"/>
      <c r="JC52" s="69"/>
      <c r="JD52" s="69"/>
      <c r="JE52" s="69"/>
      <c r="JF52" s="69"/>
      <c r="JG52" s="69"/>
      <c r="JH52" s="69"/>
      <c r="JI52" s="69"/>
      <c r="JJ52" s="69"/>
      <c r="JK52" s="69"/>
      <c r="JL52" s="69"/>
      <c r="JM52" s="69"/>
      <c r="JN52" s="69"/>
      <c r="JO52" s="69"/>
      <c r="JP52" s="69"/>
      <c r="JQ52" s="69"/>
      <c r="JR52" s="69"/>
      <c r="JS52" s="69"/>
      <c r="JT52" s="69"/>
      <c r="JU52" s="69"/>
      <c r="JV52" s="69"/>
      <c r="JW52" s="69"/>
      <c r="JX52" s="69"/>
      <c r="JY52" s="69"/>
      <c r="JZ52" s="69"/>
      <c r="KA52" s="69"/>
      <c r="KB52" s="69"/>
      <c r="KC52" s="69"/>
      <c r="KD52" s="69"/>
      <c r="KE52" s="69"/>
      <c r="KF52" s="69"/>
      <c r="KG52" s="69"/>
      <c r="KH52" s="69"/>
      <c r="KI52" s="69"/>
      <c r="KJ52" s="69"/>
      <c r="KK52" s="69"/>
      <c r="KL52" s="69"/>
      <c r="KM52" s="69"/>
      <c r="KN52" s="69"/>
      <c r="KO52" s="69"/>
      <c r="KP52" s="69"/>
      <c r="KQ52" s="69"/>
      <c r="KR52" s="69"/>
      <c r="KS52" s="69"/>
      <c r="KT52" s="69"/>
      <c r="KU52" s="69"/>
      <c r="KV52" s="69"/>
      <c r="KW52" s="69"/>
      <c r="KX52" s="69"/>
      <c r="KY52" s="69"/>
      <c r="KZ52" s="69"/>
      <c r="LA52" s="69"/>
      <c r="LB52" s="69"/>
      <c r="LC52" s="69"/>
      <c r="LD52" s="69"/>
      <c r="LE52" s="69"/>
    </row>
    <row r="53" spans="1:317" s="70" customFormat="1">
      <c r="A53" s="36"/>
      <c r="B53" s="76">
        <v>1978</v>
      </c>
      <c r="C53" s="75">
        <v>1.0098050883716316</v>
      </c>
      <c r="D53" s="75">
        <v>1.1482598207730428</v>
      </c>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c r="EN53" s="69"/>
      <c r="EO53" s="69"/>
      <c r="EP53" s="69"/>
      <c r="EQ53" s="69"/>
      <c r="ER53" s="69"/>
      <c r="ES53" s="69"/>
      <c r="ET53" s="69"/>
      <c r="EU53" s="69"/>
      <c r="EV53" s="69"/>
      <c r="EW53" s="69"/>
      <c r="EX53" s="69"/>
      <c r="EY53" s="69"/>
      <c r="EZ53" s="69"/>
      <c r="FA53" s="69"/>
      <c r="FB53" s="69"/>
      <c r="FC53" s="69"/>
      <c r="FD53" s="69"/>
      <c r="FE53" s="69"/>
      <c r="FF53" s="69"/>
      <c r="FG53" s="69"/>
      <c r="FH53" s="69"/>
      <c r="FI53" s="69"/>
      <c r="FJ53" s="69"/>
      <c r="FK53" s="69"/>
      <c r="FL53" s="69"/>
      <c r="FM53" s="69"/>
      <c r="FN53" s="69"/>
      <c r="FO53" s="69"/>
      <c r="FP53" s="69"/>
      <c r="FQ53" s="69"/>
      <c r="FR53" s="69"/>
      <c r="FS53" s="69"/>
      <c r="FT53" s="69"/>
      <c r="FU53" s="69"/>
      <c r="FV53" s="69"/>
      <c r="FW53" s="69"/>
      <c r="FX53" s="69"/>
      <c r="FY53" s="69"/>
      <c r="FZ53" s="69"/>
      <c r="GA53" s="69"/>
      <c r="GB53" s="69"/>
      <c r="GC53" s="69"/>
      <c r="GD53" s="69"/>
      <c r="GE53" s="69"/>
      <c r="GF53" s="69"/>
      <c r="GG53" s="69"/>
      <c r="GH53" s="69"/>
      <c r="GI53" s="69"/>
      <c r="GJ53" s="69"/>
      <c r="GK53" s="69"/>
      <c r="GL53" s="69"/>
      <c r="GM53" s="69"/>
      <c r="GN53" s="69"/>
      <c r="GO53" s="69"/>
      <c r="GP53" s="69"/>
      <c r="GQ53" s="69"/>
      <c r="GR53" s="69"/>
      <c r="GS53" s="69"/>
      <c r="GT53" s="69"/>
      <c r="GU53" s="69"/>
      <c r="GV53" s="69"/>
      <c r="GW53" s="69"/>
      <c r="GX53" s="69"/>
      <c r="GY53" s="69"/>
      <c r="GZ53" s="69"/>
      <c r="HA53" s="69"/>
      <c r="HB53" s="69"/>
      <c r="HC53" s="69"/>
      <c r="HD53" s="69"/>
      <c r="HE53" s="69"/>
      <c r="HF53" s="69"/>
      <c r="HG53" s="69"/>
      <c r="HH53" s="69"/>
      <c r="HI53" s="69"/>
      <c r="HJ53" s="69"/>
      <c r="HK53" s="69"/>
      <c r="HL53" s="69"/>
      <c r="HM53" s="69"/>
      <c r="HN53" s="69"/>
      <c r="HO53" s="69"/>
      <c r="HP53" s="69"/>
      <c r="HQ53" s="69"/>
      <c r="HR53" s="69"/>
      <c r="HS53" s="69"/>
      <c r="HT53" s="69"/>
      <c r="HU53" s="69"/>
      <c r="HV53" s="69"/>
      <c r="HW53" s="69"/>
      <c r="HX53" s="69"/>
      <c r="HY53" s="69"/>
      <c r="HZ53" s="69"/>
      <c r="IA53" s="69"/>
      <c r="IB53" s="69"/>
      <c r="IC53" s="69"/>
      <c r="ID53" s="69"/>
      <c r="IE53" s="69"/>
      <c r="IF53" s="69"/>
      <c r="IG53" s="69"/>
      <c r="IH53" s="69"/>
      <c r="II53" s="69"/>
      <c r="IJ53" s="69"/>
      <c r="IK53" s="69"/>
      <c r="IL53" s="69"/>
      <c r="IM53" s="69"/>
      <c r="IN53" s="69"/>
      <c r="IO53" s="69"/>
      <c r="IP53" s="69"/>
      <c r="IQ53" s="69"/>
      <c r="IR53" s="69"/>
      <c r="IS53" s="69"/>
      <c r="IT53" s="69"/>
      <c r="IU53" s="69"/>
      <c r="IV53" s="69"/>
      <c r="IW53" s="69"/>
      <c r="IX53" s="69"/>
      <c r="IY53" s="69"/>
      <c r="IZ53" s="69"/>
      <c r="JA53" s="69"/>
      <c r="JB53" s="69"/>
      <c r="JC53" s="69"/>
      <c r="JD53" s="69"/>
      <c r="JE53" s="69"/>
      <c r="JF53" s="69"/>
      <c r="JG53" s="69"/>
      <c r="JH53" s="69"/>
      <c r="JI53" s="69"/>
      <c r="JJ53" s="69"/>
      <c r="JK53" s="69"/>
      <c r="JL53" s="69"/>
      <c r="JM53" s="69"/>
      <c r="JN53" s="69"/>
      <c r="JO53" s="69"/>
      <c r="JP53" s="69"/>
      <c r="JQ53" s="69"/>
      <c r="JR53" s="69"/>
      <c r="JS53" s="69"/>
      <c r="JT53" s="69"/>
      <c r="JU53" s="69"/>
      <c r="JV53" s="69"/>
      <c r="JW53" s="69"/>
      <c r="JX53" s="69"/>
      <c r="JY53" s="69"/>
      <c r="JZ53" s="69"/>
      <c r="KA53" s="69"/>
      <c r="KB53" s="69"/>
      <c r="KC53" s="69"/>
      <c r="KD53" s="69"/>
      <c r="KE53" s="69"/>
      <c r="KF53" s="69"/>
      <c r="KG53" s="69"/>
      <c r="KH53" s="69"/>
      <c r="KI53" s="69"/>
      <c r="KJ53" s="69"/>
      <c r="KK53" s="69"/>
      <c r="KL53" s="69"/>
      <c r="KM53" s="69"/>
      <c r="KN53" s="69"/>
      <c r="KO53" s="69"/>
      <c r="KP53" s="69"/>
      <c r="KQ53" s="69"/>
      <c r="KR53" s="69"/>
      <c r="KS53" s="69"/>
      <c r="KT53" s="69"/>
      <c r="KU53" s="69"/>
      <c r="KV53" s="69"/>
      <c r="KW53" s="69"/>
      <c r="KX53" s="69"/>
      <c r="KY53" s="69"/>
      <c r="KZ53" s="69"/>
      <c r="LA53" s="69"/>
      <c r="LB53" s="69"/>
      <c r="LC53" s="69"/>
      <c r="LD53" s="69"/>
      <c r="LE53" s="69"/>
    </row>
    <row r="54" spans="1:317" s="70" customFormat="1">
      <c r="A54" s="36"/>
      <c r="B54" s="74">
        <v>1979</v>
      </c>
      <c r="C54" s="75">
        <v>1.010061721451847</v>
      </c>
      <c r="D54" s="75">
        <v>1.1472850409561623</v>
      </c>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c r="EN54" s="69"/>
      <c r="EO54" s="69"/>
      <c r="EP54" s="69"/>
      <c r="EQ54" s="69"/>
      <c r="ER54" s="69"/>
      <c r="ES54" s="69"/>
      <c r="ET54" s="69"/>
      <c r="EU54" s="69"/>
      <c r="EV54" s="69"/>
      <c r="EW54" s="69"/>
      <c r="EX54" s="69"/>
      <c r="EY54" s="69"/>
      <c r="EZ54" s="69"/>
      <c r="FA54" s="69"/>
      <c r="FB54" s="69"/>
      <c r="FC54" s="69"/>
      <c r="FD54" s="69"/>
      <c r="FE54" s="69"/>
      <c r="FF54" s="69"/>
      <c r="FG54" s="69"/>
      <c r="FH54" s="69"/>
      <c r="FI54" s="69"/>
      <c r="FJ54" s="69"/>
      <c r="FK54" s="69"/>
      <c r="FL54" s="69"/>
      <c r="FM54" s="69"/>
      <c r="FN54" s="69"/>
      <c r="FO54" s="69"/>
      <c r="FP54" s="69"/>
      <c r="FQ54" s="69"/>
      <c r="FR54" s="69"/>
      <c r="FS54" s="69"/>
      <c r="FT54" s="69"/>
      <c r="FU54" s="69"/>
      <c r="FV54" s="69"/>
      <c r="FW54" s="69"/>
      <c r="FX54" s="69"/>
      <c r="FY54" s="69"/>
      <c r="FZ54" s="69"/>
      <c r="GA54" s="69"/>
      <c r="GB54" s="69"/>
      <c r="GC54" s="69"/>
      <c r="GD54" s="69"/>
      <c r="GE54" s="69"/>
      <c r="GF54" s="69"/>
      <c r="GG54" s="69"/>
      <c r="GH54" s="69"/>
      <c r="GI54" s="69"/>
      <c r="GJ54" s="69"/>
      <c r="GK54" s="69"/>
      <c r="GL54" s="69"/>
      <c r="GM54" s="69"/>
      <c r="GN54" s="69"/>
      <c r="GO54" s="69"/>
      <c r="GP54" s="69"/>
      <c r="GQ54" s="69"/>
      <c r="GR54" s="69"/>
      <c r="GS54" s="69"/>
      <c r="GT54" s="69"/>
      <c r="GU54" s="69"/>
      <c r="GV54" s="69"/>
      <c r="GW54" s="69"/>
      <c r="GX54" s="69"/>
      <c r="GY54" s="69"/>
      <c r="GZ54" s="69"/>
      <c r="HA54" s="69"/>
      <c r="HB54" s="69"/>
      <c r="HC54" s="69"/>
      <c r="HD54" s="69"/>
      <c r="HE54" s="69"/>
      <c r="HF54" s="69"/>
      <c r="HG54" s="69"/>
      <c r="HH54" s="69"/>
      <c r="HI54" s="69"/>
      <c r="HJ54" s="69"/>
      <c r="HK54" s="69"/>
      <c r="HL54" s="69"/>
      <c r="HM54" s="69"/>
      <c r="HN54" s="69"/>
      <c r="HO54" s="69"/>
      <c r="HP54" s="69"/>
      <c r="HQ54" s="69"/>
      <c r="HR54" s="69"/>
      <c r="HS54" s="69"/>
      <c r="HT54" s="69"/>
      <c r="HU54" s="69"/>
      <c r="HV54" s="69"/>
      <c r="HW54" s="69"/>
      <c r="HX54" s="69"/>
      <c r="HY54" s="69"/>
      <c r="HZ54" s="69"/>
      <c r="IA54" s="69"/>
      <c r="IB54" s="69"/>
      <c r="IC54" s="69"/>
      <c r="ID54" s="69"/>
      <c r="IE54" s="69"/>
      <c r="IF54" s="69"/>
      <c r="IG54" s="69"/>
      <c r="IH54" s="69"/>
      <c r="II54" s="69"/>
      <c r="IJ54" s="69"/>
      <c r="IK54" s="69"/>
      <c r="IL54" s="69"/>
      <c r="IM54" s="69"/>
      <c r="IN54" s="69"/>
      <c r="IO54" s="69"/>
      <c r="IP54" s="69"/>
      <c r="IQ54" s="69"/>
      <c r="IR54" s="69"/>
      <c r="IS54" s="69"/>
      <c r="IT54" s="69"/>
      <c r="IU54" s="69"/>
      <c r="IV54" s="69"/>
      <c r="IW54" s="69"/>
      <c r="IX54" s="69"/>
      <c r="IY54" s="69"/>
      <c r="IZ54" s="69"/>
      <c r="JA54" s="69"/>
      <c r="JB54" s="69"/>
      <c r="JC54" s="69"/>
      <c r="JD54" s="69"/>
      <c r="JE54" s="69"/>
      <c r="JF54" s="69"/>
      <c r="JG54" s="69"/>
      <c r="JH54" s="69"/>
      <c r="JI54" s="69"/>
      <c r="JJ54" s="69"/>
      <c r="JK54" s="69"/>
      <c r="JL54" s="69"/>
      <c r="JM54" s="69"/>
      <c r="JN54" s="69"/>
      <c r="JO54" s="69"/>
      <c r="JP54" s="69"/>
      <c r="JQ54" s="69"/>
      <c r="JR54" s="69"/>
      <c r="JS54" s="69"/>
      <c r="JT54" s="69"/>
      <c r="JU54" s="69"/>
      <c r="JV54" s="69"/>
      <c r="JW54" s="69"/>
      <c r="JX54" s="69"/>
      <c r="JY54" s="69"/>
      <c r="JZ54" s="69"/>
      <c r="KA54" s="69"/>
      <c r="KB54" s="69"/>
      <c r="KC54" s="69"/>
      <c r="KD54" s="69"/>
      <c r="KE54" s="69"/>
      <c r="KF54" s="69"/>
      <c r="KG54" s="69"/>
      <c r="KH54" s="69"/>
      <c r="KI54" s="69"/>
      <c r="KJ54" s="69"/>
      <c r="KK54" s="69"/>
      <c r="KL54" s="69"/>
      <c r="KM54" s="69"/>
      <c r="KN54" s="69"/>
      <c r="KO54" s="69"/>
      <c r="KP54" s="69"/>
      <c r="KQ54" s="69"/>
      <c r="KR54" s="69"/>
      <c r="KS54" s="69"/>
      <c r="KT54" s="69"/>
      <c r="KU54" s="69"/>
      <c r="KV54" s="69"/>
      <c r="KW54" s="69"/>
      <c r="KX54" s="69"/>
      <c r="KY54" s="69"/>
      <c r="KZ54" s="69"/>
      <c r="LA54" s="69"/>
      <c r="LB54" s="69"/>
      <c r="LC54" s="69"/>
      <c r="LD54" s="69"/>
      <c r="LE54" s="69"/>
    </row>
    <row r="55" spans="1:317" s="70" customFormat="1">
      <c r="A55" s="36"/>
      <c r="B55" s="76">
        <v>1980</v>
      </c>
      <c r="C55" s="75">
        <v>1.0115198618505843</v>
      </c>
      <c r="D55" s="75">
        <v>1.1476143348357593</v>
      </c>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c r="EN55" s="69"/>
      <c r="EO55" s="69"/>
      <c r="EP55" s="69"/>
      <c r="EQ55" s="69"/>
      <c r="ER55" s="69"/>
      <c r="ES55" s="69"/>
      <c r="ET55" s="69"/>
      <c r="EU55" s="69"/>
      <c r="EV55" s="69"/>
      <c r="EW55" s="69"/>
      <c r="EX55" s="69"/>
      <c r="EY55" s="69"/>
      <c r="EZ55" s="69"/>
      <c r="FA55" s="69"/>
      <c r="FB55" s="69"/>
      <c r="FC55" s="69"/>
      <c r="FD55" s="69"/>
      <c r="FE55" s="69"/>
      <c r="FF55" s="69"/>
      <c r="FG55" s="69"/>
      <c r="FH55" s="69"/>
      <c r="FI55" s="69"/>
      <c r="FJ55" s="69"/>
      <c r="FK55" s="69"/>
      <c r="FL55" s="69"/>
      <c r="FM55" s="69"/>
      <c r="FN55" s="69"/>
      <c r="FO55" s="69"/>
      <c r="FP55" s="69"/>
      <c r="FQ55" s="69"/>
      <c r="FR55" s="69"/>
      <c r="FS55" s="69"/>
      <c r="FT55" s="69"/>
      <c r="FU55" s="69"/>
      <c r="FV55" s="69"/>
      <c r="FW55" s="69"/>
      <c r="FX55" s="69"/>
      <c r="FY55" s="69"/>
      <c r="FZ55" s="69"/>
      <c r="GA55" s="69"/>
      <c r="GB55" s="69"/>
      <c r="GC55" s="69"/>
      <c r="GD55" s="69"/>
      <c r="GE55" s="69"/>
      <c r="GF55" s="69"/>
      <c r="GG55" s="69"/>
      <c r="GH55" s="69"/>
      <c r="GI55" s="69"/>
      <c r="GJ55" s="69"/>
      <c r="GK55" s="69"/>
      <c r="GL55" s="69"/>
      <c r="GM55" s="69"/>
      <c r="GN55" s="69"/>
      <c r="GO55" s="69"/>
      <c r="GP55" s="69"/>
      <c r="GQ55" s="69"/>
      <c r="GR55" s="69"/>
      <c r="GS55" s="69"/>
      <c r="GT55" s="69"/>
      <c r="GU55" s="69"/>
      <c r="GV55" s="69"/>
      <c r="GW55" s="69"/>
      <c r="GX55" s="69"/>
      <c r="GY55" s="69"/>
      <c r="GZ55" s="69"/>
      <c r="HA55" s="69"/>
      <c r="HB55" s="69"/>
      <c r="HC55" s="69"/>
      <c r="HD55" s="69"/>
      <c r="HE55" s="69"/>
      <c r="HF55" s="69"/>
      <c r="HG55" s="69"/>
      <c r="HH55" s="69"/>
      <c r="HI55" s="69"/>
      <c r="HJ55" s="69"/>
      <c r="HK55" s="69"/>
      <c r="HL55" s="69"/>
      <c r="HM55" s="69"/>
      <c r="HN55" s="69"/>
      <c r="HO55" s="69"/>
      <c r="HP55" s="69"/>
      <c r="HQ55" s="69"/>
      <c r="HR55" s="69"/>
      <c r="HS55" s="69"/>
      <c r="HT55" s="69"/>
      <c r="HU55" s="69"/>
      <c r="HV55" s="69"/>
      <c r="HW55" s="69"/>
      <c r="HX55" s="69"/>
      <c r="HY55" s="69"/>
      <c r="HZ55" s="69"/>
      <c r="IA55" s="69"/>
      <c r="IB55" s="69"/>
      <c r="IC55" s="69"/>
      <c r="ID55" s="69"/>
      <c r="IE55" s="69"/>
      <c r="IF55" s="69"/>
      <c r="IG55" s="69"/>
      <c r="IH55" s="69"/>
      <c r="II55" s="69"/>
      <c r="IJ55" s="69"/>
      <c r="IK55" s="69"/>
      <c r="IL55" s="69"/>
      <c r="IM55" s="69"/>
      <c r="IN55" s="69"/>
      <c r="IO55" s="69"/>
      <c r="IP55" s="69"/>
      <c r="IQ55" s="69"/>
      <c r="IR55" s="69"/>
      <c r="IS55" s="69"/>
      <c r="IT55" s="69"/>
      <c r="IU55" s="69"/>
      <c r="IV55" s="69"/>
      <c r="IW55" s="69"/>
      <c r="IX55" s="69"/>
      <c r="IY55" s="69"/>
      <c r="IZ55" s="69"/>
      <c r="JA55" s="69"/>
      <c r="JB55" s="69"/>
      <c r="JC55" s="69"/>
      <c r="JD55" s="69"/>
      <c r="JE55" s="69"/>
      <c r="JF55" s="69"/>
      <c r="JG55" s="69"/>
      <c r="JH55" s="69"/>
      <c r="JI55" s="69"/>
      <c r="JJ55" s="69"/>
      <c r="JK55" s="69"/>
      <c r="JL55" s="69"/>
      <c r="JM55" s="69"/>
      <c r="JN55" s="69"/>
      <c r="JO55" s="69"/>
      <c r="JP55" s="69"/>
      <c r="JQ55" s="69"/>
      <c r="JR55" s="69"/>
      <c r="JS55" s="69"/>
      <c r="JT55" s="69"/>
      <c r="JU55" s="69"/>
      <c r="JV55" s="69"/>
      <c r="JW55" s="69"/>
      <c r="JX55" s="69"/>
      <c r="JY55" s="69"/>
      <c r="JZ55" s="69"/>
      <c r="KA55" s="69"/>
      <c r="KB55" s="69"/>
      <c r="KC55" s="69"/>
      <c r="KD55" s="69"/>
      <c r="KE55" s="69"/>
      <c r="KF55" s="69"/>
      <c r="KG55" s="69"/>
      <c r="KH55" s="69"/>
      <c r="KI55" s="69"/>
      <c r="KJ55" s="69"/>
      <c r="KK55" s="69"/>
      <c r="KL55" s="69"/>
      <c r="KM55" s="69"/>
      <c r="KN55" s="69"/>
      <c r="KO55" s="69"/>
      <c r="KP55" s="69"/>
      <c r="KQ55" s="69"/>
      <c r="KR55" s="69"/>
      <c r="KS55" s="69"/>
      <c r="KT55" s="69"/>
      <c r="KU55" s="69"/>
      <c r="KV55" s="69"/>
      <c r="KW55" s="69"/>
      <c r="KX55" s="69"/>
      <c r="KY55" s="69"/>
      <c r="KZ55" s="69"/>
      <c r="LA55" s="69"/>
      <c r="LB55" s="69"/>
      <c r="LC55" s="69"/>
      <c r="LD55" s="69"/>
      <c r="LE55" s="69"/>
    </row>
    <row r="56" spans="1:317" s="70" customFormat="1">
      <c r="A56" s="36"/>
      <c r="B56" s="74">
        <v>1981</v>
      </c>
      <c r="C56" s="75">
        <v>1.0122712940837462</v>
      </c>
      <c r="D56" s="75">
        <v>1.1471379662511514</v>
      </c>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c r="EN56" s="69"/>
      <c r="EO56" s="69"/>
      <c r="EP56" s="69"/>
      <c r="EQ56" s="69"/>
      <c r="ER56" s="69"/>
      <c r="ES56" s="69"/>
      <c r="ET56" s="69"/>
      <c r="EU56" s="69"/>
      <c r="EV56" s="69"/>
      <c r="EW56" s="69"/>
      <c r="EX56" s="69"/>
      <c r="EY56" s="69"/>
      <c r="EZ56" s="69"/>
      <c r="FA56" s="69"/>
      <c r="FB56" s="69"/>
      <c r="FC56" s="69"/>
      <c r="FD56" s="69"/>
      <c r="FE56" s="69"/>
      <c r="FF56" s="69"/>
      <c r="FG56" s="69"/>
      <c r="FH56" s="69"/>
      <c r="FI56" s="69"/>
      <c r="FJ56" s="69"/>
      <c r="FK56" s="69"/>
      <c r="FL56" s="69"/>
      <c r="FM56" s="69"/>
      <c r="FN56" s="69"/>
      <c r="FO56" s="69"/>
      <c r="FP56" s="69"/>
      <c r="FQ56" s="69"/>
      <c r="FR56" s="69"/>
      <c r="FS56" s="69"/>
      <c r="FT56" s="69"/>
      <c r="FU56" s="69"/>
      <c r="FV56" s="69"/>
      <c r="FW56" s="69"/>
      <c r="FX56" s="69"/>
      <c r="FY56" s="69"/>
      <c r="FZ56" s="69"/>
      <c r="GA56" s="69"/>
      <c r="GB56" s="69"/>
      <c r="GC56" s="69"/>
      <c r="GD56" s="69"/>
      <c r="GE56" s="69"/>
      <c r="GF56" s="69"/>
      <c r="GG56" s="69"/>
      <c r="GH56" s="69"/>
      <c r="GI56" s="69"/>
      <c r="GJ56" s="69"/>
      <c r="GK56" s="69"/>
      <c r="GL56" s="69"/>
      <c r="GM56" s="69"/>
      <c r="GN56" s="69"/>
      <c r="GO56" s="69"/>
      <c r="GP56" s="69"/>
      <c r="GQ56" s="69"/>
      <c r="GR56" s="69"/>
      <c r="GS56" s="69"/>
      <c r="GT56" s="69"/>
      <c r="GU56" s="69"/>
      <c r="GV56" s="69"/>
      <c r="GW56" s="69"/>
      <c r="GX56" s="69"/>
      <c r="GY56" s="69"/>
      <c r="GZ56" s="69"/>
      <c r="HA56" s="69"/>
      <c r="HB56" s="69"/>
      <c r="HC56" s="69"/>
      <c r="HD56" s="69"/>
      <c r="HE56" s="69"/>
      <c r="HF56" s="69"/>
      <c r="HG56" s="69"/>
      <c r="HH56" s="69"/>
      <c r="HI56" s="69"/>
      <c r="HJ56" s="69"/>
      <c r="HK56" s="69"/>
      <c r="HL56" s="69"/>
      <c r="HM56" s="69"/>
      <c r="HN56" s="69"/>
      <c r="HO56" s="69"/>
      <c r="HP56" s="69"/>
      <c r="HQ56" s="69"/>
      <c r="HR56" s="69"/>
      <c r="HS56" s="69"/>
      <c r="HT56" s="69"/>
      <c r="HU56" s="69"/>
      <c r="HV56" s="69"/>
      <c r="HW56" s="69"/>
      <c r="HX56" s="69"/>
      <c r="HY56" s="69"/>
      <c r="HZ56" s="69"/>
      <c r="IA56" s="69"/>
      <c r="IB56" s="69"/>
      <c r="IC56" s="69"/>
      <c r="ID56" s="69"/>
      <c r="IE56" s="69"/>
      <c r="IF56" s="69"/>
      <c r="IG56" s="69"/>
      <c r="IH56" s="69"/>
      <c r="II56" s="69"/>
      <c r="IJ56" s="69"/>
      <c r="IK56" s="69"/>
      <c r="IL56" s="69"/>
      <c r="IM56" s="69"/>
      <c r="IN56" s="69"/>
      <c r="IO56" s="69"/>
      <c r="IP56" s="69"/>
      <c r="IQ56" s="69"/>
      <c r="IR56" s="69"/>
      <c r="IS56" s="69"/>
      <c r="IT56" s="69"/>
      <c r="IU56" s="69"/>
      <c r="IV56" s="69"/>
      <c r="IW56" s="69"/>
      <c r="IX56" s="69"/>
      <c r="IY56" s="69"/>
      <c r="IZ56" s="69"/>
      <c r="JA56" s="69"/>
      <c r="JB56" s="69"/>
      <c r="JC56" s="69"/>
      <c r="JD56" s="69"/>
      <c r="JE56" s="69"/>
      <c r="JF56" s="69"/>
      <c r="JG56" s="69"/>
      <c r="JH56" s="69"/>
      <c r="JI56" s="69"/>
      <c r="JJ56" s="69"/>
      <c r="JK56" s="69"/>
      <c r="JL56" s="69"/>
      <c r="JM56" s="69"/>
      <c r="JN56" s="69"/>
      <c r="JO56" s="69"/>
      <c r="JP56" s="69"/>
      <c r="JQ56" s="69"/>
      <c r="JR56" s="69"/>
      <c r="JS56" s="69"/>
      <c r="JT56" s="69"/>
      <c r="JU56" s="69"/>
      <c r="JV56" s="69"/>
      <c r="JW56" s="69"/>
      <c r="JX56" s="69"/>
      <c r="JY56" s="69"/>
      <c r="JZ56" s="69"/>
      <c r="KA56" s="69"/>
      <c r="KB56" s="69"/>
      <c r="KC56" s="69"/>
      <c r="KD56" s="69"/>
      <c r="KE56" s="69"/>
      <c r="KF56" s="69"/>
      <c r="KG56" s="69"/>
      <c r="KH56" s="69"/>
      <c r="KI56" s="69"/>
      <c r="KJ56" s="69"/>
      <c r="KK56" s="69"/>
      <c r="KL56" s="69"/>
      <c r="KM56" s="69"/>
      <c r="KN56" s="69"/>
      <c r="KO56" s="69"/>
      <c r="KP56" s="69"/>
      <c r="KQ56" s="69"/>
      <c r="KR56" s="69"/>
      <c r="KS56" s="69"/>
      <c r="KT56" s="69"/>
      <c r="KU56" s="69"/>
      <c r="KV56" s="69"/>
      <c r="KW56" s="69"/>
      <c r="KX56" s="69"/>
      <c r="KY56" s="69"/>
      <c r="KZ56" s="69"/>
      <c r="LA56" s="69"/>
      <c r="LB56" s="69"/>
      <c r="LC56" s="69"/>
      <c r="LD56" s="69"/>
      <c r="LE56" s="69"/>
    </row>
    <row r="57" spans="1:317" s="70" customFormat="1">
      <c r="A57" s="36"/>
      <c r="B57" s="76">
        <v>1982</v>
      </c>
      <c r="C57" s="75">
        <v>1.0146791360708771</v>
      </c>
      <c r="D57" s="75">
        <v>1.1485777770875012</v>
      </c>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69"/>
      <c r="IP57" s="69"/>
      <c r="IQ57" s="69"/>
      <c r="IR57" s="69"/>
      <c r="IS57" s="69"/>
      <c r="IT57" s="69"/>
      <c r="IU57" s="69"/>
      <c r="IV57" s="69"/>
      <c r="IW57" s="69"/>
      <c r="IX57" s="69"/>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row>
    <row r="58" spans="1:317" s="70" customFormat="1">
      <c r="A58" s="36"/>
      <c r="B58" s="74">
        <v>1983</v>
      </c>
      <c r="C58" s="75">
        <v>1.0143799325880751</v>
      </c>
      <c r="D58" s="75">
        <v>1.1473193896770735</v>
      </c>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c r="EN58" s="69"/>
      <c r="EO58" s="69"/>
      <c r="EP58" s="69"/>
      <c r="EQ58" s="69"/>
      <c r="ER58" s="69"/>
      <c r="ES58" s="69"/>
      <c r="ET58" s="69"/>
      <c r="EU58" s="69"/>
      <c r="EV58" s="69"/>
      <c r="EW58" s="69"/>
      <c r="EX58" s="69"/>
      <c r="EY58" s="69"/>
      <c r="EZ58" s="69"/>
      <c r="FA58" s="69"/>
      <c r="FB58" s="69"/>
      <c r="FC58" s="69"/>
      <c r="FD58" s="69"/>
      <c r="FE58" s="69"/>
      <c r="FF58" s="69"/>
      <c r="FG58" s="69"/>
      <c r="FH58" s="69"/>
      <c r="FI58" s="69"/>
      <c r="FJ58" s="69"/>
      <c r="FK58" s="69"/>
      <c r="FL58" s="69"/>
      <c r="FM58" s="69"/>
      <c r="FN58" s="69"/>
      <c r="FO58" s="69"/>
      <c r="FP58" s="69"/>
      <c r="FQ58" s="69"/>
      <c r="FR58" s="69"/>
      <c r="FS58" s="69"/>
      <c r="FT58" s="69"/>
      <c r="FU58" s="69"/>
      <c r="FV58" s="69"/>
      <c r="FW58" s="69"/>
      <c r="FX58" s="69"/>
      <c r="FY58" s="69"/>
      <c r="FZ58" s="69"/>
      <c r="GA58" s="69"/>
      <c r="GB58" s="69"/>
      <c r="GC58" s="69"/>
      <c r="GD58" s="69"/>
      <c r="GE58" s="69"/>
      <c r="GF58" s="69"/>
      <c r="GG58" s="69"/>
      <c r="GH58" s="69"/>
      <c r="GI58" s="69"/>
      <c r="GJ58" s="69"/>
      <c r="GK58" s="69"/>
      <c r="GL58" s="69"/>
      <c r="GM58" s="69"/>
      <c r="GN58" s="69"/>
      <c r="GO58" s="69"/>
      <c r="GP58" s="69"/>
      <c r="GQ58" s="69"/>
      <c r="GR58" s="69"/>
      <c r="GS58" s="69"/>
      <c r="GT58" s="69"/>
      <c r="GU58" s="69"/>
      <c r="GV58" s="69"/>
      <c r="GW58" s="69"/>
      <c r="GX58" s="69"/>
      <c r="GY58" s="69"/>
      <c r="GZ58" s="69"/>
      <c r="HA58" s="69"/>
      <c r="HB58" s="69"/>
      <c r="HC58" s="69"/>
      <c r="HD58" s="69"/>
      <c r="HE58" s="69"/>
      <c r="HF58" s="69"/>
      <c r="HG58" s="69"/>
      <c r="HH58" s="69"/>
      <c r="HI58" s="69"/>
      <c r="HJ58" s="69"/>
      <c r="HK58" s="69"/>
      <c r="HL58" s="69"/>
      <c r="HM58" s="69"/>
      <c r="HN58" s="69"/>
      <c r="HO58" s="69"/>
      <c r="HP58" s="69"/>
      <c r="HQ58" s="69"/>
      <c r="HR58" s="69"/>
      <c r="HS58" s="69"/>
      <c r="HT58" s="69"/>
      <c r="HU58" s="69"/>
      <c r="HV58" s="69"/>
      <c r="HW58" s="69"/>
      <c r="HX58" s="69"/>
      <c r="HY58" s="69"/>
      <c r="HZ58" s="69"/>
      <c r="IA58" s="69"/>
      <c r="IB58" s="69"/>
      <c r="IC58" s="69"/>
      <c r="ID58" s="69"/>
      <c r="IE58" s="69"/>
      <c r="IF58" s="69"/>
      <c r="IG58" s="69"/>
      <c r="IH58" s="69"/>
      <c r="II58" s="69"/>
      <c r="IJ58" s="69"/>
      <c r="IK58" s="69"/>
      <c r="IL58" s="69"/>
      <c r="IM58" s="69"/>
      <c r="IN58" s="69"/>
      <c r="IO58" s="69"/>
      <c r="IP58" s="69"/>
      <c r="IQ58" s="69"/>
      <c r="IR58" s="69"/>
      <c r="IS58" s="69"/>
      <c r="IT58" s="69"/>
      <c r="IU58" s="69"/>
      <c r="IV58" s="69"/>
      <c r="IW58" s="69"/>
      <c r="IX58" s="69"/>
      <c r="IY58" s="69"/>
      <c r="IZ58" s="69"/>
      <c r="JA58" s="69"/>
      <c r="JB58" s="69"/>
      <c r="JC58" s="69"/>
      <c r="JD58" s="69"/>
      <c r="JE58" s="69"/>
      <c r="JF58" s="69"/>
      <c r="JG58" s="69"/>
      <c r="JH58" s="69"/>
      <c r="JI58" s="69"/>
      <c r="JJ58" s="69"/>
      <c r="JK58" s="69"/>
      <c r="JL58" s="69"/>
      <c r="JM58" s="69"/>
      <c r="JN58" s="69"/>
      <c r="JO58" s="69"/>
      <c r="JP58" s="69"/>
      <c r="JQ58" s="69"/>
      <c r="JR58" s="69"/>
      <c r="JS58" s="69"/>
      <c r="JT58" s="69"/>
      <c r="JU58" s="69"/>
      <c r="JV58" s="69"/>
      <c r="JW58" s="69"/>
      <c r="JX58" s="69"/>
      <c r="JY58" s="69"/>
      <c r="JZ58" s="69"/>
      <c r="KA58" s="69"/>
      <c r="KB58" s="69"/>
      <c r="KC58" s="69"/>
      <c r="KD58" s="69"/>
      <c r="KE58" s="69"/>
      <c r="KF58" s="69"/>
      <c r="KG58" s="69"/>
      <c r="KH58" s="69"/>
      <c r="KI58" s="69"/>
      <c r="KJ58" s="69"/>
      <c r="KK58" s="69"/>
      <c r="KL58" s="69"/>
      <c r="KM58" s="69"/>
      <c r="KN58" s="69"/>
      <c r="KO58" s="69"/>
      <c r="KP58" s="69"/>
      <c r="KQ58" s="69"/>
      <c r="KR58" s="69"/>
      <c r="KS58" s="69"/>
      <c r="KT58" s="69"/>
      <c r="KU58" s="69"/>
      <c r="KV58" s="69"/>
      <c r="KW58" s="69"/>
      <c r="KX58" s="69"/>
      <c r="KY58" s="69"/>
      <c r="KZ58" s="69"/>
      <c r="LA58" s="69"/>
      <c r="LB58" s="69"/>
      <c r="LC58" s="69"/>
      <c r="LD58" s="69"/>
      <c r="LE58" s="69"/>
    </row>
    <row r="59" spans="1:317" s="70" customFormat="1">
      <c r="A59" s="36"/>
      <c r="B59" s="76">
        <v>1984</v>
      </c>
      <c r="C59" s="75">
        <v>1.0148091070368945</v>
      </c>
      <c r="D59" s="75">
        <v>1.1467425740320343</v>
      </c>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c r="EN59" s="69"/>
      <c r="EO59" s="69"/>
      <c r="EP59" s="69"/>
      <c r="EQ59" s="69"/>
      <c r="ER59" s="69"/>
      <c r="ES59" s="69"/>
      <c r="ET59" s="69"/>
      <c r="EU59" s="69"/>
      <c r="EV59" s="69"/>
      <c r="EW59" s="69"/>
      <c r="EX59" s="69"/>
      <c r="EY59" s="69"/>
      <c r="EZ59" s="69"/>
      <c r="FA59" s="69"/>
      <c r="FB59" s="69"/>
      <c r="FC59" s="69"/>
      <c r="FD59" s="69"/>
      <c r="FE59" s="69"/>
      <c r="FF59" s="69"/>
      <c r="FG59" s="69"/>
      <c r="FH59" s="69"/>
      <c r="FI59" s="69"/>
      <c r="FJ59" s="69"/>
      <c r="FK59" s="69"/>
      <c r="FL59" s="69"/>
      <c r="FM59" s="69"/>
      <c r="FN59" s="69"/>
      <c r="FO59" s="69"/>
      <c r="FP59" s="69"/>
      <c r="FQ59" s="69"/>
      <c r="FR59" s="69"/>
      <c r="FS59" s="69"/>
      <c r="FT59" s="69"/>
      <c r="FU59" s="69"/>
      <c r="FV59" s="69"/>
      <c r="FW59" s="69"/>
      <c r="FX59" s="69"/>
      <c r="FY59" s="69"/>
      <c r="FZ59" s="69"/>
      <c r="GA59" s="69"/>
      <c r="GB59" s="69"/>
      <c r="GC59" s="69"/>
      <c r="GD59" s="69"/>
      <c r="GE59" s="69"/>
      <c r="GF59" s="69"/>
      <c r="GG59" s="69"/>
      <c r="GH59" s="69"/>
      <c r="GI59" s="69"/>
      <c r="GJ59" s="69"/>
      <c r="GK59" s="69"/>
      <c r="GL59" s="69"/>
      <c r="GM59" s="69"/>
      <c r="GN59" s="69"/>
      <c r="GO59" s="69"/>
      <c r="GP59" s="69"/>
      <c r="GQ59" s="69"/>
      <c r="GR59" s="69"/>
      <c r="GS59" s="69"/>
      <c r="GT59" s="69"/>
      <c r="GU59" s="69"/>
      <c r="GV59" s="69"/>
      <c r="GW59" s="69"/>
      <c r="GX59" s="69"/>
      <c r="GY59" s="69"/>
      <c r="GZ59" s="69"/>
      <c r="HA59" s="69"/>
      <c r="HB59" s="69"/>
      <c r="HC59" s="69"/>
      <c r="HD59" s="69"/>
      <c r="HE59" s="69"/>
      <c r="HF59" s="69"/>
      <c r="HG59" s="69"/>
      <c r="HH59" s="69"/>
      <c r="HI59" s="69"/>
      <c r="HJ59" s="69"/>
      <c r="HK59" s="69"/>
      <c r="HL59" s="69"/>
      <c r="HM59" s="69"/>
      <c r="HN59" s="69"/>
      <c r="HO59" s="69"/>
      <c r="HP59" s="69"/>
      <c r="HQ59" s="69"/>
      <c r="HR59" s="69"/>
      <c r="HS59" s="69"/>
      <c r="HT59" s="69"/>
      <c r="HU59" s="69"/>
      <c r="HV59" s="69"/>
      <c r="HW59" s="69"/>
      <c r="HX59" s="69"/>
      <c r="HY59" s="69"/>
      <c r="HZ59" s="69"/>
      <c r="IA59" s="69"/>
      <c r="IB59" s="69"/>
      <c r="IC59" s="69"/>
      <c r="ID59" s="69"/>
      <c r="IE59" s="69"/>
      <c r="IF59" s="69"/>
      <c r="IG59" s="69"/>
      <c r="IH59" s="69"/>
      <c r="II59" s="69"/>
      <c r="IJ59" s="69"/>
      <c r="IK59" s="69"/>
      <c r="IL59" s="69"/>
      <c r="IM59" s="69"/>
      <c r="IN59" s="69"/>
      <c r="IO59" s="69"/>
      <c r="IP59" s="69"/>
      <c r="IQ59" s="69"/>
      <c r="IR59" s="69"/>
      <c r="IS59" s="69"/>
      <c r="IT59" s="69"/>
      <c r="IU59" s="69"/>
      <c r="IV59" s="69"/>
      <c r="IW59" s="69"/>
      <c r="IX59" s="69"/>
      <c r="IY59" s="69"/>
      <c r="IZ59" s="69"/>
      <c r="JA59" s="69"/>
      <c r="JB59" s="69"/>
      <c r="JC59" s="69"/>
      <c r="JD59" s="69"/>
      <c r="JE59" s="69"/>
      <c r="JF59" s="69"/>
      <c r="JG59" s="69"/>
      <c r="JH59" s="69"/>
      <c r="JI59" s="69"/>
      <c r="JJ59" s="69"/>
      <c r="JK59" s="69"/>
      <c r="JL59" s="69"/>
      <c r="JM59" s="69"/>
      <c r="JN59" s="69"/>
      <c r="JO59" s="69"/>
      <c r="JP59" s="69"/>
      <c r="JQ59" s="69"/>
      <c r="JR59" s="69"/>
      <c r="JS59" s="69"/>
      <c r="JT59" s="69"/>
      <c r="JU59" s="69"/>
      <c r="JV59" s="69"/>
      <c r="JW59" s="69"/>
      <c r="JX59" s="69"/>
      <c r="JY59" s="69"/>
      <c r="JZ59" s="69"/>
      <c r="KA59" s="69"/>
      <c r="KB59" s="69"/>
      <c r="KC59" s="69"/>
      <c r="KD59" s="69"/>
      <c r="KE59" s="69"/>
      <c r="KF59" s="69"/>
      <c r="KG59" s="69"/>
      <c r="KH59" s="69"/>
      <c r="KI59" s="69"/>
      <c r="KJ59" s="69"/>
      <c r="KK59" s="69"/>
      <c r="KL59" s="69"/>
      <c r="KM59" s="69"/>
      <c r="KN59" s="69"/>
      <c r="KO59" s="69"/>
      <c r="KP59" s="69"/>
      <c r="KQ59" s="69"/>
      <c r="KR59" s="69"/>
      <c r="KS59" s="69"/>
      <c r="KT59" s="69"/>
      <c r="KU59" s="69"/>
      <c r="KV59" s="69"/>
      <c r="KW59" s="69"/>
      <c r="KX59" s="69"/>
      <c r="KY59" s="69"/>
      <c r="KZ59" s="69"/>
      <c r="LA59" s="69"/>
      <c r="LB59" s="69"/>
      <c r="LC59" s="69"/>
      <c r="LD59" s="69"/>
      <c r="LE59" s="69"/>
    </row>
    <row r="60" spans="1:317" s="70" customFormat="1">
      <c r="A60" s="36"/>
      <c r="B60" s="74">
        <v>1985</v>
      </c>
      <c r="C60" s="75">
        <v>1.0124802726972615</v>
      </c>
      <c r="D60" s="75">
        <v>1.1433050377149023</v>
      </c>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c r="EN60" s="69"/>
      <c r="EO60" s="69"/>
      <c r="EP60" s="69"/>
      <c r="EQ60" s="69"/>
      <c r="ER60" s="69"/>
      <c r="ES60" s="69"/>
      <c r="ET60" s="69"/>
      <c r="EU60" s="69"/>
      <c r="EV60" s="69"/>
      <c r="EW60" s="69"/>
      <c r="EX60" s="69"/>
      <c r="EY60" s="69"/>
      <c r="EZ60" s="69"/>
      <c r="FA60" s="69"/>
      <c r="FB60" s="69"/>
      <c r="FC60" s="69"/>
      <c r="FD60" s="69"/>
      <c r="FE60" s="69"/>
      <c r="FF60" s="69"/>
      <c r="FG60" s="69"/>
      <c r="FH60" s="69"/>
      <c r="FI60" s="69"/>
      <c r="FJ60" s="69"/>
      <c r="FK60" s="69"/>
      <c r="FL60" s="69"/>
      <c r="FM60" s="69"/>
      <c r="FN60" s="69"/>
      <c r="FO60" s="69"/>
      <c r="FP60" s="69"/>
      <c r="FQ60" s="69"/>
      <c r="FR60" s="69"/>
      <c r="FS60" s="69"/>
      <c r="FT60" s="69"/>
      <c r="FU60" s="69"/>
      <c r="FV60" s="69"/>
      <c r="FW60" s="69"/>
      <c r="FX60" s="69"/>
      <c r="FY60" s="69"/>
      <c r="FZ60" s="69"/>
      <c r="GA60" s="69"/>
      <c r="GB60" s="69"/>
      <c r="GC60" s="69"/>
      <c r="GD60" s="69"/>
      <c r="GE60" s="69"/>
      <c r="GF60" s="69"/>
      <c r="GG60" s="69"/>
      <c r="GH60" s="69"/>
      <c r="GI60" s="69"/>
      <c r="GJ60" s="69"/>
      <c r="GK60" s="69"/>
      <c r="GL60" s="69"/>
      <c r="GM60" s="69"/>
      <c r="GN60" s="69"/>
      <c r="GO60" s="69"/>
      <c r="GP60" s="69"/>
      <c r="GQ60" s="69"/>
      <c r="GR60" s="69"/>
      <c r="GS60" s="69"/>
      <c r="GT60" s="69"/>
      <c r="GU60" s="69"/>
      <c r="GV60" s="69"/>
      <c r="GW60" s="69"/>
      <c r="GX60" s="69"/>
      <c r="GY60" s="69"/>
      <c r="GZ60" s="69"/>
      <c r="HA60" s="69"/>
      <c r="HB60" s="69"/>
      <c r="HC60" s="69"/>
      <c r="HD60" s="69"/>
      <c r="HE60" s="69"/>
      <c r="HF60" s="69"/>
      <c r="HG60" s="69"/>
      <c r="HH60" s="69"/>
      <c r="HI60" s="69"/>
      <c r="HJ60" s="69"/>
      <c r="HK60" s="69"/>
      <c r="HL60" s="69"/>
      <c r="HM60" s="69"/>
      <c r="HN60" s="69"/>
      <c r="HO60" s="69"/>
      <c r="HP60" s="69"/>
      <c r="HQ60" s="69"/>
      <c r="HR60" s="69"/>
      <c r="HS60" s="69"/>
      <c r="HT60" s="69"/>
      <c r="HU60" s="69"/>
      <c r="HV60" s="69"/>
      <c r="HW60" s="69"/>
      <c r="HX60" s="69"/>
      <c r="HY60" s="69"/>
      <c r="HZ60" s="69"/>
      <c r="IA60" s="69"/>
      <c r="IB60" s="69"/>
      <c r="IC60" s="69"/>
      <c r="ID60" s="69"/>
      <c r="IE60" s="69"/>
      <c r="IF60" s="69"/>
      <c r="IG60" s="69"/>
      <c r="IH60" s="69"/>
      <c r="II60" s="69"/>
      <c r="IJ60" s="69"/>
      <c r="IK60" s="69"/>
      <c r="IL60" s="69"/>
      <c r="IM60" s="69"/>
      <c r="IN60" s="69"/>
      <c r="IO60" s="69"/>
      <c r="IP60" s="69"/>
      <c r="IQ60" s="69"/>
      <c r="IR60" s="69"/>
      <c r="IS60" s="69"/>
      <c r="IT60" s="69"/>
      <c r="IU60" s="69"/>
      <c r="IV60" s="69"/>
      <c r="IW60" s="69"/>
      <c r="IX60" s="69"/>
      <c r="IY60" s="69"/>
      <c r="IZ60" s="69"/>
      <c r="JA60" s="69"/>
      <c r="JB60" s="69"/>
      <c r="JC60" s="69"/>
      <c r="JD60" s="69"/>
      <c r="JE60" s="69"/>
      <c r="JF60" s="69"/>
      <c r="JG60" s="69"/>
      <c r="JH60" s="69"/>
      <c r="JI60" s="69"/>
      <c r="JJ60" s="69"/>
      <c r="JK60" s="69"/>
      <c r="JL60" s="69"/>
      <c r="JM60" s="69"/>
      <c r="JN60" s="69"/>
      <c r="JO60" s="69"/>
      <c r="JP60" s="69"/>
      <c r="JQ60" s="69"/>
      <c r="JR60" s="69"/>
      <c r="JS60" s="69"/>
      <c r="JT60" s="69"/>
      <c r="JU60" s="69"/>
      <c r="JV60" s="69"/>
      <c r="JW60" s="69"/>
      <c r="JX60" s="69"/>
      <c r="JY60" s="69"/>
      <c r="JZ60" s="69"/>
      <c r="KA60" s="69"/>
      <c r="KB60" s="69"/>
      <c r="KC60" s="69"/>
      <c r="KD60" s="69"/>
      <c r="KE60" s="69"/>
      <c r="KF60" s="69"/>
      <c r="KG60" s="69"/>
      <c r="KH60" s="69"/>
      <c r="KI60" s="69"/>
      <c r="KJ60" s="69"/>
      <c r="KK60" s="69"/>
      <c r="KL60" s="69"/>
      <c r="KM60" s="69"/>
      <c r="KN60" s="69"/>
      <c r="KO60" s="69"/>
      <c r="KP60" s="69"/>
      <c r="KQ60" s="69"/>
      <c r="KR60" s="69"/>
      <c r="KS60" s="69"/>
      <c r="KT60" s="69"/>
      <c r="KU60" s="69"/>
      <c r="KV60" s="69"/>
      <c r="KW60" s="69"/>
      <c r="KX60" s="69"/>
      <c r="KY60" s="69"/>
      <c r="KZ60" s="69"/>
      <c r="LA60" s="69"/>
      <c r="LB60" s="69"/>
      <c r="LC60" s="69"/>
      <c r="LD60" s="69"/>
      <c r="LE60" s="69"/>
    </row>
    <row r="61" spans="1:317" s="70" customFormat="1">
      <c r="A61" s="36"/>
      <c r="B61" s="76">
        <v>1986</v>
      </c>
      <c r="C61" s="75">
        <v>1.0123370077603415</v>
      </c>
      <c r="D61" s="75">
        <v>1.1419474464291817</v>
      </c>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c r="EO61" s="69"/>
      <c r="EP61" s="69"/>
      <c r="EQ61" s="69"/>
      <c r="ER61" s="69"/>
      <c r="ES61" s="69"/>
      <c r="ET61" s="69"/>
      <c r="EU61" s="69"/>
      <c r="EV61" s="69"/>
      <c r="EW61" s="69"/>
      <c r="EX61" s="69"/>
      <c r="EY61" s="69"/>
      <c r="EZ61" s="69"/>
      <c r="FA61" s="69"/>
      <c r="FB61" s="69"/>
      <c r="FC61" s="69"/>
      <c r="FD61" s="69"/>
      <c r="FE61" s="69"/>
      <c r="FF61" s="69"/>
      <c r="FG61" s="69"/>
      <c r="FH61" s="69"/>
      <c r="FI61" s="69"/>
      <c r="FJ61" s="69"/>
      <c r="FK61" s="69"/>
      <c r="FL61" s="69"/>
      <c r="FM61" s="69"/>
      <c r="FN61" s="69"/>
      <c r="FO61" s="69"/>
      <c r="FP61" s="69"/>
      <c r="FQ61" s="69"/>
      <c r="FR61" s="69"/>
      <c r="FS61" s="69"/>
      <c r="FT61" s="69"/>
      <c r="FU61" s="69"/>
      <c r="FV61" s="69"/>
      <c r="FW61" s="69"/>
      <c r="FX61" s="69"/>
      <c r="FY61" s="69"/>
      <c r="FZ61" s="69"/>
      <c r="GA61" s="69"/>
      <c r="GB61" s="69"/>
      <c r="GC61" s="69"/>
      <c r="GD61" s="69"/>
      <c r="GE61" s="69"/>
      <c r="GF61" s="69"/>
      <c r="GG61" s="69"/>
      <c r="GH61" s="69"/>
      <c r="GI61" s="69"/>
      <c r="GJ61" s="69"/>
      <c r="GK61" s="69"/>
      <c r="GL61" s="69"/>
      <c r="GM61" s="69"/>
      <c r="GN61" s="69"/>
      <c r="GO61" s="69"/>
      <c r="GP61" s="69"/>
      <c r="GQ61" s="69"/>
      <c r="GR61" s="69"/>
      <c r="GS61" s="69"/>
      <c r="GT61" s="69"/>
      <c r="GU61" s="69"/>
      <c r="GV61" s="69"/>
      <c r="GW61" s="69"/>
      <c r="GX61" s="69"/>
      <c r="GY61" s="69"/>
      <c r="GZ61" s="69"/>
      <c r="HA61" s="69"/>
      <c r="HB61" s="69"/>
      <c r="HC61" s="69"/>
      <c r="HD61" s="69"/>
      <c r="HE61" s="69"/>
      <c r="HF61" s="69"/>
      <c r="HG61" s="69"/>
      <c r="HH61" s="69"/>
      <c r="HI61" s="69"/>
      <c r="HJ61" s="69"/>
      <c r="HK61" s="69"/>
      <c r="HL61" s="69"/>
      <c r="HM61" s="69"/>
      <c r="HN61" s="69"/>
      <c r="HO61" s="69"/>
      <c r="HP61" s="69"/>
      <c r="HQ61" s="69"/>
      <c r="HR61" s="69"/>
      <c r="HS61" s="69"/>
      <c r="HT61" s="69"/>
      <c r="HU61" s="69"/>
      <c r="HV61" s="69"/>
      <c r="HW61" s="69"/>
      <c r="HX61" s="69"/>
      <c r="HY61" s="69"/>
      <c r="HZ61" s="69"/>
      <c r="IA61" s="69"/>
      <c r="IB61" s="69"/>
      <c r="IC61" s="69"/>
      <c r="ID61" s="69"/>
      <c r="IE61" s="69"/>
      <c r="IF61" s="69"/>
      <c r="IG61" s="69"/>
      <c r="IH61" s="69"/>
      <c r="II61" s="69"/>
      <c r="IJ61" s="69"/>
      <c r="IK61" s="69"/>
      <c r="IL61" s="69"/>
      <c r="IM61" s="69"/>
      <c r="IN61" s="69"/>
      <c r="IO61" s="69"/>
      <c r="IP61" s="69"/>
      <c r="IQ61" s="69"/>
      <c r="IR61" s="69"/>
      <c r="IS61" s="69"/>
      <c r="IT61" s="69"/>
      <c r="IU61" s="69"/>
      <c r="IV61" s="69"/>
      <c r="IW61" s="69"/>
      <c r="IX61" s="69"/>
      <c r="IY61" s="69"/>
      <c r="IZ61" s="69"/>
      <c r="JA61" s="69"/>
      <c r="JB61" s="69"/>
      <c r="JC61" s="69"/>
      <c r="JD61" s="69"/>
      <c r="JE61" s="69"/>
      <c r="JF61" s="69"/>
      <c r="JG61" s="69"/>
      <c r="JH61" s="69"/>
      <c r="JI61" s="69"/>
      <c r="JJ61" s="69"/>
      <c r="JK61" s="69"/>
      <c r="JL61" s="69"/>
      <c r="JM61" s="69"/>
      <c r="JN61" s="69"/>
      <c r="JO61" s="69"/>
      <c r="JP61" s="69"/>
      <c r="JQ61" s="69"/>
      <c r="JR61" s="69"/>
      <c r="JS61" s="69"/>
      <c r="JT61" s="69"/>
      <c r="JU61" s="69"/>
      <c r="JV61" s="69"/>
      <c r="JW61" s="69"/>
      <c r="JX61" s="69"/>
      <c r="JY61" s="69"/>
      <c r="JZ61" s="69"/>
      <c r="KA61" s="69"/>
      <c r="KB61" s="69"/>
      <c r="KC61" s="69"/>
      <c r="KD61" s="69"/>
      <c r="KE61" s="69"/>
      <c r="KF61" s="69"/>
      <c r="KG61" s="69"/>
      <c r="KH61" s="69"/>
      <c r="KI61" s="69"/>
      <c r="KJ61" s="69"/>
      <c r="KK61" s="69"/>
      <c r="KL61" s="69"/>
      <c r="KM61" s="69"/>
      <c r="KN61" s="69"/>
      <c r="KO61" s="69"/>
      <c r="KP61" s="69"/>
      <c r="KQ61" s="69"/>
      <c r="KR61" s="69"/>
      <c r="KS61" s="69"/>
      <c r="KT61" s="69"/>
      <c r="KU61" s="69"/>
      <c r="KV61" s="69"/>
      <c r="KW61" s="69"/>
      <c r="KX61" s="69"/>
      <c r="KY61" s="69"/>
      <c r="KZ61" s="69"/>
      <c r="LA61" s="69"/>
      <c r="LB61" s="69"/>
      <c r="LC61" s="69"/>
      <c r="LD61" s="69"/>
      <c r="LE61" s="69"/>
    </row>
    <row r="62" spans="1:317" s="70" customFormat="1">
      <c r="A62" s="36"/>
      <c r="B62" s="74">
        <v>1987</v>
      </c>
      <c r="C62" s="75">
        <v>1.0130053533968755</v>
      </c>
      <c r="D62" s="75">
        <v>1.1417463790544029</v>
      </c>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c r="EO62" s="69"/>
      <c r="EP62" s="69"/>
      <c r="EQ62" s="69"/>
      <c r="ER62" s="69"/>
      <c r="ES62" s="69"/>
      <c r="ET62" s="69"/>
      <c r="EU62" s="69"/>
      <c r="EV62" s="69"/>
      <c r="EW62" s="69"/>
      <c r="EX62" s="69"/>
      <c r="EY62" s="69"/>
      <c r="EZ62" s="69"/>
      <c r="FA62" s="69"/>
      <c r="FB62" s="69"/>
      <c r="FC62" s="69"/>
      <c r="FD62" s="69"/>
      <c r="FE62" s="69"/>
      <c r="FF62" s="69"/>
      <c r="FG62" s="69"/>
      <c r="FH62" s="69"/>
      <c r="FI62" s="69"/>
      <c r="FJ62" s="69"/>
      <c r="FK62" s="69"/>
      <c r="FL62" s="69"/>
      <c r="FM62" s="69"/>
      <c r="FN62" s="69"/>
      <c r="FO62" s="69"/>
      <c r="FP62" s="69"/>
      <c r="FQ62" s="69"/>
      <c r="FR62" s="69"/>
      <c r="FS62" s="69"/>
      <c r="FT62" s="69"/>
      <c r="FU62" s="69"/>
      <c r="FV62" s="69"/>
      <c r="FW62" s="69"/>
      <c r="FX62" s="69"/>
      <c r="FY62" s="69"/>
      <c r="FZ62" s="69"/>
      <c r="GA62" s="69"/>
      <c r="GB62" s="69"/>
      <c r="GC62" s="69"/>
      <c r="GD62" s="69"/>
      <c r="GE62" s="69"/>
      <c r="GF62" s="69"/>
      <c r="GG62" s="69"/>
      <c r="GH62" s="69"/>
      <c r="GI62" s="69"/>
      <c r="GJ62" s="69"/>
      <c r="GK62" s="69"/>
      <c r="GL62" s="69"/>
      <c r="GM62" s="69"/>
      <c r="GN62" s="69"/>
      <c r="GO62" s="69"/>
      <c r="GP62" s="69"/>
      <c r="GQ62" s="69"/>
      <c r="GR62" s="69"/>
      <c r="GS62" s="69"/>
      <c r="GT62" s="69"/>
      <c r="GU62" s="69"/>
      <c r="GV62" s="69"/>
      <c r="GW62" s="69"/>
      <c r="GX62" s="69"/>
      <c r="GY62" s="69"/>
      <c r="GZ62" s="69"/>
      <c r="HA62" s="69"/>
      <c r="HB62" s="69"/>
      <c r="HC62" s="69"/>
      <c r="HD62" s="69"/>
      <c r="HE62" s="69"/>
      <c r="HF62" s="69"/>
      <c r="HG62" s="69"/>
      <c r="HH62" s="69"/>
      <c r="HI62" s="69"/>
      <c r="HJ62" s="69"/>
      <c r="HK62" s="69"/>
      <c r="HL62" s="69"/>
      <c r="HM62" s="69"/>
      <c r="HN62" s="69"/>
      <c r="HO62" s="69"/>
      <c r="HP62" s="69"/>
      <c r="HQ62" s="69"/>
      <c r="HR62" s="69"/>
      <c r="HS62" s="69"/>
      <c r="HT62" s="69"/>
      <c r="HU62" s="69"/>
      <c r="HV62" s="69"/>
      <c r="HW62" s="69"/>
      <c r="HX62" s="69"/>
      <c r="HY62" s="69"/>
      <c r="HZ62" s="69"/>
      <c r="IA62" s="69"/>
      <c r="IB62" s="69"/>
      <c r="IC62" s="69"/>
      <c r="ID62" s="69"/>
      <c r="IE62" s="69"/>
      <c r="IF62" s="69"/>
      <c r="IG62" s="69"/>
      <c r="IH62" s="69"/>
      <c r="II62" s="69"/>
      <c r="IJ62" s="69"/>
      <c r="IK62" s="69"/>
      <c r="IL62" s="69"/>
      <c r="IM62" s="69"/>
      <c r="IN62" s="69"/>
      <c r="IO62" s="69"/>
      <c r="IP62" s="69"/>
      <c r="IQ62" s="69"/>
      <c r="IR62" s="69"/>
      <c r="IS62" s="69"/>
      <c r="IT62" s="69"/>
      <c r="IU62" s="69"/>
      <c r="IV62" s="69"/>
      <c r="IW62" s="69"/>
      <c r="IX62" s="69"/>
      <c r="IY62" s="69"/>
      <c r="IZ62" s="69"/>
      <c r="JA62" s="69"/>
      <c r="JB62" s="69"/>
      <c r="JC62" s="69"/>
      <c r="JD62" s="69"/>
      <c r="JE62" s="69"/>
      <c r="JF62" s="69"/>
      <c r="JG62" s="69"/>
      <c r="JH62" s="69"/>
      <c r="JI62" s="69"/>
      <c r="JJ62" s="69"/>
      <c r="JK62" s="69"/>
      <c r="JL62" s="69"/>
      <c r="JM62" s="69"/>
      <c r="JN62" s="69"/>
      <c r="JO62" s="69"/>
      <c r="JP62" s="69"/>
      <c r="JQ62" s="69"/>
      <c r="JR62" s="69"/>
      <c r="JS62" s="69"/>
      <c r="JT62" s="69"/>
      <c r="JU62" s="69"/>
      <c r="JV62" s="69"/>
      <c r="JW62" s="69"/>
      <c r="JX62" s="69"/>
      <c r="JY62" s="69"/>
      <c r="JZ62" s="69"/>
      <c r="KA62" s="69"/>
      <c r="KB62" s="69"/>
      <c r="KC62" s="69"/>
      <c r="KD62" s="69"/>
      <c r="KE62" s="69"/>
      <c r="KF62" s="69"/>
      <c r="KG62" s="69"/>
      <c r="KH62" s="69"/>
      <c r="KI62" s="69"/>
      <c r="KJ62" s="69"/>
      <c r="KK62" s="69"/>
      <c r="KL62" s="69"/>
      <c r="KM62" s="69"/>
      <c r="KN62" s="69"/>
      <c r="KO62" s="69"/>
      <c r="KP62" s="69"/>
      <c r="KQ62" s="69"/>
      <c r="KR62" s="69"/>
      <c r="KS62" s="69"/>
      <c r="KT62" s="69"/>
      <c r="KU62" s="69"/>
      <c r="KV62" s="69"/>
      <c r="KW62" s="69"/>
      <c r="KX62" s="69"/>
      <c r="KY62" s="69"/>
      <c r="KZ62" s="69"/>
      <c r="LA62" s="69"/>
      <c r="LB62" s="69"/>
      <c r="LC62" s="69"/>
      <c r="LD62" s="69"/>
      <c r="LE62" s="69"/>
    </row>
    <row r="63" spans="1:317" s="70" customFormat="1">
      <c r="A63" s="36"/>
      <c r="B63" s="76">
        <v>1988</v>
      </c>
      <c r="C63" s="75">
        <v>1.0131438512452726</v>
      </c>
      <c r="D63" s="75">
        <v>1.1409793007989479</v>
      </c>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c r="EO63" s="69"/>
      <c r="EP63" s="69"/>
      <c r="EQ63" s="69"/>
      <c r="ER63" s="69"/>
      <c r="ES63" s="69"/>
      <c r="ET63" s="69"/>
      <c r="EU63" s="69"/>
      <c r="EV63" s="69"/>
      <c r="EW63" s="69"/>
      <c r="EX63" s="69"/>
      <c r="EY63" s="69"/>
      <c r="EZ63" s="69"/>
      <c r="FA63" s="69"/>
      <c r="FB63" s="69"/>
      <c r="FC63" s="69"/>
      <c r="FD63" s="69"/>
      <c r="FE63" s="69"/>
      <c r="FF63" s="69"/>
      <c r="FG63" s="69"/>
      <c r="FH63" s="69"/>
      <c r="FI63" s="69"/>
      <c r="FJ63" s="69"/>
      <c r="FK63" s="69"/>
      <c r="FL63" s="69"/>
      <c r="FM63" s="69"/>
      <c r="FN63" s="69"/>
      <c r="FO63" s="69"/>
      <c r="FP63" s="69"/>
      <c r="FQ63" s="69"/>
      <c r="FR63" s="69"/>
      <c r="FS63" s="69"/>
      <c r="FT63" s="69"/>
      <c r="FU63" s="69"/>
      <c r="FV63" s="69"/>
      <c r="FW63" s="69"/>
      <c r="FX63" s="69"/>
      <c r="FY63" s="69"/>
      <c r="FZ63" s="69"/>
      <c r="GA63" s="69"/>
      <c r="GB63" s="69"/>
      <c r="GC63" s="69"/>
      <c r="GD63" s="69"/>
      <c r="GE63" s="69"/>
      <c r="GF63" s="69"/>
      <c r="GG63" s="69"/>
      <c r="GH63" s="69"/>
      <c r="GI63" s="69"/>
      <c r="GJ63" s="69"/>
      <c r="GK63" s="69"/>
      <c r="GL63" s="69"/>
      <c r="GM63" s="69"/>
      <c r="GN63" s="69"/>
      <c r="GO63" s="69"/>
      <c r="GP63" s="69"/>
      <c r="GQ63" s="69"/>
      <c r="GR63" s="69"/>
      <c r="GS63" s="69"/>
      <c r="GT63" s="69"/>
      <c r="GU63" s="69"/>
      <c r="GV63" s="69"/>
      <c r="GW63" s="69"/>
      <c r="GX63" s="69"/>
      <c r="GY63" s="69"/>
      <c r="GZ63" s="69"/>
      <c r="HA63" s="69"/>
      <c r="HB63" s="69"/>
      <c r="HC63" s="69"/>
      <c r="HD63" s="69"/>
      <c r="HE63" s="69"/>
      <c r="HF63" s="69"/>
      <c r="HG63" s="69"/>
      <c r="HH63" s="69"/>
      <c r="HI63" s="69"/>
      <c r="HJ63" s="69"/>
      <c r="HK63" s="69"/>
      <c r="HL63" s="69"/>
      <c r="HM63" s="69"/>
      <c r="HN63" s="69"/>
      <c r="HO63" s="69"/>
      <c r="HP63" s="69"/>
      <c r="HQ63" s="69"/>
      <c r="HR63" s="69"/>
      <c r="HS63" s="69"/>
      <c r="HT63" s="69"/>
      <c r="HU63" s="69"/>
      <c r="HV63" s="69"/>
      <c r="HW63" s="69"/>
      <c r="HX63" s="69"/>
      <c r="HY63" s="69"/>
      <c r="HZ63" s="69"/>
      <c r="IA63" s="69"/>
      <c r="IB63" s="69"/>
      <c r="IC63" s="69"/>
      <c r="ID63" s="69"/>
      <c r="IE63" s="69"/>
      <c r="IF63" s="69"/>
      <c r="IG63" s="69"/>
      <c r="IH63" s="69"/>
      <c r="II63" s="69"/>
      <c r="IJ63" s="69"/>
      <c r="IK63" s="69"/>
      <c r="IL63" s="69"/>
      <c r="IM63" s="69"/>
      <c r="IN63" s="69"/>
      <c r="IO63" s="69"/>
      <c r="IP63" s="69"/>
      <c r="IQ63" s="69"/>
      <c r="IR63" s="69"/>
      <c r="IS63" s="69"/>
      <c r="IT63" s="69"/>
      <c r="IU63" s="69"/>
      <c r="IV63" s="69"/>
      <c r="IW63" s="69"/>
      <c r="IX63" s="69"/>
      <c r="IY63" s="69"/>
      <c r="IZ63" s="69"/>
      <c r="JA63" s="69"/>
      <c r="JB63" s="69"/>
      <c r="JC63" s="69"/>
      <c r="JD63" s="69"/>
      <c r="JE63" s="69"/>
      <c r="JF63" s="69"/>
      <c r="JG63" s="69"/>
      <c r="JH63" s="69"/>
      <c r="JI63" s="69"/>
      <c r="JJ63" s="69"/>
      <c r="JK63" s="69"/>
      <c r="JL63" s="69"/>
      <c r="JM63" s="69"/>
      <c r="JN63" s="69"/>
      <c r="JO63" s="69"/>
      <c r="JP63" s="69"/>
      <c r="JQ63" s="69"/>
      <c r="JR63" s="69"/>
      <c r="JS63" s="69"/>
      <c r="JT63" s="69"/>
      <c r="JU63" s="69"/>
      <c r="JV63" s="69"/>
      <c r="JW63" s="69"/>
      <c r="JX63" s="69"/>
      <c r="JY63" s="69"/>
      <c r="JZ63" s="69"/>
      <c r="KA63" s="69"/>
      <c r="KB63" s="69"/>
      <c r="KC63" s="69"/>
      <c r="KD63" s="69"/>
      <c r="KE63" s="69"/>
      <c r="KF63" s="69"/>
      <c r="KG63" s="69"/>
      <c r="KH63" s="69"/>
      <c r="KI63" s="69"/>
      <c r="KJ63" s="69"/>
      <c r="KK63" s="69"/>
      <c r="KL63" s="69"/>
      <c r="KM63" s="69"/>
      <c r="KN63" s="69"/>
      <c r="KO63" s="69"/>
      <c r="KP63" s="69"/>
      <c r="KQ63" s="69"/>
      <c r="KR63" s="69"/>
      <c r="KS63" s="69"/>
      <c r="KT63" s="69"/>
      <c r="KU63" s="69"/>
      <c r="KV63" s="69"/>
      <c r="KW63" s="69"/>
      <c r="KX63" s="69"/>
      <c r="KY63" s="69"/>
      <c r="KZ63" s="69"/>
      <c r="LA63" s="69"/>
      <c r="LB63" s="69"/>
      <c r="LC63" s="69"/>
      <c r="LD63" s="69"/>
      <c r="LE63" s="69"/>
    </row>
    <row r="64" spans="1:317" s="70" customFormat="1">
      <c r="A64" s="36"/>
      <c r="B64" s="74">
        <v>1989</v>
      </c>
      <c r="C64" s="75">
        <v>1.012608260505979</v>
      </c>
      <c r="D64" s="75">
        <v>1.1389867154090505</v>
      </c>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c r="EO64" s="69"/>
      <c r="EP64" s="69"/>
      <c r="EQ64" s="69"/>
      <c r="ER64" s="69"/>
      <c r="ES64" s="69"/>
      <c r="ET64" s="69"/>
      <c r="EU64" s="69"/>
      <c r="EV64" s="69"/>
      <c r="EW64" s="69"/>
      <c r="EX64" s="69"/>
      <c r="EY64" s="69"/>
      <c r="EZ64" s="69"/>
      <c r="FA64" s="69"/>
      <c r="FB64" s="69"/>
      <c r="FC64" s="69"/>
      <c r="FD64" s="69"/>
      <c r="FE64" s="69"/>
      <c r="FF64" s="69"/>
      <c r="FG64" s="69"/>
      <c r="FH64" s="69"/>
      <c r="FI64" s="69"/>
      <c r="FJ64" s="69"/>
      <c r="FK64" s="69"/>
      <c r="FL64" s="69"/>
      <c r="FM64" s="69"/>
      <c r="FN64" s="69"/>
      <c r="FO64" s="69"/>
      <c r="FP64" s="69"/>
      <c r="FQ64" s="69"/>
      <c r="FR64" s="69"/>
      <c r="FS64" s="69"/>
      <c r="FT64" s="69"/>
      <c r="FU64" s="69"/>
      <c r="FV64" s="69"/>
      <c r="FW64" s="69"/>
      <c r="FX64" s="69"/>
      <c r="FY64" s="69"/>
      <c r="FZ64" s="69"/>
      <c r="GA64" s="69"/>
      <c r="GB64" s="69"/>
      <c r="GC64" s="69"/>
      <c r="GD64" s="69"/>
      <c r="GE64" s="69"/>
      <c r="GF64" s="69"/>
      <c r="GG64" s="69"/>
      <c r="GH64" s="69"/>
      <c r="GI64" s="69"/>
      <c r="GJ64" s="69"/>
      <c r="GK64" s="69"/>
      <c r="GL64" s="69"/>
      <c r="GM64" s="69"/>
      <c r="GN64" s="69"/>
      <c r="GO64" s="69"/>
      <c r="GP64" s="69"/>
      <c r="GQ64" s="69"/>
      <c r="GR64" s="69"/>
      <c r="GS64" s="69"/>
      <c r="GT64" s="69"/>
      <c r="GU64" s="69"/>
      <c r="GV64" s="69"/>
      <c r="GW64" s="69"/>
      <c r="GX64" s="69"/>
      <c r="GY64" s="69"/>
      <c r="GZ64" s="69"/>
      <c r="HA64" s="69"/>
      <c r="HB64" s="69"/>
      <c r="HC64" s="69"/>
      <c r="HD64" s="69"/>
      <c r="HE64" s="69"/>
      <c r="HF64" s="69"/>
      <c r="HG64" s="69"/>
      <c r="HH64" s="69"/>
      <c r="HI64" s="69"/>
      <c r="HJ64" s="69"/>
      <c r="HK64" s="69"/>
      <c r="HL64" s="69"/>
      <c r="HM64" s="69"/>
      <c r="HN64" s="69"/>
      <c r="HO64" s="69"/>
      <c r="HP64" s="69"/>
      <c r="HQ64" s="69"/>
      <c r="HR64" s="69"/>
      <c r="HS64" s="69"/>
      <c r="HT64" s="69"/>
      <c r="HU64" s="69"/>
      <c r="HV64" s="69"/>
      <c r="HW64" s="69"/>
      <c r="HX64" s="69"/>
      <c r="HY64" s="69"/>
      <c r="HZ64" s="69"/>
      <c r="IA64" s="69"/>
      <c r="IB64" s="69"/>
      <c r="IC64" s="69"/>
      <c r="ID64" s="69"/>
      <c r="IE64" s="69"/>
      <c r="IF64" s="69"/>
      <c r="IG64" s="69"/>
      <c r="IH64" s="69"/>
      <c r="II64" s="69"/>
      <c r="IJ64" s="69"/>
      <c r="IK64" s="69"/>
      <c r="IL64" s="69"/>
      <c r="IM64" s="69"/>
      <c r="IN64" s="69"/>
      <c r="IO64" s="69"/>
      <c r="IP64" s="69"/>
      <c r="IQ64" s="69"/>
      <c r="IR64" s="69"/>
      <c r="IS64" s="69"/>
      <c r="IT64" s="69"/>
      <c r="IU64" s="69"/>
      <c r="IV64" s="69"/>
      <c r="IW64" s="69"/>
      <c r="IX64" s="69"/>
      <c r="IY64" s="69"/>
      <c r="IZ64" s="69"/>
      <c r="JA64" s="69"/>
      <c r="JB64" s="69"/>
      <c r="JC64" s="69"/>
      <c r="JD64" s="69"/>
      <c r="JE64" s="69"/>
      <c r="JF64" s="69"/>
      <c r="JG64" s="69"/>
      <c r="JH64" s="69"/>
      <c r="JI64" s="69"/>
      <c r="JJ64" s="69"/>
      <c r="JK64" s="69"/>
      <c r="JL64" s="69"/>
      <c r="JM64" s="69"/>
      <c r="JN64" s="69"/>
      <c r="JO64" s="69"/>
      <c r="JP64" s="69"/>
      <c r="JQ64" s="69"/>
      <c r="JR64" s="69"/>
      <c r="JS64" s="69"/>
      <c r="JT64" s="69"/>
      <c r="JU64" s="69"/>
      <c r="JV64" s="69"/>
      <c r="JW64" s="69"/>
      <c r="JX64" s="69"/>
      <c r="JY64" s="69"/>
      <c r="JZ64" s="69"/>
      <c r="KA64" s="69"/>
      <c r="KB64" s="69"/>
      <c r="KC64" s="69"/>
      <c r="KD64" s="69"/>
      <c r="KE64" s="69"/>
      <c r="KF64" s="69"/>
      <c r="KG64" s="69"/>
      <c r="KH64" s="69"/>
      <c r="KI64" s="69"/>
      <c r="KJ64" s="69"/>
      <c r="KK64" s="69"/>
      <c r="KL64" s="69"/>
      <c r="KM64" s="69"/>
      <c r="KN64" s="69"/>
      <c r="KO64" s="69"/>
      <c r="KP64" s="69"/>
      <c r="KQ64" s="69"/>
      <c r="KR64" s="69"/>
      <c r="KS64" s="69"/>
      <c r="KT64" s="69"/>
      <c r="KU64" s="69"/>
      <c r="KV64" s="69"/>
      <c r="KW64" s="69"/>
      <c r="KX64" s="69"/>
      <c r="KY64" s="69"/>
      <c r="KZ64" s="69"/>
      <c r="LA64" s="69"/>
      <c r="LB64" s="69"/>
      <c r="LC64" s="69"/>
      <c r="LD64" s="69"/>
      <c r="LE64" s="69"/>
    </row>
    <row r="65" spans="1:318" s="70" customFormat="1">
      <c r="A65" s="36"/>
      <c r="B65" s="74">
        <v>1990</v>
      </c>
      <c r="C65" s="75">
        <v>1.0124241229299926</v>
      </c>
      <c r="D65" s="75">
        <v>1.1377020133236679</v>
      </c>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c r="EO65" s="69"/>
      <c r="EP65" s="69"/>
      <c r="EQ65" s="69"/>
      <c r="ER65" s="69"/>
      <c r="ES65" s="69"/>
      <c r="ET65" s="69"/>
      <c r="EU65" s="69"/>
      <c r="EV65" s="69"/>
      <c r="EW65" s="69"/>
      <c r="EX65" s="69"/>
      <c r="EY65" s="69"/>
      <c r="EZ65" s="69"/>
      <c r="FA65" s="69"/>
      <c r="FB65" s="69"/>
      <c r="FC65" s="69"/>
      <c r="FD65" s="69"/>
      <c r="FE65" s="69"/>
      <c r="FF65" s="69"/>
      <c r="FG65" s="69"/>
      <c r="FH65" s="69"/>
      <c r="FI65" s="69"/>
      <c r="FJ65" s="69"/>
      <c r="FK65" s="69"/>
      <c r="FL65" s="69"/>
      <c r="FM65" s="69"/>
      <c r="FN65" s="69"/>
      <c r="FO65" s="69"/>
      <c r="FP65" s="69"/>
      <c r="FQ65" s="69"/>
      <c r="FR65" s="69"/>
      <c r="FS65" s="69"/>
      <c r="FT65" s="69"/>
      <c r="FU65" s="69"/>
      <c r="FV65" s="69"/>
      <c r="FW65" s="69"/>
      <c r="FX65" s="69"/>
      <c r="FY65" s="69"/>
      <c r="FZ65" s="69"/>
      <c r="GA65" s="69"/>
      <c r="GB65" s="69"/>
      <c r="GC65" s="69"/>
      <c r="GD65" s="69"/>
      <c r="GE65" s="69"/>
      <c r="GF65" s="69"/>
      <c r="GG65" s="69"/>
      <c r="GH65" s="69"/>
      <c r="GI65" s="69"/>
      <c r="GJ65" s="69"/>
      <c r="GK65" s="69"/>
      <c r="GL65" s="69"/>
      <c r="GM65" s="69"/>
      <c r="GN65" s="69"/>
      <c r="GO65" s="69"/>
      <c r="GP65" s="69"/>
      <c r="GQ65" s="69"/>
      <c r="GR65" s="69"/>
      <c r="GS65" s="69"/>
      <c r="GT65" s="69"/>
      <c r="GU65" s="69"/>
      <c r="GV65" s="69"/>
      <c r="GW65" s="69"/>
      <c r="GX65" s="69"/>
      <c r="GY65" s="69"/>
      <c r="GZ65" s="69"/>
      <c r="HA65" s="69"/>
      <c r="HB65" s="69"/>
      <c r="HC65" s="69"/>
      <c r="HD65" s="69"/>
      <c r="HE65" s="69"/>
      <c r="HF65" s="69"/>
      <c r="HG65" s="69"/>
      <c r="HH65" s="69"/>
      <c r="HI65" s="69"/>
      <c r="HJ65" s="69"/>
      <c r="HK65" s="69"/>
      <c r="HL65" s="69"/>
      <c r="HM65" s="69"/>
      <c r="HN65" s="69"/>
      <c r="HO65" s="69"/>
      <c r="HP65" s="69"/>
      <c r="HQ65" s="69"/>
      <c r="HR65" s="69"/>
      <c r="HS65" s="69"/>
      <c r="HT65" s="69"/>
      <c r="HU65" s="69"/>
      <c r="HV65" s="69"/>
      <c r="HW65" s="69"/>
      <c r="HX65" s="69"/>
      <c r="HY65" s="69"/>
      <c r="HZ65" s="69"/>
      <c r="IA65" s="69"/>
      <c r="IB65" s="69"/>
      <c r="IC65" s="69"/>
      <c r="ID65" s="69"/>
      <c r="IE65" s="69"/>
      <c r="IF65" s="69"/>
      <c r="IG65" s="69"/>
      <c r="IH65" s="69"/>
      <c r="II65" s="69"/>
      <c r="IJ65" s="69"/>
      <c r="IK65" s="69"/>
      <c r="IL65" s="69"/>
      <c r="IM65" s="69"/>
      <c r="IN65" s="69"/>
      <c r="IO65" s="69"/>
      <c r="IP65" s="69"/>
      <c r="IQ65" s="69"/>
      <c r="IR65" s="69"/>
      <c r="IS65" s="69"/>
      <c r="IT65" s="69"/>
      <c r="IU65" s="69"/>
      <c r="IV65" s="69"/>
      <c r="IW65" s="69"/>
      <c r="IX65" s="69"/>
      <c r="IY65" s="69"/>
      <c r="IZ65" s="69"/>
      <c r="JA65" s="69"/>
      <c r="JB65" s="69"/>
      <c r="JC65" s="69"/>
      <c r="JD65" s="69"/>
      <c r="JE65" s="69"/>
      <c r="JF65" s="69"/>
      <c r="JG65" s="69"/>
      <c r="JH65" s="69"/>
      <c r="JI65" s="69"/>
      <c r="JJ65" s="69"/>
      <c r="JK65" s="69"/>
      <c r="JL65" s="69"/>
      <c r="JM65" s="69"/>
      <c r="JN65" s="69"/>
      <c r="JO65" s="69"/>
      <c r="JP65" s="69"/>
      <c r="JQ65" s="69"/>
      <c r="JR65" s="69"/>
      <c r="JS65" s="69"/>
      <c r="JT65" s="69"/>
      <c r="JU65" s="69"/>
      <c r="JV65" s="69"/>
      <c r="JW65" s="69"/>
      <c r="JX65" s="69"/>
      <c r="JY65" s="69"/>
      <c r="JZ65" s="69"/>
      <c r="KA65" s="69"/>
      <c r="KB65" s="69"/>
      <c r="KC65" s="69"/>
      <c r="KD65" s="69"/>
      <c r="KE65" s="69"/>
      <c r="KF65" s="69"/>
      <c r="KG65" s="69"/>
      <c r="KH65" s="69"/>
      <c r="KI65" s="69"/>
      <c r="KJ65" s="69"/>
      <c r="KK65" s="69"/>
      <c r="KL65" s="69"/>
      <c r="KM65" s="69"/>
      <c r="KN65" s="69"/>
      <c r="KO65" s="69"/>
      <c r="KP65" s="69"/>
      <c r="KQ65" s="69"/>
      <c r="KR65" s="69"/>
      <c r="KS65" s="69"/>
      <c r="KT65" s="69"/>
      <c r="KU65" s="69"/>
      <c r="KV65" s="69"/>
      <c r="KW65" s="69"/>
      <c r="KX65" s="69"/>
      <c r="KY65" s="69"/>
      <c r="KZ65" s="69"/>
      <c r="LA65" s="69"/>
      <c r="LB65" s="69"/>
      <c r="LC65" s="69"/>
      <c r="LD65" s="69"/>
      <c r="LE65" s="69"/>
    </row>
    <row r="66" spans="1:318" s="70" customFormat="1">
      <c r="A66" s="36"/>
      <c r="B66" s="74">
        <f t="shared" ref="B66:B75" si="0">B65+1</f>
        <v>1991</v>
      </c>
      <c r="C66" s="75">
        <v>1.0129588238515255</v>
      </c>
      <c r="D66" s="75">
        <v>1.1378562541906143</v>
      </c>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c r="EO66" s="69"/>
      <c r="EP66" s="69"/>
      <c r="EQ66" s="69"/>
      <c r="ER66" s="69"/>
      <c r="ES66" s="69"/>
      <c r="ET66" s="69"/>
      <c r="EU66" s="69"/>
      <c r="EV66" s="69"/>
      <c r="EW66" s="69"/>
      <c r="EX66" s="69"/>
      <c r="EY66" s="69"/>
      <c r="EZ66" s="69"/>
      <c r="FA66" s="69"/>
      <c r="FB66" s="69"/>
      <c r="FC66" s="69"/>
      <c r="FD66" s="69"/>
      <c r="FE66" s="69"/>
      <c r="FF66" s="69"/>
      <c r="FG66" s="69"/>
      <c r="FH66" s="69"/>
      <c r="FI66" s="69"/>
      <c r="FJ66" s="69"/>
      <c r="FK66" s="69"/>
      <c r="FL66" s="69"/>
      <c r="FM66" s="69"/>
      <c r="FN66" s="69"/>
      <c r="FO66" s="69"/>
      <c r="FP66" s="69"/>
      <c r="FQ66" s="69"/>
      <c r="FR66" s="69"/>
      <c r="FS66" s="69"/>
      <c r="FT66" s="69"/>
      <c r="FU66" s="69"/>
      <c r="FV66" s="69"/>
      <c r="FW66" s="69"/>
      <c r="FX66" s="69"/>
      <c r="FY66" s="69"/>
      <c r="FZ66" s="69"/>
      <c r="GA66" s="69"/>
      <c r="GB66" s="69"/>
      <c r="GC66" s="69"/>
      <c r="GD66" s="69"/>
      <c r="GE66" s="69"/>
      <c r="GF66" s="69"/>
      <c r="GG66" s="69"/>
      <c r="GH66" s="69"/>
      <c r="GI66" s="69"/>
      <c r="GJ66" s="69"/>
      <c r="GK66" s="69"/>
      <c r="GL66" s="69"/>
      <c r="GM66" s="69"/>
      <c r="GN66" s="69"/>
      <c r="GO66" s="69"/>
      <c r="GP66" s="69"/>
      <c r="GQ66" s="69"/>
      <c r="GR66" s="69"/>
      <c r="GS66" s="69"/>
      <c r="GT66" s="69"/>
      <c r="GU66" s="69"/>
      <c r="GV66" s="69"/>
      <c r="GW66" s="69"/>
      <c r="GX66" s="69"/>
      <c r="GY66" s="69"/>
      <c r="GZ66" s="69"/>
      <c r="HA66" s="69"/>
      <c r="HB66" s="69"/>
      <c r="HC66" s="69"/>
      <c r="HD66" s="69"/>
      <c r="HE66" s="69"/>
      <c r="HF66" s="69"/>
      <c r="HG66" s="69"/>
      <c r="HH66" s="69"/>
      <c r="HI66" s="69"/>
      <c r="HJ66" s="69"/>
      <c r="HK66" s="69"/>
      <c r="HL66" s="69"/>
      <c r="HM66" s="69"/>
      <c r="HN66" s="69"/>
      <c r="HO66" s="69"/>
      <c r="HP66" s="69"/>
      <c r="HQ66" s="69"/>
      <c r="HR66" s="69"/>
      <c r="HS66" s="69"/>
      <c r="HT66" s="69"/>
      <c r="HU66" s="69"/>
      <c r="HV66" s="69"/>
      <c r="HW66" s="69"/>
      <c r="HX66" s="69"/>
      <c r="HY66" s="69"/>
      <c r="HZ66" s="69"/>
      <c r="IA66" s="69"/>
      <c r="IB66" s="69"/>
      <c r="IC66" s="69"/>
      <c r="ID66" s="69"/>
      <c r="IE66" s="69"/>
      <c r="IF66" s="69"/>
      <c r="IG66" s="69"/>
      <c r="IH66" s="69"/>
      <c r="II66" s="69"/>
      <c r="IJ66" s="69"/>
      <c r="IK66" s="69"/>
      <c r="IL66" s="69"/>
      <c r="IM66" s="69"/>
      <c r="IN66" s="69"/>
      <c r="IO66" s="69"/>
      <c r="IP66" s="69"/>
      <c r="IQ66" s="69"/>
      <c r="IR66" s="69"/>
      <c r="IS66" s="69"/>
      <c r="IT66" s="69"/>
      <c r="IU66" s="69"/>
      <c r="IV66" s="69"/>
      <c r="IW66" s="69"/>
      <c r="IX66" s="69"/>
      <c r="IY66" s="69"/>
      <c r="IZ66" s="69"/>
      <c r="JA66" s="69"/>
      <c r="JB66" s="69"/>
      <c r="JC66" s="69"/>
      <c r="JD66" s="69"/>
      <c r="JE66" s="69"/>
      <c r="JF66" s="69"/>
      <c r="JG66" s="69"/>
      <c r="JH66" s="69"/>
      <c r="JI66" s="69"/>
      <c r="JJ66" s="69"/>
      <c r="JK66" s="69"/>
      <c r="JL66" s="69"/>
      <c r="JM66" s="69"/>
      <c r="JN66" s="69"/>
      <c r="JO66" s="69"/>
      <c r="JP66" s="69"/>
      <c r="JQ66" s="69"/>
      <c r="JR66" s="69"/>
      <c r="JS66" s="69"/>
      <c r="JT66" s="69"/>
      <c r="JU66" s="69"/>
      <c r="JV66" s="69"/>
      <c r="JW66" s="69"/>
      <c r="JX66" s="69"/>
      <c r="JY66" s="69"/>
      <c r="JZ66" s="69"/>
      <c r="KA66" s="69"/>
      <c r="KB66" s="69"/>
      <c r="KC66" s="69"/>
      <c r="KD66" s="69"/>
      <c r="KE66" s="69"/>
      <c r="KF66" s="69"/>
      <c r="KG66" s="69"/>
      <c r="KH66" s="69"/>
      <c r="KI66" s="69"/>
      <c r="KJ66" s="69"/>
      <c r="KK66" s="69"/>
      <c r="KL66" s="69"/>
      <c r="KM66" s="69"/>
      <c r="KN66" s="69"/>
      <c r="KO66" s="69"/>
      <c r="KP66" s="69"/>
      <c r="KQ66" s="69"/>
      <c r="KR66" s="69"/>
      <c r="KS66" s="69"/>
      <c r="KT66" s="69"/>
      <c r="KU66" s="69"/>
      <c r="KV66" s="69"/>
      <c r="KW66" s="69"/>
      <c r="KX66" s="69"/>
      <c r="KY66" s="69"/>
      <c r="KZ66" s="69"/>
      <c r="LA66" s="69"/>
      <c r="LB66" s="69"/>
      <c r="LC66" s="69"/>
      <c r="LD66" s="69"/>
      <c r="LE66" s="69"/>
    </row>
    <row r="67" spans="1:318" s="70" customFormat="1">
      <c r="A67" s="36"/>
      <c r="B67" s="74">
        <f t="shared" si="0"/>
        <v>1992</v>
      </c>
      <c r="C67" s="75">
        <v>1.0114363456675854</v>
      </c>
      <c r="D67" s="75">
        <v>1.1357128957584928</v>
      </c>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c r="BK67" s="69"/>
      <c r="BL67" s="69"/>
      <c r="BM67" s="69"/>
      <c r="BN67" s="69"/>
      <c r="BO67" s="69"/>
      <c r="BP67" s="69"/>
      <c r="BQ67" s="69"/>
      <c r="BR67" s="69"/>
      <c r="BS67" s="69"/>
      <c r="BT67" s="69"/>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c r="EO67" s="69"/>
      <c r="EP67" s="69"/>
      <c r="EQ67" s="69"/>
      <c r="ER67" s="69"/>
      <c r="ES67" s="69"/>
      <c r="ET67" s="69"/>
      <c r="EU67" s="69"/>
      <c r="EV67" s="69"/>
      <c r="EW67" s="69"/>
      <c r="EX67" s="69"/>
      <c r="EY67" s="69"/>
      <c r="EZ67" s="69"/>
      <c r="FA67" s="69"/>
      <c r="FB67" s="69"/>
      <c r="FC67" s="69"/>
      <c r="FD67" s="69"/>
      <c r="FE67" s="69"/>
      <c r="FF67" s="69"/>
      <c r="FG67" s="69"/>
      <c r="FH67" s="69"/>
      <c r="FI67" s="69"/>
      <c r="FJ67" s="69"/>
      <c r="FK67" s="69"/>
      <c r="FL67" s="69"/>
      <c r="FM67" s="69"/>
      <c r="FN67" s="69"/>
      <c r="FO67" s="69"/>
      <c r="FP67" s="69"/>
      <c r="FQ67" s="69"/>
      <c r="FR67" s="69"/>
      <c r="FS67" s="69"/>
      <c r="FT67" s="69"/>
      <c r="FU67" s="69"/>
      <c r="FV67" s="69"/>
      <c r="FW67" s="69"/>
      <c r="FX67" s="69"/>
      <c r="FY67" s="69"/>
      <c r="FZ67" s="69"/>
      <c r="GA67" s="69"/>
      <c r="GB67" s="69"/>
      <c r="GC67" s="69"/>
      <c r="GD67" s="69"/>
      <c r="GE67" s="69"/>
      <c r="GF67" s="69"/>
      <c r="GG67" s="69"/>
      <c r="GH67" s="69"/>
      <c r="GI67" s="69"/>
      <c r="GJ67" s="69"/>
      <c r="GK67" s="69"/>
      <c r="GL67" s="69"/>
      <c r="GM67" s="69"/>
      <c r="GN67" s="69"/>
      <c r="GO67" s="69"/>
      <c r="GP67" s="69"/>
      <c r="GQ67" s="69"/>
      <c r="GR67" s="69"/>
      <c r="GS67" s="69"/>
      <c r="GT67" s="69"/>
      <c r="GU67" s="69"/>
      <c r="GV67" s="69"/>
      <c r="GW67" s="69"/>
      <c r="GX67" s="69"/>
      <c r="GY67" s="69"/>
      <c r="GZ67" s="69"/>
      <c r="HA67" s="69"/>
      <c r="HB67" s="69"/>
      <c r="HC67" s="69"/>
      <c r="HD67" s="69"/>
      <c r="HE67" s="69"/>
      <c r="HF67" s="69"/>
      <c r="HG67" s="69"/>
      <c r="HH67" s="69"/>
      <c r="HI67" s="69"/>
      <c r="HJ67" s="69"/>
      <c r="HK67" s="69"/>
      <c r="HL67" s="69"/>
      <c r="HM67" s="69"/>
      <c r="HN67" s="69"/>
      <c r="HO67" s="69"/>
      <c r="HP67" s="69"/>
      <c r="HQ67" s="69"/>
      <c r="HR67" s="69"/>
      <c r="HS67" s="69"/>
      <c r="HT67" s="69"/>
      <c r="HU67" s="69"/>
      <c r="HV67" s="69"/>
      <c r="HW67" s="69"/>
      <c r="HX67" s="69"/>
      <c r="HY67" s="69"/>
      <c r="HZ67" s="69"/>
      <c r="IA67" s="69"/>
      <c r="IB67" s="69"/>
      <c r="IC67" s="69"/>
      <c r="ID67" s="69"/>
      <c r="IE67" s="69"/>
      <c r="IF67" s="69"/>
      <c r="IG67" s="69"/>
      <c r="IH67" s="69"/>
      <c r="II67" s="69"/>
      <c r="IJ67" s="69"/>
      <c r="IK67" s="69"/>
      <c r="IL67" s="69"/>
      <c r="IM67" s="69"/>
      <c r="IN67" s="69"/>
      <c r="IO67" s="69"/>
      <c r="IP67" s="69"/>
      <c r="IQ67" s="69"/>
      <c r="IR67" s="69"/>
      <c r="IS67" s="69"/>
      <c r="IT67" s="69"/>
      <c r="IU67" s="69"/>
      <c r="IV67" s="69"/>
      <c r="IW67" s="69"/>
      <c r="IX67" s="69"/>
      <c r="IY67" s="69"/>
      <c r="IZ67" s="69"/>
      <c r="JA67" s="69"/>
      <c r="JB67" s="69"/>
      <c r="JC67" s="69"/>
      <c r="JD67" s="69"/>
      <c r="JE67" s="69"/>
      <c r="JF67" s="69"/>
      <c r="JG67" s="69"/>
      <c r="JH67" s="69"/>
      <c r="JI67" s="69"/>
      <c r="JJ67" s="69"/>
      <c r="JK67" s="69"/>
      <c r="JL67" s="69"/>
      <c r="JM67" s="69"/>
      <c r="JN67" s="69"/>
      <c r="JO67" s="69"/>
      <c r="JP67" s="69"/>
      <c r="JQ67" s="69"/>
      <c r="JR67" s="69"/>
      <c r="JS67" s="69"/>
      <c r="JT67" s="69"/>
      <c r="JU67" s="69"/>
      <c r="JV67" s="69"/>
      <c r="JW67" s="69"/>
      <c r="JX67" s="69"/>
      <c r="JY67" s="69"/>
      <c r="JZ67" s="69"/>
      <c r="KA67" s="69"/>
      <c r="KB67" s="69"/>
      <c r="KC67" s="69"/>
      <c r="KD67" s="69"/>
      <c r="KE67" s="69"/>
      <c r="KF67" s="69"/>
      <c r="KG67" s="69"/>
      <c r="KH67" s="69"/>
      <c r="KI67" s="69"/>
      <c r="KJ67" s="69"/>
      <c r="KK67" s="69"/>
      <c r="KL67" s="69"/>
      <c r="KM67" s="69"/>
      <c r="KN67" s="69"/>
      <c r="KO67" s="69"/>
      <c r="KP67" s="69"/>
      <c r="KQ67" s="69"/>
      <c r="KR67" s="69"/>
      <c r="KS67" s="69"/>
      <c r="KT67" s="69"/>
      <c r="KU67" s="69"/>
      <c r="KV67" s="69"/>
      <c r="KW67" s="69"/>
      <c r="KX67" s="69"/>
      <c r="KY67" s="69"/>
      <c r="KZ67" s="69"/>
      <c r="LA67" s="69"/>
      <c r="LB67" s="69"/>
      <c r="LC67" s="69"/>
      <c r="LD67" s="69"/>
      <c r="LE67" s="69"/>
    </row>
    <row r="68" spans="1:318" s="70" customFormat="1">
      <c r="A68" s="36"/>
      <c r="B68" s="74">
        <f t="shared" si="0"/>
        <v>1993</v>
      </c>
      <c r="C68" s="75">
        <v>1.0111553844190748</v>
      </c>
      <c r="D68" s="75">
        <v>1.1354347565709102</v>
      </c>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69"/>
      <c r="BQ68" s="69"/>
      <c r="BR68" s="69"/>
      <c r="BS68" s="69"/>
      <c r="BT68" s="69"/>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c r="EO68" s="69"/>
      <c r="EP68" s="69"/>
      <c r="EQ68" s="69"/>
      <c r="ER68" s="69"/>
      <c r="ES68" s="69"/>
      <c r="ET68" s="69"/>
      <c r="EU68" s="69"/>
      <c r="EV68" s="69"/>
      <c r="EW68" s="69"/>
      <c r="EX68" s="69"/>
      <c r="EY68" s="69"/>
      <c r="EZ68" s="69"/>
      <c r="FA68" s="69"/>
      <c r="FB68" s="69"/>
      <c r="FC68" s="69"/>
      <c r="FD68" s="69"/>
      <c r="FE68" s="69"/>
      <c r="FF68" s="69"/>
      <c r="FG68" s="69"/>
      <c r="FH68" s="69"/>
      <c r="FI68" s="69"/>
      <c r="FJ68" s="69"/>
      <c r="FK68" s="69"/>
      <c r="FL68" s="69"/>
      <c r="FM68" s="69"/>
      <c r="FN68" s="69"/>
      <c r="FO68" s="69"/>
      <c r="FP68" s="69"/>
      <c r="FQ68" s="69"/>
      <c r="FR68" s="69"/>
      <c r="FS68" s="69"/>
      <c r="FT68" s="69"/>
      <c r="FU68" s="69"/>
      <c r="FV68" s="69"/>
      <c r="FW68" s="69"/>
      <c r="FX68" s="69"/>
      <c r="FY68" s="69"/>
      <c r="FZ68" s="69"/>
      <c r="GA68" s="69"/>
      <c r="GB68" s="69"/>
      <c r="GC68" s="69"/>
      <c r="GD68" s="69"/>
      <c r="GE68" s="69"/>
      <c r="GF68" s="69"/>
      <c r="GG68" s="69"/>
      <c r="GH68" s="69"/>
      <c r="GI68" s="69"/>
      <c r="GJ68" s="69"/>
      <c r="GK68" s="69"/>
      <c r="GL68" s="69"/>
      <c r="GM68" s="69"/>
      <c r="GN68" s="69"/>
      <c r="GO68" s="69"/>
      <c r="GP68" s="69"/>
      <c r="GQ68" s="69"/>
      <c r="GR68" s="69"/>
      <c r="GS68" s="69"/>
      <c r="GT68" s="69"/>
      <c r="GU68" s="69"/>
      <c r="GV68" s="69"/>
      <c r="GW68" s="69"/>
      <c r="GX68" s="69"/>
      <c r="GY68" s="69"/>
      <c r="GZ68" s="69"/>
      <c r="HA68" s="69"/>
      <c r="HB68" s="69"/>
      <c r="HC68" s="69"/>
      <c r="HD68" s="69"/>
      <c r="HE68" s="69"/>
      <c r="HF68" s="69"/>
      <c r="HG68" s="69"/>
      <c r="HH68" s="69"/>
      <c r="HI68" s="69"/>
      <c r="HJ68" s="69"/>
      <c r="HK68" s="69"/>
      <c r="HL68" s="69"/>
      <c r="HM68" s="69"/>
      <c r="HN68" s="69"/>
      <c r="HO68" s="69"/>
      <c r="HP68" s="69"/>
      <c r="HQ68" s="69"/>
      <c r="HR68" s="69"/>
      <c r="HS68" s="69"/>
      <c r="HT68" s="69"/>
      <c r="HU68" s="69"/>
      <c r="HV68" s="69"/>
      <c r="HW68" s="69"/>
      <c r="HX68" s="69"/>
      <c r="HY68" s="69"/>
      <c r="HZ68" s="69"/>
      <c r="IA68" s="69"/>
      <c r="IB68" s="69"/>
      <c r="IC68" s="69"/>
      <c r="ID68" s="69"/>
      <c r="IE68" s="69"/>
      <c r="IF68" s="69"/>
      <c r="IG68" s="69"/>
      <c r="IH68" s="69"/>
      <c r="II68" s="69"/>
      <c r="IJ68" s="69"/>
      <c r="IK68" s="69"/>
      <c r="IL68" s="69"/>
      <c r="IM68" s="69"/>
      <c r="IN68" s="69"/>
      <c r="IO68" s="69"/>
      <c r="IP68" s="69"/>
      <c r="IQ68" s="69"/>
      <c r="IR68" s="69"/>
      <c r="IS68" s="69"/>
      <c r="IT68" s="69"/>
      <c r="IU68" s="69"/>
      <c r="IV68" s="69"/>
      <c r="IW68" s="69"/>
      <c r="IX68" s="69"/>
      <c r="IY68" s="69"/>
      <c r="IZ68" s="69"/>
      <c r="JA68" s="69"/>
      <c r="JB68" s="69"/>
      <c r="JC68" s="69"/>
      <c r="JD68" s="69"/>
      <c r="JE68" s="69"/>
      <c r="JF68" s="69"/>
      <c r="JG68" s="69"/>
      <c r="JH68" s="69"/>
      <c r="JI68" s="69"/>
      <c r="JJ68" s="69"/>
      <c r="JK68" s="69"/>
      <c r="JL68" s="69"/>
      <c r="JM68" s="69"/>
      <c r="JN68" s="69"/>
      <c r="JO68" s="69"/>
      <c r="JP68" s="69"/>
      <c r="JQ68" s="69"/>
      <c r="JR68" s="69"/>
      <c r="JS68" s="69"/>
      <c r="JT68" s="69"/>
      <c r="JU68" s="69"/>
      <c r="JV68" s="69"/>
      <c r="JW68" s="69"/>
      <c r="JX68" s="69"/>
      <c r="JY68" s="69"/>
      <c r="JZ68" s="69"/>
      <c r="KA68" s="69"/>
      <c r="KB68" s="69"/>
      <c r="KC68" s="69"/>
      <c r="KD68" s="69"/>
      <c r="KE68" s="69"/>
      <c r="KF68" s="69"/>
      <c r="KG68" s="69"/>
      <c r="KH68" s="69"/>
      <c r="KI68" s="69"/>
      <c r="KJ68" s="69"/>
      <c r="KK68" s="69"/>
      <c r="KL68" s="69"/>
      <c r="KM68" s="69"/>
      <c r="KN68" s="69"/>
      <c r="KO68" s="69"/>
      <c r="KP68" s="69"/>
      <c r="KQ68" s="69"/>
      <c r="KR68" s="69"/>
      <c r="KS68" s="69"/>
      <c r="KT68" s="69"/>
      <c r="KU68" s="69"/>
      <c r="KV68" s="69"/>
      <c r="KW68" s="69"/>
      <c r="KX68" s="69"/>
      <c r="KY68" s="69"/>
      <c r="KZ68" s="69"/>
      <c r="LA68" s="69"/>
      <c r="LB68" s="69"/>
      <c r="LC68" s="69"/>
      <c r="LD68" s="69"/>
      <c r="LE68" s="69"/>
    </row>
    <row r="69" spans="1:318" s="70" customFormat="1">
      <c r="A69" s="36"/>
      <c r="B69" s="74">
        <f t="shared" si="0"/>
        <v>1994</v>
      </c>
      <c r="C69" s="75">
        <v>1.008817028761186</v>
      </c>
      <c r="D69" s="75">
        <v>1.1325530021657855</v>
      </c>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c r="EO69" s="69"/>
      <c r="EP69" s="69"/>
      <c r="EQ69" s="69"/>
      <c r="ER69" s="69"/>
      <c r="ES69" s="69"/>
      <c r="ET69" s="69"/>
      <c r="EU69" s="69"/>
      <c r="EV69" s="69"/>
      <c r="EW69" s="69"/>
      <c r="EX69" s="69"/>
      <c r="EY69" s="69"/>
      <c r="EZ69" s="69"/>
      <c r="FA69" s="69"/>
      <c r="FB69" s="69"/>
      <c r="FC69" s="69"/>
      <c r="FD69" s="69"/>
      <c r="FE69" s="69"/>
      <c r="FF69" s="69"/>
      <c r="FG69" s="69"/>
      <c r="FH69" s="69"/>
      <c r="FI69" s="69"/>
      <c r="FJ69" s="69"/>
      <c r="FK69" s="69"/>
      <c r="FL69" s="69"/>
      <c r="FM69" s="69"/>
      <c r="FN69" s="69"/>
      <c r="FO69" s="69"/>
      <c r="FP69" s="69"/>
      <c r="FQ69" s="69"/>
      <c r="FR69" s="69"/>
      <c r="FS69" s="69"/>
      <c r="FT69" s="69"/>
      <c r="FU69" s="69"/>
      <c r="FV69" s="69"/>
      <c r="FW69" s="69"/>
      <c r="FX69" s="69"/>
      <c r="FY69" s="69"/>
      <c r="FZ69" s="69"/>
      <c r="GA69" s="69"/>
      <c r="GB69" s="69"/>
      <c r="GC69" s="69"/>
      <c r="GD69" s="69"/>
      <c r="GE69" s="69"/>
      <c r="GF69" s="69"/>
      <c r="GG69" s="69"/>
      <c r="GH69" s="69"/>
      <c r="GI69" s="69"/>
      <c r="GJ69" s="69"/>
      <c r="GK69" s="69"/>
      <c r="GL69" s="69"/>
      <c r="GM69" s="69"/>
      <c r="GN69" s="69"/>
      <c r="GO69" s="69"/>
      <c r="GP69" s="69"/>
      <c r="GQ69" s="69"/>
      <c r="GR69" s="69"/>
      <c r="GS69" s="69"/>
      <c r="GT69" s="69"/>
      <c r="GU69" s="69"/>
      <c r="GV69" s="69"/>
      <c r="GW69" s="69"/>
      <c r="GX69" s="69"/>
      <c r="GY69" s="69"/>
      <c r="GZ69" s="69"/>
      <c r="HA69" s="69"/>
      <c r="HB69" s="69"/>
      <c r="HC69" s="69"/>
      <c r="HD69" s="69"/>
      <c r="HE69" s="69"/>
      <c r="HF69" s="69"/>
      <c r="HG69" s="69"/>
      <c r="HH69" s="69"/>
      <c r="HI69" s="69"/>
      <c r="HJ69" s="69"/>
      <c r="HK69" s="69"/>
      <c r="HL69" s="69"/>
      <c r="HM69" s="69"/>
      <c r="HN69" s="69"/>
      <c r="HO69" s="69"/>
      <c r="HP69" s="69"/>
      <c r="HQ69" s="69"/>
      <c r="HR69" s="69"/>
      <c r="HS69" s="69"/>
      <c r="HT69" s="69"/>
      <c r="HU69" s="69"/>
      <c r="HV69" s="69"/>
      <c r="HW69" s="69"/>
      <c r="HX69" s="69"/>
      <c r="HY69" s="69"/>
      <c r="HZ69" s="69"/>
      <c r="IA69" s="69"/>
      <c r="IB69" s="69"/>
      <c r="IC69" s="69"/>
      <c r="ID69" s="69"/>
      <c r="IE69" s="69"/>
      <c r="IF69" s="69"/>
      <c r="IG69" s="69"/>
      <c r="IH69" s="69"/>
      <c r="II69" s="69"/>
      <c r="IJ69" s="69"/>
      <c r="IK69" s="69"/>
      <c r="IL69" s="69"/>
      <c r="IM69" s="69"/>
      <c r="IN69" s="69"/>
      <c r="IO69" s="69"/>
      <c r="IP69" s="69"/>
      <c r="IQ69" s="69"/>
      <c r="IR69" s="69"/>
      <c r="IS69" s="69"/>
      <c r="IT69" s="69"/>
      <c r="IU69" s="69"/>
      <c r="IV69" s="69"/>
      <c r="IW69" s="69"/>
      <c r="IX69" s="69"/>
      <c r="IY69" s="69"/>
      <c r="IZ69" s="69"/>
      <c r="JA69" s="69"/>
      <c r="JB69" s="69"/>
      <c r="JC69" s="69"/>
      <c r="JD69" s="69"/>
      <c r="JE69" s="69"/>
      <c r="JF69" s="69"/>
      <c r="JG69" s="69"/>
      <c r="JH69" s="69"/>
      <c r="JI69" s="69"/>
      <c r="JJ69" s="69"/>
      <c r="JK69" s="69"/>
      <c r="JL69" s="69"/>
      <c r="JM69" s="69"/>
      <c r="JN69" s="69"/>
      <c r="JO69" s="69"/>
      <c r="JP69" s="69"/>
      <c r="JQ69" s="69"/>
      <c r="JR69" s="69"/>
      <c r="JS69" s="69"/>
      <c r="JT69" s="69"/>
      <c r="JU69" s="69"/>
      <c r="JV69" s="69"/>
      <c r="JW69" s="69"/>
      <c r="JX69" s="69"/>
      <c r="JY69" s="69"/>
      <c r="JZ69" s="69"/>
      <c r="KA69" s="69"/>
      <c r="KB69" s="69"/>
      <c r="KC69" s="69"/>
      <c r="KD69" s="69"/>
      <c r="KE69" s="69"/>
      <c r="KF69" s="69"/>
      <c r="KG69" s="69"/>
      <c r="KH69" s="69"/>
      <c r="KI69" s="69"/>
      <c r="KJ69" s="69"/>
      <c r="KK69" s="69"/>
      <c r="KL69" s="69"/>
      <c r="KM69" s="69"/>
      <c r="KN69" s="69"/>
      <c r="KO69" s="69"/>
      <c r="KP69" s="69"/>
      <c r="KQ69" s="69"/>
      <c r="KR69" s="69"/>
      <c r="KS69" s="69"/>
      <c r="KT69" s="69"/>
      <c r="KU69" s="69"/>
      <c r="KV69" s="69"/>
      <c r="KW69" s="69"/>
      <c r="KX69" s="69"/>
      <c r="KY69" s="69"/>
      <c r="KZ69" s="69"/>
      <c r="LA69" s="69"/>
      <c r="LB69" s="69"/>
      <c r="LC69" s="69"/>
      <c r="LD69" s="69"/>
      <c r="LE69" s="69"/>
    </row>
    <row r="70" spans="1:318" s="70" customFormat="1">
      <c r="A70" s="36"/>
      <c r="B70" s="74">
        <f t="shared" si="0"/>
        <v>1995</v>
      </c>
      <c r="C70" s="75">
        <v>1.0104142531563554</v>
      </c>
      <c r="D70" s="75">
        <v>1.1339521522674476</v>
      </c>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69"/>
      <c r="BQ70" s="69"/>
      <c r="BR70" s="69"/>
      <c r="BS70" s="69"/>
      <c r="BT70" s="69"/>
      <c r="BU70" s="69"/>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c r="EO70" s="69"/>
      <c r="EP70" s="69"/>
      <c r="EQ70" s="69"/>
      <c r="ER70" s="69"/>
      <c r="ES70" s="69"/>
      <c r="ET70" s="69"/>
      <c r="EU70" s="69"/>
      <c r="EV70" s="69"/>
      <c r="EW70" s="69"/>
      <c r="EX70" s="69"/>
      <c r="EY70" s="69"/>
      <c r="EZ70" s="69"/>
      <c r="FA70" s="69"/>
      <c r="FB70" s="69"/>
      <c r="FC70" s="69"/>
      <c r="FD70" s="69"/>
      <c r="FE70" s="69"/>
      <c r="FF70" s="69"/>
      <c r="FG70" s="69"/>
      <c r="FH70" s="69"/>
      <c r="FI70" s="69"/>
      <c r="FJ70" s="69"/>
      <c r="FK70" s="69"/>
      <c r="FL70" s="69"/>
      <c r="FM70" s="69"/>
      <c r="FN70" s="69"/>
      <c r="FO70" s="69"/>
      <c r="FP70" s="69"/>
      <c r="FQ70" s="69"/>
      <c r="FR70" s="69"/>
      <c r="FS70" s="69"/>
      <c r="FT70" s="69"/>
      <c r="FU70" s="69"/>
      <c r="FV70" s="69"/>
      <c r="FW70" s="69"/>
      <c r="FX70" s="69"/>
      <c r="FY70" s="69"/>
      <c r="FZ70" s="69"/>
      <c r="GA70" s="69"/>
      <c r="GB70" s="69"/>
      <c r="GC70" s="69"/>
      <c r="GD70" s="69"/>
      <c r="GE70" s="69"/>
      <c r="GF70" s="69"/>
      <c r="GG70" s="69"/>
      <c r="GH70" s="69"/>
      <c r="GI70" s="69"/>
      <c r="GJ70" s="69"/>
      <c r="GK70" s="69"/>
      <c r="GL70" s="69"/>
      <c r="GM70" s="69"/>
      <c r="GN70" s="69"/>
      <c r="GO70" s="69"/>
      <c r="GP70" s="69"/>
      <c r="GQ70" s="69"/>
      <c r="GR70" s="69"/>
      <c r="GS70" s="69"/>
      <c r="GT70" s="69"/>
      <c r="GU70" s="69"/>
      <c r="GV70" s="69"/>
      <c r="GW70" s="69"/>
      <c r="GX70" s="69"/>
      <c r="GY70" s="69"/>
      <c r="GZ70" s="69"/>
      <c r="HA70" s="69"/>
      <c r="HB70" s="69"/>
      <c r="HC70" s="69"/>
      <c r="HD70" s="69"/>
      <c r="HE70" s="69"/>
      <c r="HF70" s="69"/>
      <c r="HG70" s="69"/>
      <c r="HH70" s="69"/>
      <c r="HI70" s="69"/>
      <c r="HJ70" s="69"/>
      <c r="HK70" s="69"/>
      <c r="HL70" s="69"/>
      <c r="HM70" s="69"/>
      <c r="HN70" s="69"/>
      <c r="HO70" s="69"/>
      <c r="HP70" s="69"/>
      <c r="HQ70" s="69"/>
      <c r="HR70" s="69"/>
      <c r="HS70" s="69"/>
      <c r="HT70" s="69"/>
      <c r="HU70" s="69"/>
      <c r="HV70" s="69"/>
      <c r="HW70" s="69"/>
      <c r="HX70" s="69"/>
      <c r="HY70" s="69"/>
      <c r="HZ70" s="69"/>
      <c r="IA70" s="69"/>
      <c r="IB70" s="69"/>
      <c r="IC70" s="69"/>
      <c r="ID70" s="69"/>
      <c r="IE70" s="69"/>
      <c r="IF70" s="69"/>
      <c r="IG70" s="69"/>
      <c r="IH70" s="69"/>
      <c r="II70" s="69"/>
      <c r="IJ70" s="69"/>
      <c r="IK70" s="69"/>
      <c r="IL70" s="69"/>
      <c r="IM70" s="69"/>
      <c r="IN70" s="69"/>
      <c r="IO70" s="69"/>
      <c r="IP70" s="69"/>
      <c r="IQ70" s="69"/>
      <c r="IR70" s="69"/>
      <c r="IS70" s="69"/>
      <c r="IT70" s="69"/>
      <c r="IU70" s="69"/>
      <c r="IV70" s="69"/>
      <c r="IW70" s="69"/>
      <c r="IX70" s="69"/>
      <c r="IY70" s="69"/>
      <c r="IZ70" s="69"/>
      <c r="JA70" s="69"/>
      <c r="JB70" s="69"/>
      <c r="JC70" s="69"/>
      <c r="JD70" s="69"/>
      <c r="JE70" s="69"/>
      <c r="JF70" s="69"/>
      <c r="JG70" s="69"/>
      <c r="JH70" s="69"/>
      <c r="JI70" s="69"/>
      <c r="JJ70" s="69"/>
      <c r="JK70" s="69"/>
      <c r="JL70" s="69"/>
      <c r="JM70" s="69"/>
      <c r="JN70" s="69"/>
      <c r="JO70" s="69"/>
      <c r="JP70" s="69"/>
      <c r="JQ70" s="69"/>
      <c r="JR70" s="69"/>
      <c r="JS70" s="69"/>
      <c r="JT70" s="69"/>
      <c r="JU70" s="69"/>
      <c r="JV70" s="69"/>
      <c r="JW70" s="69"/>
      <c r="JX70" s="69"/>
      <c r="JY70" s="69"/>
      <c r="JZ70" s="69"/>
      <c r="KA70" s="69"/>
      <c r="KB70" s="69"/>
      <c r="KC70" s="69"/>
      <c r="KD70" s="69"/>
      <c r="KE70" s="69"/>
      <c r="KF70" s="69"/>
      <c r="KG70" s="69"/>
      <c r="KH70" s="69"/>
      <c r="KI70" s="69"/>
      <c r="KJ70" s="69"/>
      <c r="KK70" s="69"/>
      <c r="KL70" s="69"/>
      <c r="KM70" s="69"/>
      <c r="KN70" s="69"/>
      <c r="KO70" s="69"/>
      <c r="KP70" s="69"/>
      <c r="KQ70" s="69"/>
      <c r="KR70" s="69"/>
      <c r="KS70" s="69"/>
      <c r="KT70" s="69"/>
      <c r="KU70" s="69"/>
      <c r="KV70" s="69"/>
      <c r="KW70" s="69"/>
      <c r="KX70" s="69"/>
      <c r="KY70" s="69"/>
      <c r="KZ70" s="69"/>
      <c r="LA70" s="69"/>
      <c r="LB70" s="69"/>
      <c r="LC70" s="69"/>
      <c r="LD70" s="69"/>
      <c r="LE70" s="69"/>
    </row>
    <row r="71" spans="1:318" s="70" customFormat="1">
      <c r="A71" s="36"/>
      <c r="B71" s="74">
        <f t="shared" si="0"/>
        <v>1996</v>
      </c>
      <c r="C71" s="75">
        <v>1.0089742075444736</v>
      </c>
      <c r="D71" s="75">
        <v>1.1324818632961302</v>
      </c>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c r="BL71" s="69"/>
      <c r="BM71" s="69"/>
      <c r="BN71" s="69"/>
      <c r="BO71" s="69"/>
      <c r="BP71" s="69"/>
      <c r="BQ71" s="69"/>
      <c r="BR71" s="69"/>
      <c r="BS71" s="69"/>
      <c r="BT71" s="69"/>
      <c r="BU71" s="69"/>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c r="EO71" s="69"/>
      <c r="EP71" s="69"/>
      <c r="EQ71" s="69"/>
      <c r="ER71" s="69"/>
      <c r="ES71" s="69"/>
      <c r="ET71" s="69"/>
      <c r="EU71" s="69"/>
      <c r="EV71" s="69"/>
      <c r="EW71" s="69"/>
      <c r="EX71" s="69"/>
      <c r="EY71" s="69"/>
      <c r="EZ71" s="69"/>
      <c r="FA71" s="69"/>
      <c r="FB71" s="69"/>
      <c r="FC71" s="69"/>
      <c r="FD71" s="69"/>
      <c r="FE71" s="69"/>
      <c r="FF71" s="69"/>
      <c r="FG71" s="69"/>
      <c r="FH71" s="69"/>
      <c r="FI71" s="69"/>
      <c r="FJ71" s="69"/>
      <c r="FK71" s="69"/>
      <c r="FL71" s="69"/>
      <c r="FM71" s="69"/>
      <c r="FN71" s="69"/>
      <c r="FO71" s="69"/>
      <c r="FP71" s="69"/>
      <c r="FQ71" s="69"/>
      <c r="FR71" s="69"/>
      <c r="FS71" s="69"/>
      <c r="FT71" s="69"/>
      <c r="FU71" s="69"/>
      <c r="FV71" s="69"/>
      <c r="FW71" s="69"/>
      <c r="FX71" s="69"/>
      <c r="FY71" s="69"/>
      <c r="FZ71" s="69"/>
      <c r="GA71" s="69"/>
      <c r="GB71" s="69"/>
      <c r="GC71" s="69"/>
      <c r="GD71" s="69"/>
      <c r="GE71" s="69"/>
      <c r="GF71" s="69"/>
      <c r="GG71" s="69"/>
      <c r="GH71" s="69"/>
      <c r="GI71" s="69"/>
      <c r="GJ71" s="69"/>
      <c r="GK71" s="69"/>
      <c r="GL71" s="69"/>
      <c r="GM71" s="69"/>
      <c r="GN71" s="69"/>
      <c r="GO71" s="69"/>
      <c r="GP71" s="69"/>
      <c r="GQ71" s="69"/>
      <c r="GR71" s="69"/>
      <c r="GS71" s="69"/>
      <c r="GT71" s="69"/>
      <c r="GU71" s="69"/>
      <c r="GV71" s="69"/>
      <c r="GW71" s="69"/>
      <c r="GX71" s="69"/>
      <c r="GY71" s="69"/>
      <c r="GZ71" s="69"/>
      <c r="HA71" s="69"/>
      <c r="HB71" s="69"/>
      <c r="HC71" s="69"/>
      <c r="HD71" s="69"/>
      <c r="HE71" s="69"/>
      <c r="HF71" s="69"/>
      <c r="HG71" s="69"/>
      <c r="HH71" s="69"/>
      <c r="HI71" s="69"/>
      <c r="HJ71" s="69"/>
      <c r="HK71" s="69"/>
      <c r="HL71" s="69"/>
      <c r="HM71" s="69"/>
      <c r="HN71" s="69"/>
      <c r="HO71" s="69"/>
      <c r="HP71" s="69"/>
      <c r="HQ71" s="69"/>
      <c r="HR71" s="69"/>
      <c r="HS71" s="69"/>
      <c r="HT71" s="69"/>
      <c r="HU71" s="69"/>
      <c r="HV71" s="69"/>
      <c r="HW71" s="69"/>
      <c r="HX71" s="69"/>
      <c r="HY71" s="69"/>
      <c r="HZ71" s="69"/>
      <c r="IA71" s="69"/>
      <c r="IB71" s="69"/>
      <c r="IC71" s="69"/>
      <c r="ID71" s="69"/>
      <c r="IE71" s="69"/>
      <c r="IF71" s="69"/>
      <c r="IG71" s="69"/>
      <c r="IH71" s="69"/>
      <c r="II71" s="69"/>
      <c r="IJ71" s="69"/>
      <c r="IK71" s="69"/>
      <c r="IL71" s="69"/>
      <c r="IM71" s="69"/>
      <c r="IN71" s="69"/>
      <c r="IO71" s="69"/>
      <c r="IP71" s="69"/>
      <c r="IQ71" s="69"/>
      <c r="IR71" s="69"/>
      <c r="IS71" s="69"/>
      <c r="IT71" s="69"/>
      <c r="IU71" s="69"/>
      <c r="IV71" s="69"/>
      <c r="IW71" s="69"/>
      <c r="IX71" s="69"/>
      <c r="IY71" s="69"/>
      <c r="IZ71" s="69"/>
      <c r="JA71" s="69"/>
      <c r="JB71" s="69"/>
      <c r="JC71" s="69"/>
      <c r="JD71" s="69"/>
      <c r="JE71" s="69"/>
      <c r="JF71" s="69"/>
      <c r="JG71" s="69"/>
      <c r="JH71" s="69"/>
      <c r="JI71" s="69"/>
      <c r="JJ71" s="69"/>
      <c r="JK71" s="69"/>
      <c r="JL71" s="69"/>
      <c r="JM71" s="69"/>
      <c r="JN71" s="69"/>
      <c r="JO71" s="69"/>
      <c r="JP71" s="69"/>
      <c r="JQ71" s="69"/>
      <c r="JR71" s="69"/>
      <c r="JS71" s="69"/>
      <c r="JT71" s="69"/>
      <c r="JU71" s="69"/>
      <c r="JV71" s="69"/>
      <c r="JW71" s="69"/>
      <c r="JX71" s="69"/>
      <c r="JY71" s="69"/>
      <c r="JZ71" s="69"/>
      <c r="KA71" s="69"/>
      <c r="KB71" s="69"/>
      <c r="KC71" s="69"/>
      <c r="KD71" s="69"/>
      <c r="KE71" s="69"/>
      <c r="KF71" s="69"/>
      <c r="KG71" s="69"/>
      <c r="KH71" s="69"/>
      <c r="KI71" s="69"/>
      <c r="KJ71" s="69"/>
      <c r="KK71" s="69"/>
      <c r="KL71" s="69"/>
      <c r="KM71" s="69"/>
      <c r="KN71" s="69"/>
      <c r="KO71" s="69"/>
      <c r="KP71" s="69"/>
      <c r="KQ71" s="69"/>
      <c r="KR71" s="69"/>
      <c r="KS71" s="69"/>
      <c r="KT71" s="69"/>
      <c r="KU71" s="69"/>
      <c r="KV71" s="69"/>
      <c r="KW71" s="69"/>
      <c r="KX71" s="69"/>
      <c r="KY71" s="69"/>
      <c r="KZ71" s="69"/>
      <c r="LA71" s="69"/>
      <c r="LB71" s="69"/>
      <c r="LC71" s="69"/>
      <c r="LD71" s="69"/>
      <c r="LE71" s="69"/>
    </row>
    <row r="72" spans="1:318" s="70" customFormat="1">
      <c r="A72" s="36"/>
      <c r="B72" s="74">
        <f t="shared" si="0"/>
        <v>1997</v>
      </c>
      <c r="C72" s="75">
        <v>1.0091397485704052</v>
      </c>
      <c r="D72" s="75">
        <v>1.1326286344049779</v>
      </c>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69"/>
      <c r="BM72" s="69"/>
      <c r="BN72" s="69"/>
      <c r="BO72" s="69"/>
      <c r="BP72" s="69"/>
      <c r="BQ72" s="69"/>
      <c r="BR72" s="69"/>
      <c r="BS72" s="69"/>
      <c r="BT72" s="69"/>
      <c r="BU72" s="69"/>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c r="EO72" s="69"/>
      <c r="EP72" s="69"/>
      <c r="EQ72" s="69"/>
      <c r="ER72" s="69"/>
      <c r="ES72" s="69"/>
      <c r="ET72" s="69"/>
      <c r="EU72" s="69"/>
      <c r="EV72" s="69"/>
      <c r="EW72" s="69"/>
      <c r="EX72" s="69"/>
      <c r="EY72" s="69"/>
      <c r="EZ72" s="69"/>
      <c r="FA72" s="69"/>
      <c r="FB72" s="69"/>
      <c r="FC72" s="69"/>
      <c r="FD72" s="69"/>
      <c r="FE72" s="69"/>
      <c r="FF72" s="69"/>
      <c r="FG72" s="69"/>
      <c r="FH72" s="69"/>
      <c r="FI72" s="69"/>
      <c r="FJ72" s="69"/>
      <c r="FK72" s="69"/>
      <c r="FL72" s="69"/>
      <c r="FM72" s="69"/>
      <c r="FN72" s="69"/>
      <c r="FO72" s="69"/>
      <c r="FP72" s="69"/>
      <c r="FQ72" s="69"/>
      <c r="FR72" s="69"/>
      <c r="FS72" s="69"/>
      <c r="FT72" s="69"/>
      <c r="FU72" s="69"/>
      <c r="FV72" s="69"/>
      <c r="FW72" s="69"/>
      <c r="FX72" s="69"/>
      <c r="FY72" s="69"/>
      <c r="FZ72" s="69"/>
      <c r="GA72" s="69"/>
      <c r="GB72" s="69"/>
      <c r="GC72" s="69"/>
      <c r="GD72" s="69"/>
      <c r="GE72" s="69"/>
      <c r="GF72" s="69"/>
      <c r="GG72" s="69"/>
      <c r="GH72" s="69"/>
      <c r="GI72" s="69"/>
      <c r="GJ72" s="69"/>
      <c r="GK72" s="69"/>
      <c r="GL72" s="69"/>
      <c r="GM72" s="69"/>
      <c r="GN72" s="69"/>
      <c r="GO72" s="69"/>
      <c r="GP72" s="69"/>
      <c r="GQ72" s="69"/>
      <c r="GR72" s="69"/>
      <c r="GS72" s="69"/>
      <c r="GT72" s="69"/>
      <c r="GU72" s="69"/>
      <c r="GV72" s="69"/>
      <c r="GW72" s="69"/>
      <c r="GX72" s="69"/>
      <c r="GY72" s="69"/>
      <c r="GZ72" s="69"/>
      <c r="HA72" s="69"/>
      <c r="HB72" s="69"/>
      <c r="HC72" s="69"/>
      <c r="HD72" s="69"/>
      <c r="HE72" s="69"/>
      <c r="HF72" s="69"/>
      <c r="HG72" s="69"/>
      <c r="HH72" s="69"/>
      <c r="HI72" s="69"/>
      <c r="HJ72" s="69"/>
      <c r="HK72" s="69"/>
      <c r="HL72" s="69"/>
      <c r="HM72" s="69"/>
      <c r="HN72" s="69"/>
      <c r="HO72" s="69"/>
      <c r="HP72" s="69"/>
      <c r="HQ72" s="69"/>
      <c r="HR72" s="69"/>
      <c r="HS72" s="69"/>
      <c r="HT72" s="69"/>
      <c r="HU72" s="69"/>
      <c r="HV72" s="69"/>
      <c r="HW72" s="69"/>
      <c r="HX72" s="69"/>
      <c r="HY72" s="69"/>
      <c r="HZ72" s="69"/>
      <c r="IA72" s="69"/>
      <c r="IB72" s="69"/>
      <c r="IC72" s="69"/>
      <c r="ID72" s="69"/>
      <c r="IE72" s="69"/>
      <c r="IF72" s="69"/>
      <c r="IG72" s="69"/>
      <c r="IH72" s="69"/>
      <c r="II72" s="69"/>
      <c r="IJ72" s="69"/>
      <c r="IK72" s="69"/>
      <c r="IL72" s="69"/>
      <c r="IM72" s="69"/>
      <c r="IN72" s="69"/>
      <c r="IO72" s="69"/>
      <c r="IP72" s="69"/>
      <c r="IQ72" s="69"/>
      <c r="IR72" s="69"/>
      <c r="IS72" s="69"/>
      <c r="IT72" s="69"/>
      <c r="IU72" s="69"/>
      <c r="IV72" s="69"/>
      <c r="IW72" s="69"/>
      <c r="IX72" s="69"/>
      <c r="IY72" s="69"/>
      <c r="IZ72" s="69"/>
      <c r="JA72" s="69"/>
      <c r="JB72" s="69"/>
      <c r="JC72" s="69"/>
      <c r="JD72" s="69"/>
      <c r="JE72" s="69"/>
      <c r="JF72" s="69"/>
      <c r="JG72" s="69"/>
      <c r="JH72" s="69"/>
      <c r="JI72" s="69"/>
      <c r="JJ72" s="69"/>
      <c r="JK72" s="69"/>
      <c r="JL72" s="69"/>
      <c r="JM72" s="69"/>
      <c r="JN72" s="69"/>
      <c r="JO72" s="69"/>
      <c r="JP72" s="69"/>
      <c r="JQ72" s="69"/>
      <c r="JR72" s="69"/>
      <c r="JS72" s="69"/>
      <c r="JT72" s="69"/>
      <c r="JU72" s="69"/>
      <c r="JV72" s="69"/>
      <c r="JW72" s="69"/>
      <c r="JX72" s="69"/>
      <c r="JY72" s="69"/>
      <c r="JZ72" s="69"/>
      <c r="KA72" s="69"/>
      <c r="KB72" s="69"/>
      <c r="KC72" s="69"/>
      <c r="KD72" s="69"/>
      <c r="KE72" s="69"/>
      <c r="KF72" s="69"/>
      <c r="KG72" s="69"/>
      <c r="KH72" s="69"/>
      <c r="KI72" s="69"/>
      <c r="KJ72" s="69"/>
      <c r="KK72" s="69"/>
      <c r="KL72" s="69"/>
      <c r="KM72" s="69"/>
      <c r="KN72" s="69"/>
      <c r="KO72" s="69"/>
      <c r="KP72" s="69"/>
      <c r="KQ72" s="69"/>
      <c r="KR72" s="69"/>
      <c r="KS72" s="69"/>
      <c r="KT72" s="69"/>
      <c r="KU72" s="69"/>
      <c r="KV72" s="69"/>
      <c r="KW72" s="69"/>
      <c r="KX72" s="69"/>
      <c r="KY72" s="69"/>
      <c r="KZ72" s="69"/>
      <c r="LA72" s="69"/>
      <c r="LB72" s="69"/>
      <c r="LC72" s="69"/>
      <c r="LD72" s="69"/>
      <c r="LE72" s="69"/>
    </row>
    <row r="73" spans="1:318" s="70" customFormat="1">
      <c r="A73" s="36"/>
      <c r="B73" s="74">
        <f t="shared" si="0"/>
        <v>1998</v>
      </c>
      <c r="C73" s="75">
        <v>1.0085654061088234</v>
      </c>
      <c r="D73" s="75">
        <v>1.132173340940738</v>
      </c>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69"/>
      <c r="BQ73" s="69"/>
      <c r="BR73" s="69"/>
      <c r="BS73" s="69"/>
      <c r="BT73" s="69"/>
      <c r="BU73" s="69"/>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c r="EO73" s="69"/>
      <c r="EP73" s="69"/>
      <c r="EQ73" s="69"/>
      <c r="ER73" s="69"/>
      <c r="ES73" s="69"/>
      <c r="ET73" s="69"/>
      <c r="EU73" s="69"/>
      <c r="EV73" s="69"/>
      <c r="EW73" s="69"/>
      <c r="EX73" s="69"/>
      <c r="EY73" s="69"/>
      <c r="EZ73" s="69"/>
      <c r="FA73" s="69"/>
      <c r="FB73" s="69"/>
      <c r="FC73" s="69"/>
      <c r="FD73" s="69"/>
      <c r="FE73" s="69"/>
      <c r="FF73" s="69"/>
      <c r="FG73" s="69"/>
      <c r="FH73" s="69"/>
      <c r="FI73" s="69"/>
      <c r="FJ73" s="69"/>
      <c r="FK73" s="69"/>
      <c r="FL73" s="69"/>
      <c r="FM73" s="69"/>
      <c r="FN73" s="69"/>
      <c r="FO73" s="69"/>
      <c r="FP73" s="69"/>
      <c r="FQ73" s="69"/>
      <c r="FR73" s="69"/>
      <c r="FS73" s="69"/>
      <c r="FT73" s="69"/>
      <c r="FU73" s="69"/>
      <c r="FV73" s="69"/>
      <c r="FW73" s="69"/>
      <c r="FX73" s="69"/>
      <c r="FY73" s="69"/>
      <c r="FZ73" s="69"/>
      <c r="GA73" s="69"/>
      <c r="GB73" s="69"/>
      <c r="GC73" s="69"/>
      <c r="GD73" s="69"/>
      <c r="GE73" s="69"/>
      <c r="GF73" s="69"/>
      <c r="GG73" s="69"/>
      <c r="GH73" s="69"/>
      <c r="GI73" s="69"/>
      <c r="GJ73" s="69"/>
      <c r="GK73" s="69"/>
      <c r="GL73" s="69"/>
      <c r="GM73" s="69"/>
      <c r="GN73" s="69"/>
      <c r="GO73" s="69"/>
      <c r="GP73" s="69"/>
      <c r="GQ73" s="69"/>
      <c r="GR73" s="69"/>
      <c r="GS73" s="69"/>
      <c r="GT73" s="69"/>
      <c r="GU73" s="69"/>
      <c r="GV73" s="69"/>
      <c r="GW73" s="69"/>
      <c r="GX73" s="69"/>
      <c r="GY73" s="69"/>
      <c r="GZ73" s="69"/>
      <c r="HA73" s="69"/>
      <c r="HB73" s="69"/>
      <c r="HC73" s="69"/>
      <c r="HD73" s="69"/>
      <c r="HE73" s="69"/>
      <c r="HF73" s="69"/>
      <c r="HG73" s="69"/>
      <c r="HH73" s="69"/>
      <c r="HI73" s="69"/>
      <c r="HJ73" s="69"/>
      <c r="HK73" s="69"/>
      <c r="HL73" s="69"/>
      <c r="HM73" s="69"/>
      <c r="HN73" s="69"/>
      <c r="HO73" s="69"/>
      <c r="HP73" s="69"/>
      <c r="HQ73" s="69"/>
      <c r="HR73" s="69"/>
      <c r="HS73" s="69"/>
      <c r="HT73" s="69"/>
      <c r="HU73" s="69"/>
      <c r="HV73" s="69"/>
      <c r="HW73" s="69"/>
      <c r="HX73" s="69"/>
      <c r="HY73" s="69"/>
      <c r="HZ73" s="69"/>
      <c r="IA73" s="69"/>
      <c r="IB73" s="69"/>
      <c r="IC73" s="69"/>
      <c r="ID73" s="69"/>
      <c r="IE73" s="69"/>
      <c r="IF73" s="69"/>
      <c r="IG73" s="69"/>
      <c r="IH73" s="69"/>
      <c r="II73" s="69"/>
      <c r="IJ73" s="69"/>
      <c r="IK73" s="69"/>
      <c r="IL73" s="69"/>
      <c r="IM73" s="69"/>
      <c r="IN73" s="69"/>
      <c r="IO73" s="69"/>
      <c r="IP73" s="69"/>
      <c r="IQ73" s="69"/>
      <c r="IR73" s="69"/>
      <c r="IS73" s="69"/>
      <c r="IT73" s="69"/>
      <c r="IU73" s="69"/>
      <c r="IV73" s="69"/>
      <c r="IW73" s="69"/>
      <c r="IX73" s="69"/>
      <c r="IY73" s="69"/>
      <c r="IZ73" s="69"/>
      <c r="JA73" s="69"/>
      <c r="JB73" s="69"/>
      <c r="JC73" s="69"/>
      <c r="JD73" s="69"/>
      <c r="JE73" s="69"/>
      <c r="JF73" s="69"/>
      <c r="JG73" s="69"/>
      <c r="JH73" s="69"/>
      <c r="JI73" s="69"/>
      <c r="JJ73" s="69"/>
      <c r="JK73" s="69"/>
      <c r="JL73" s="69"/>
      <c r="JM73" s="69"/>
      <c r="JN73" s="69"/>
      <c r="JO73" s="69"/>
      <c r="JP73" s="69"/>
      <c r="JQ73" s="69"/>
      <c r="JR73" s="69"/>
      <c r="JS73" s="69"/>
      <c r="JT73" s="69"/>
      <c r="JU73" s="69"/>
      <c r="JV73" s="69"/>
      <c r="JW73" s="69"/>
      <c r="JX73" s="69"/>
      <c r="JY73" s="69"/>
      <c r="JZ73" s="69"/>
      <c r="KA73" s="69"/>
      <c r="KB73" s="69"/>
      <c r="KC73" s="69"/>
      <c r="KD73" s="69"/>
      <c r="KE73" s="69"/>
      <c r="KF73" s="69"/>
      <c r="KG73" s="69"/>
      <c r="KH73" s="69"/>
      <c r="KI73" s="69"/>
      <c r="KJ73" s="69"/>
      <c r="KK73" s="69"/>
      <c r="KL73" s="69"/>
      <c r="KM73" s="69"/>
      <c r="KN73" s="69"/>
      <c r="KO73" s="69"/>
      <c r="KP73" s="69"/>
      <c r="KQ73" s="69"/>
      <c r="KR73" s="69"/>
      <c r="KS73" s="69"/>
      <c r="KT73" s="69"/>
      <c r="KU73" s="69"/>
      <c r="KV73" s="69"/>
      <c r="KW73" s="69"/>
      <c r="KX73" s="69"/>
      <c r="KY73" s="69"/>
      <c r="KZ73" s="69"/>
      <c r="LA73" s="69"/>
      <c r="LB73" s="69"/>
      <c r="LC73" s="69"/>
      <c r="LD73" s="69"/>
      <c r="LE73" s="69"/>
    </row>
    <row r="74" spans="1:318" s="70" customFormat="1">
      <c r="A74" s="36"/>
      <c r="B74" s="74">
        <f t="shared" si="0"/>
        <v>1999</v>
      </c>
      <c r="C74" s="75">
        <v>1.0064343965043439</v>
      </c>
      <c r="D74" s="75">
        <v>1.1296492477868445</v>
      </c>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c r="BO74" s="69"/>
      <c r="BP74" s="69"/>
      <c r="BQ74" s="69"/>
      <c r="BR74" s="69"/>
      <c r="BS74" s="69"/>
      <c r="BT74" s="69"/>
      <c r="BU74" s="69"/>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c r="EO74" s="69"/>
      <c r="EP74" s="69"/>
      <c r="EQ74" s="69"/>
      <c r="ER74" s="69"/>
      <c r="ES74" s="69"/>
      <c r="ET74" s="69"/>
      <c r="EU74" s="69"/>
      <c r="EV74" s="69"/>
      <c r="EW74" s="69"/>
      <c r="EX74" s="69"/>
      <c r="EY74" s="69"/>
      <c r="EZ74" s="69"/>
      <c r="FA74" s="69"/>
      <c r="FB74" s="69"/>
      <c r="FC74" s="69"/>
      <c r="FD74" s="69"/>
      <c r="FE74" s="69"/>
      <c r="FF74" s="69"/>
      <c r="FG74" s="69"/>
      <c r="FH74" s="69"/>
      <c r="FI74" s="69"/>
      <c r="FJ74" s="69"/>
      <c r="FK74" s="69"/>
      <c r="FL74" s="69"/>
      <c r="FM74" s="69"/>
      <c r="FN74" s="69"/>
      <c r="FO74" s="69"/>
      <c r="FP74" s="69"/>
      <c r="FQ74" s="69"/>
      <c r="FR74" s="69"/>
      <c r="FS74" s="69"/>
      <c r="FT74" s="69"/>
      <c r="FU74" s="69"/>
      <c r="FV74" s="69"/>
      <c r="FW74" s="69"/>
      <c r="FX74" s="69"/>
      <c r="FY74" s="69"/>
      <c r="FZ74" s="69"/>
      <c r="GA74" s="69"/>
      <c r="GB74" s="69"/>
      <c r="GC74" s="69"/>
      <c r="GD74" s="69"/>
      <c r="GE74" s="69"/>
      <c r="GF74" s="69"/>
      <c r="GG74" s="69"/>
      <c r="GH74" s="69"/>
      <c r="GI74" s="69"/>
      <c r="GJ74" s="69"/>
      <c r="GK74" s="69"/>
      <c r="GL74" s="69"/>
      <c r="GM74" s="69"/>
      <c r="GN74" s="69"/>
      <c r="GO74" s="69"/>
      <c r="GP74" s="69"/>
      <c r="GQ74" s="69"/>
      <c r="GR74" s="69"/>
      <c r="GS74" s="69"/>
      <c r="GT74" s="69"/>
      <c r="GU74" s="69"/>
      <c r="GV74" s="69"/>
      <c r="GW74" s="69"/>
      <c r="GX74" s="69"/>
      <c r="GY74" s="69"/>
      <c r="GZ74" s="69"/>
      <c r="HA74" s="69"/>
      <c r="HB74" s="69"/>
      <c r="HC74" s="69"/>
      <c r="HD74" s="69"/>
      <c r="HE74" s="69"/>
      <c r="HF74" s="69"/>
      <c r="HG74" s="69"/>
      <c r="HH74" s="69"/>
      <c r="HI74" s="69"/>
      <c r="HJ74" s="69"/>
      <c r="HK74" s="69"/>
      <c r="HL74" s="69"/>
      <c r="HM74" s="69"/>
      <c r="HN74" s="69"/>
      <c r="HO74" s="69"/>
      <c r="HP74" s="69"/>
      <c r="HQ74" s="69"/>
      <c r="HR74" s="69"/>
      <c r="HS74" s="69"/>
      <c r="HT74" s="69"/>
      <c r="HU74" s="69"/>
      <c r="HV74" s="69"/>
      <c r="HW74" s="69"/>
      <c r="HX74" s="69"/>
      <c r="HY74" s="69"/>
      <c r="HZ74" s="69"/>
      <c r="IA74" s="69"/>
      <c r="IB74" s="69"/>
      <c r="IC74" s="69"/>
      <c r="ID74" s="69"/>
      <c r="IE74" s="69"/>
      <c r="IF74" s="69"/>
      <c r="IG74" s="69"/>
      <c r="IH74" s="69"/>
      <c r="II74" s="69"/>
      <c r="IJ74" s="69"/>
      <c r="IK74" s="69"/>
      <c r="IL74" s="69"/>
      <c r="IM74" s="69"/>
      <c r="IN74" s="69"/>
      <c r="IO74" s="69"/>
      <c r="IP74" s="69"/>
      <c r="IQ74" s="69"/>
      <c r="IR74" s="69"/>
      <c r="IS74" s="69"/>
      <c r="IT74" s="69"/>
      <c r="IU74" s="69"/>
      <c r="IV74" s="69"/>
      <c r="IW74" s="69"/>
      <c r="IX74" s="69"/>
      <c r="IY74" s="69"/>
      <c r="IZ74" s="69"/>
      <c r="JA74" s="69"/>
      <c r="JB74" s="69"/>
      <c r="JC74" s="69"/>
      <c r="JD74" s="69"/>
      <c r="JE74" s="69"/>
      <c r="JF74" s="69"/>
      <c r="JG74" s="69"/>
      <c r="JH74" s="69"/>
      <c r="JI74" s="69"/>
      <c r="JJ74" s="69"/>
      <c r="JK74" s="69"/>
      <c r="JL74" s="69"/>
      <c r="JM74" s="69"/>
      <c r="JN74" s="69"/>
      <c r="JO74" s="69"/>
      <c r="JP74" s="69"/>
      <c r="JQ74" s="69"/>
      <c r="JR74" s="69"/>
      <c r="JS74" s="69"/>
      <c r="JT74" s="69"/>
      <c r="JU74" s="69"/>
      <c r="JV74" s="69"/>
      <c r="JW74" s="69"/>
      <c r="JX74" s="69"/>
      <c r="JY74" s="69"/>
      <c r="JZ74" s="69"/>
      <c r="KA74" s="69"/>
      <c r="KB74" s="69"/>
      <c r="KC74" s="69"/>
      <c r="KD74" s="69"/>
      <c r="KE74" s="69"/>
      <c r="KF74" s="69"/>
      <c r="KG74" s="69"/>
      <c r="KH74" s="69"/>
      <c r="KI74" s="69"/>
      <c r="KJ74" s="69"/>
      <c r="KK74" s="69"/>
      <c r="KL74" s="69"/>
      <c r="KM74" s="69"/>
      <c r="KN74" s="69"/>
      <c r="KO74" s="69"/>
      <c r="KP74" s="69"/>
      <c r="KQ74" s="69"/>
      <c r="KR74" s="69"/>
      <c r="KS74" s="69"/>
      <c r="KT74" s="69"/>
      <c r="KU74" s="69"/>
      <c r="KV74" s="69"/>
      <c r="KW74" s="69"/>
      <c r="KX74" s="69"/>
      <c r="KY74" s="69"/>
      <c r="KZ74" s="69"/>
      <c r="LA74" s="69"/>
      <c r="LB74" s="69"/>
      <c r="LC74" s="69"/>
      <c r="LD74" s="69"/>
      <c r="LE74" s="69"/>
    </row>
    <row r="75" spans="1:318" s="70" customFormat="1" ht="15.75" thickBot="1">
      <c r="A75" s="36"/>
      <c r="B75" s="589">
        <f t="shared" si="0"/>
        <v>2000</v>
      </c>
      <c r="C75" s="590">
        <v>1.0078454278615856</v>
      </c>
      <c r="D75" s="590">
        <v>1.1315381698673017</v>
      </c>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69"/>
      <c r="BN75" s="69"/>
      <c r="BO75" s="69"/>
      <c r="BP75" s="69"/>
      <c r="BQ75" s="69"/>
      <c r="BR75" s="69"/>
      <c r="BS75" s="69"/>
      <c r="BT75" s="69"/>
      <c r="BU75" s="69"/>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c r="EO75" s="69"/>
      <c r="EP75" s="69"/>
      <c r="EQ75" s="69"/>
      <c r="ER75" s="69"/>
      <c r="ES75" s="69"/>
      <c r="ET75" s="69"/>
      <c r="EU75" s="69"/>
      <c r="EV75" s="69"/>
      <c r="EW75" s="69"/>
      <c r="EX75" s="69"/>
      <c r="EY75" s="69"/>
      <c r="EZ75" s="69"/>
      <c r="FA75" s="69"/>
      <c r="FB75" s="69"/>
      <c r="FC75" s="69"/>
      <c r="FD75" s="69"/>
      <c r="FE75" s="69"/>
      <c r="FF75" s="69"/>
      <c r="FG75" s="69"/>
      <c r="FH75" s="69"/>
      <c r="FI75" s="69"/>
      <c r="FJ75" s="69"/>
      <c r="FK75" s="69"/>
      <c r="FL75" s="69"/>
      <c r="FM75" s="69"/>
      <c r="FN75" s="69"/>
      <c r="FO75" s="69"/>
      <c r="FP75" s="69"/>
      <c r="FQ75" s="69"/>
      <c r="FR75" s="69"/>
      <c r="FS75" s="69"/>
      <c r="FT75" s="69"/>
      <c r="FU75" s="69"/>
      <c r="FV75" s="69"/>
      <c r="FW75" s="69"/>
      <c r="FX75" s="69"/>
      <c r="FY75" s="69"/>
      <c r="FZ75" s="69"/>
      <c r="GA75" s="69"/>
      <c r="GB75" s="69"/>
      <c r="GC75" s="69"/>
      <c r="GD75" s="69"/>
      <c r="GE75" s="69"/>
      <c r="GF75" s="69"/>
      <c r="GG75" s="69"/>
      <c r="GH75" s="69"/>
      <c r="GI75" s="69"/>
      <c r="GJ75" s="69"/>
      <c r="GK75" s="69"/>
      <c r="GL75" s="69"/>
      <c r="GM75" s="69"/>
      <c r="GN75" s="69"/>
      <c r="GO75" s="69"/>
      <c r="GP75" s="69"/>
      <c r="GQ75" s="69"/>
      <c r="GR75" s="69"/>
      <c r="GS75" s="69"/>
      <c r="GT75" s="69"/>
      <c r="GU75" s="69"/>
      <c r="GV75" s="69"/>
      <c r="GW75" s="69"/>
      <c r="GX75" s="69"/>
      <c r="GY75" s="69"/>
      <c r="GZ75" s="69"/>
      <c r="HA75" s="69"/>
      <c r="HB75" s="69"/>
      <c r="HC75" s="69"/>
      <c r="HD75" s="69"/>
      <c r="HE75" s="69"/>
      <c r="HF75" s="69"/>
      <c r="HG75" s="69"/>
      <c r="HH75" s="69"/>
      <c r="HI75" s="69"/>
      <c r="HJ75" s="69"/>
      <c r="HK75" s="69"/>
      <c r="HL75" s="69"/>
      <c r="HM75" s="69"/>
      <c r="HN75" s="69"/>
      <c r="HO75" s="69"/>
      <c r="HP75" s="69"/>
      <c r="HQ75" s="69"/>
      <c r="HR75" s="69"/>
      <c r="HS75" s="69"/>
      <c r="HT75" s="69"/>
      <c r="HU75" s="69"/>
      <c r="HV75" s="69"/>
      <c r="HW75" s="69"/>
      <c r="HX75" s="69"/>
      <c r="HY75" s="69"/>
      <c r="HZ75" s="69"/>
      <c r="IA75" s="69"/>
      <c r="IB75" s="69"/>
      <c r="IC75" s="69"/>
      <c r="ID75" s="69"/>
      <c r="IE75" s="69"/>
      <c r="IF75" s="69"/>
      <c r="IG75" s="69"/>
      <c r="IH75" s="69"/>
      <c r="II75" s="69"/>
      <c r="IJ75" s="69"/>
      <c r="IK75" s="69"/>
      <c r="IL75" s="69"/>
      <c r="IM75" s="69"/>
      <c r="IN75" s="69"/>
      <c r="IO75" s="69"/>
      <c r="IP75" s="69"/>
      <c r="IQ75" s="69"/>
      <c r="IR75" s="69"/>
      <c r="IS75" s="69"/>
      <c r="IT75" s="69"/>
      <c r="IU75" s="69"/>
      <c r="IV75" s="69"/>
      <c r="IW75" s="69"/>
      <c r="IX75" s="69"/>
      <c r="IY75" s="69"/>
      <c r="IZ75" s="69"/>
      <c r="JA75" s="69"/>
      <c r="JB75" s="69"/>
      <c r="JC75" s="69"/>
      <c r="JD75" s="69"/>
      <c r="JE75" s="69"/>
      <c r="JF75" s="69"/>
      <c r="JG75" s="69"/>
      <c r="JH75" s="69"/>
      <c r="JI75" s="69"/>
      <c r="JJ75" s="69"/>
      <c r="JK75" s="69"/>
      <c r="JL75" s="69"/>
      <c r="JM75" s="69"/>
      <c r="JN75" s="69"/>
      <c r="JO75" s="69"/>
      <c r="JP75" s="69"/>
      <c r="JQ75" s="69"/>
      <c r="JR75" s="69"/>
      <c r="JS75" s="69"/>
      <c r="JT75" s="69"/>
      <c r="JU75" s="69"/>
      <c r="JV75" s="69"/>
      <c r="JW75" s="69"/>
      <c r="JX75" s="69"/>
      <c r="JY75" s="69"/>
      <c r="JZ75" s="69"/>
      <c r="KA75" s="69"/>
      <c r="KB75" s="69"/>
      <c r="KC75" s="69"/>
      <c r="KD75" s="69"/>
      <c r="KE75" s="69"/>
      <c r="KF75" s="69"/>
      <c r="KG75" s="69"/>
      <c r="KH75" s="69"/>
      <c r="KI75" s="69"/>
      <c r="KJ75" s="69"/>
      <c r="KK75" s="69"/>
      <c r="KL75" s="69"/>
      <c r="KM75" s="69"/>
      <c r="KN75" s="69"/>
      <c r="KO75" s="69"/>
      <c r="KP75" s="69"/>
      <c r="KQ75" s="69"/>
      <c r="KR75" s="69"/>
      <c r="KS75" s="69"/>
      <c r="KT75" s="69"/>
      <c r="KU75" s="69"/>
      <c r="KV75" s="69"/>
      <c r="KW75" s="69"/>
      <c r="KX75" s="69"/>
      <c r="KY75" s="69"/>
      <c r="KZ75" s="69"/>
      <c r="LA75" s="69"/>
      <c r="LB75" s="69"/>
      <c r="LC75" s="69"/>
      <c r="LD75" s="69"/>
      <c r="LE75" s="69"/>
    </row>
    <row r="76" spans="1:318" s="70" customFormat="1">
      <c r="A76" s="36"/>
      <c r="B76" s="36"/>
      <c r="C76" s="36"/>
      <c r="D76" s="36"/>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69"/>
      <c r="BN76" s="69"/>
      <c r="BO76" s="69"/>
      <c r="BP76" s="69"/>
      <c r="BQ76" s="69"/>
      <c r="BR76" s="69"/>
      <c r="BS76" s="69"/>
      <c r="BT76" s="69"/>
      <c r="BU76" s="69"/>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c r="EO76" s="69"/>
      <c r="EP76" s="69"/>
      <c r="EQ76" s="69"/>
      <c r="ER76" s="69"/>
      <c r="ES76" s="69"/>
      <c r="ET76" s="69"/>
      <c r="EU76" s="69"/>
      <c r="EV76" s="69"/>
      <c r="EW76" s="69"/>
      <c r="EX76" s="69"/>
      <c r="EY76" s="69"/>
      <c r="EZ76" s="69"/>
      <c r="FA76" s="69"/>
      <c r="FB76" s="69"/>
      <c r="FC76" s="69"/>
      <c r="FD76" s="69"/>
      <c r="FE76" s="69"/>
      <c r="FF76" s="69"/>
      <c r="FG76" s="69"/>
      <c r="FH76" s="69"/>
      <c r="FI76" s="69"/>
      <c r="FJ76" s="69"/>
      <c r="FK76" s="69"/>
      <c r="FL76" s="69"/>
      <c r="FM76" s="69"/>
      <c r="FN76" s="69"/>
      <c r="FO76" s="69"/>
      <c r="FP76" s="69"/>
      <c r="FQ76" s="69"/>
      <c r="FR76" s="69"/>
      <c r="FS76" s="69"/>
      <c r="FT76" s="69"/>
      <c r="FU76" s="69"/>
      <c r="FV76" s="69"/>
      <c r="FW76" s="69"/>
      <c r="FX76" s="69"/>
      <c r="FY76" s="69"/>
      <c r="FZ76" s="69"/>
      <c r="GA76" s="69"/>
      <c r="GB76" s="69"/>
      <c r="GC76" s="69"/>
      <c r="GD76" s="69"/>
      <c r="GE76" s="69"/>
      <c r="GF76" s="69"/>
      <c r="GG76" s="69"/>
      <c r="GH76" s="69"/>
      <c r="GI76" s="69"/>
      <c r="GJ76" s="69"/>
      <c r="GK76" s="69"/>
      <c r="GL76" s="69"/>
      <c r="GM76" s="69"/>
      <c r="GN76" s="69"/>
      <c r="GO76" s="69"/>
      <c r="GP76" s="69"/>
      <c r="GQ76" s="69"/>
      <c r="GR76" s="69"/>
      <c r="GS76" s="69"/>
      <c r="GT76" s="69"/>
      <c r="GU76" s="69"/>
      <c r="GV76" s="69"/>
      <c r="GW76" s="69"/>
      <c r="GX76" s="69"/>
      <c r="GY76" s="69"/>
      <c r="GZ76" s="69"/>
      <c r="HA76" s="69"/>
      <c r="HB76" s="69"/>
      <c r="HC76" s="69"/>
      <c r="HD76" s="69"/>
      <c r="HE76" s="69"/>
      <c r="HF76" s="69"/>
      <c r="HG76" s="69"/>
      <c r="HH76" s="69"/>
      <c r="HI76" s="69"/>
      <c r="HJ76" s="69"/>
      <c r="HK76" s="69"/>
      <c r="HL76" s="69"/>
      <c r="HM76" s="69"/>
      <c r="HN76" s="69"/>
      <c r="HO76" s="69"/>
      <c r="HP76" s="69"/>
      <c r="HQ76" s="69"/>
      <c r="HR76" s="69"/>
      <c r="HS76" s="69"/>
      <c r="HT76" s="69"/>
      <c r="HU76" s="69"/>
      <c r="HV76" s="69"/>
      <c r="HW76" s="69"/>
      <c r="HX76" s="69"/>
      <c r="HY76" s="69"/>
      <c r="HZ76" s="69"/>
      <c r="IA76" s="69"/>
      <c r="IB76" s="69"/>
      <c r="IC76" s="69"/>
      <c r="ID76" s="69"/>
      <c r="IE76" s="69"/>
      <c r="IF76" s="69"/>
      <c r="IG76" s="69"/>
      <c r="IH76" s="69"/>
      <c r="II76" s="69"/>
      <c r="IJ76" s="69"/>
      <c r="IK76" s="69"/>
      <c r="IL76" s="69"/>
      <c r="IM76" s="69"/>
      <c r="IN76" s="69"/>
      <c r="IO76" s="69"/>
      <c r="IP76" s="69"/>
      <c r="IQ76" s="69"/>
      <c r="IR76" s="69"/>
      <c r="IS76" s="69"/>
      <c r="IT76" s="69"/>
      <c r="IU76" s="69"/>
      <c r="IV76" s="69"/>
      <c r="IW76" s="69"/>
      <c r="IX76" s="69"/>
      <c r="IY76" s="69"/>
      <c r="IZ76" s="69"/>
      <c r="JA76" s="69"/>
      <c r="JB76" s="69"/>
      <c r="JC76" s="69"/>
      <c r="JD76" s="69"/>
      <c r="JE76" s="69"/>
      <c r="JF76" s="69"/>
      <c r="JG76" s="69"/>
      <c r="JH76" s="69"/>
      <c r="JI76" s="69"/>
      <c r="JJ76" s="69"/>
      <c r="JK76" s="69"/>
      <c r="JL76" s="69"/>
      <c r="JM76" s="69"/>
      <c r="JN76" s="69"/>
      <c r="JO76" s="69"/>
      <c r="JP76" s="69"/>
      <c r="JQ76" s="69"/>
      <c r="JR76" s="69"/>
      <c r="JS76" s="69"/>
      <c r="JT76" s="69"/>
      <c r="JU76" s="69"/>
      <c r="JV76" s="69"/>
      <c r="JW76" s="69"/>
      <c r="JX76" s="69"/>
      <c r="JY76" s="69"/>
      <c r="JZ76" s="69"/>
      <c r="KA76" s="69"/>
      <c r="KB76" s="69"/>
      <c r="KC76" s="69"/>
      <c r="KD76" s="69"/>
      <c r="KE76" s="69"/>
      <c r="KF76" s="69"/>
      <c r="KG76" s="69"/>
      <c r="KH76" s="69"/>
      <c r="KI76" s="69"/>
      <c r="KJ76" s="69"/>
      <c r="KK76" s="69"/>
      <c r="KL76" s="69"/>
      <c r="KM76" s="69"/>
      <c r="KN76" s="69"/>
      <c r="KO76" s="69"/>
      <c r="KP76" s="69"/>
      <c r="KQ76" s="69"/>
      <c r="KR76" s="69"/>
      <c r="KS76" s="69"/>
      <c r="KT76" s="69"/>
      <c r="KU76" s="69"/>
      <c r="KV76" s="69"/>
      <c r="KW76" s="69"/>
      <c r="KX76" s="69"/>
      <c r="KY76" s="69"/>
      <c r="KZ76" s="69"/>
      <c r="LA76" s="69"/>
      <c r="LB76" s="69"/>
      <c r="LC76" s="69"/>
      <c r="LD76" s="69"/>
      <c r="LE76" s="69"/>
      <c r="LF76" s="69"/>
    </row>
    <row r="77" spans="1:318" s="70" customFormat="1">
      <c r="A77" s="36"/>
      <c r="B77" s="36"/>
      <c r="C77" s="36"/>
      <c r="D77" s="36"/>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c r="EO77" s="69"/>
      <c r="EP77" s="69"/>
      <c r="EQ77" s="69"/>
      <c r="ER77" s="69"/>
      <c r="ES77" s="69"/>
      <c r="ET77" s="69"/>
      <c r="EU77" s="69"/>
      <c r="EV77" s="69"/>
      <c r="EW77" s="69"/>
      <c r="EX77" s="69"/>
      <c r="EY77" s="69"/>
      <c r="EZ77" s="69"/>
      <c r="FA77" s="69"/>
      <c r="FB77" s="69"/>
      <c r="FC77" s="69"/>
      <c r="FD77" s="69"/>
      <c r="FE77" s="69"/>
      <c r="FF77" s="69"/>
      <c r="FG77" s="69"/>
      <c r="FH77" s="69"/>
      <c r="FI77" s="69"/>
      <c r="FJ77" s="69"/>
      <c r="FK77" s="69"/>
      <c r="FL77" s="69"/>
      <c r="FM77" s="69"/>
      <c r="FN77" s="69"/>
      <c r="FO77" s="69"/>
      <c r="FP77" s="69"/>
      <c r="FQ77" s="69"/>
      <c r="FR77" s="69"/>
      <c r="FS77" s="69"/>
      <c r="FT77" s="69"/>
      <c r="FU77" s="69"/>
      <c r="FV77" s="69"/>
      <c r="FW77" s="69"/>
      <c r="FX77" s="69"/>
      <c r="FY77" s="69"/>
      <c r="FZ77" s="69"/>
      <c r="GA77" s="69"/>
      <c r="GB77" s="69"/>
      <c r="GC77" s="69"/>
      <c r="GD77" s="69"/>
      <c r="GE77" s="69"/>
      <c r="GF77" s="69"/>
      <c r="GG77" s="69"/>
      <c r="GH77" s="69"/>
      <c r="GI77" s="69"/>
      <c r="GJ77" s="69"/>
      <c r="GK77" s="69"/>
      <c r="GL77" s="69"/>
      <c r="GM77" s="69"/>
      <c r="GN77" s="69"/>
      <c r="GO77" s="69"/>
      <c r="GP77" s="69"/>
      <c r="GQ77" s="69"/>
      <c r="GR77" s="69"/>
      <c r="GS77" s="69"/>
      <c r="GT77" s="69"/>
      <c r="GU77" s="69"/>
      <c r="GV77" s="69"/>
      <c r="GW77" s="69"/>
      <c r="GX77" s="69"/>
      <c r="GY77" s="69"/>
      <c r="GZ77" s="69"/>
      <c r="HA77" s="69"/>
      <c r="HB77" s="69"/>
      <c r="HC77" s="69"/>
      <c r="HD77" s="69"/>
      <c r="HE77" s="69"/>
      <c r="HF77" s="69"/>
      <c r="HG77" s="69"/>
      <c r="HH77" s="69"/>
      <c r="HI77" s="69"/>
      <c r="HJ77" s="69"/>
      <c r="HK77" s="69"/>
      <c r="HL77" s="69"/>
      <c r="HM77" s="69"/>
      <c r="HN77" s="69"/>
      <c r="HO77" s="69"/>
      <c r="HP77" s="69"/>
      <c r="HQ77" s="69"/>
      <c r="HR77" s="69"/>
      <c r="HS77" s="69"/>
      <c r="HT77" s="69"/>
      <c r="HU77" s="69"/>
      <c r="HV77" s="69"/>
      <c r="HW77" s="69"/>
      <c r="HX77" s="69"/>
      <c r="HY77" s="69"/>
      <c r="HZ77" s="69"/>
      <c r="IA77" s="69"/>
      <c r="IB77" s="69"/>
      <c r="IC77" s="69"/>
      <c r="ID77" s="69"/>
      <c r="IE77" s="69"/>
      <c r="IF77" s="69"/>
      <c r="IG77" s="69"/>
      <c r="IH77" s="69"/>
      <c r="II77" s="69"/>
      <c r="IJ77" s="69"/>
      <c r="IK77" s="69"/>
      <c r="IL77" s="69"/>
      <c r="IM77" s="69"/>
      <c r="IN77" s="69"/>
      <c r="IO77" s="69"/>
      <c r="IP77" s="69"/>
      <c r="IQ77" s="69"/>
      <c r="IR77" s="69"/>
      <c r="IS77" s="69"/>
      <c r="IT77" s="69"/>
      <c r="IU77" s="69"/>
      <c r="IV77" s="69"/>
      <c r="IW77" s="69"/>
      <c r="IX77" s="69"/>
      <c r="IY77" s="69"/>
      <c r="IZ77" s="69"/>
      <c r="JA77" s="69"/>
      <c r="JB77" s="69"/>
      <c r="JC77" s="69"/>
      <c r="JD77" s="69"/>
      <c r="JE77" s="69"/>
      <c r="JF77" s="69"/>
      <c r="JG77" s="69"/>
      <c r="JH77" s="69"/>
      <c r="JI77" s="69"/>
      <c r="JJ77" s="69"/>
      <c r="JK77" s="69"/>
      <c r="JL77" s="69"/>
      <c r="JM77" s="69"/>
      <c r="JN77" s="69"/>
      <c r="JO77" s="69"/>
      <c r="JP77" s="69"/>
      <c r="JQ77" s="69"/>
      <c r="JR77" s="69"/>
      <c r="JS77" s="69"/>
      <c r="JT77" s="69"/>
      <c r="JU77" s="69"/>
      <c r="JV77" s="69"/>
      <c r="JW77" s="69"/>
      <c r="JX77" s="69"/>
      <c r="JY77" s="69"/>
      <c r="JZ77" s="69"/>
      <c r="KA77" s="69"/>
      <c r="KB77" s="69"/>
      <c r="KC77" s="69"/>
      <c r="KD77" s="69"/>
      <c r="KE77" s="69"/>
      <c r="KF77" s="69"/>
      <c r="KG77" s="69"/>
      <c r="KH77" s="69"/>
      <c r="KI77" s="69"/>
      <c r="KJ77" s="69"/>
      <c r="KK77" s="69"/>
      <c r="KL77" s="69"/>
      <c r="KM77" s="69"/>
      <c r="KN77" s="69"/>
      <c r="KO77" s="69"/>
      <c r="KP77" s="69"/>
      <c r="KQ77" s="69"/>
      <c r="KR77" s="69"/>
      <c r="KS77" s="69"/>
      <c r="KT77" s="69"/>
      <c r="KU77" s="69"/>
      <c r="KV77" s="69"/>
      <c r="KW77" s="69"/>
      <c r="KX77" s="69"/>
      <c r="KY77" s="69"/>
      <c r="KZ77" s="69"/>
      <c r="LA77" s="69"/>
      <c r="LB77" s="69"/>
      <c r="LC77" s="69"/>
      <c r="LD77" s="69"/>
      <c r="LE77" s="69"/>
      <c r="LF77" s="69"/>
    </row>
    <row r="78" spans="1:318" s="70" customFormat="1">
      <c r="A78" s="36"/>
      <c r="B78" s="36"/>
      <c r="C78" s="36"/>
      <c r="D78" s="36"/>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c r="EO78" s="69"/>
      <c r="EP78" s="69"/>
      <c r="EQ78" s="69"/>
      <c r="ER78" s="69"/>
      <c r="ES78" s="69"/>
      <c r="ET78" s="69"/>
      <c r="EU78" s="69"/>
      <c r="EV78" s="69"/>
      <c r="EW78" s="69"/>
      <c r="EX78" s="69"/>
      <c r="EY78" s="69"/>
      <c r="EZ78" s="69"/>
      <c r="FA78" s="69"/>
      <c r="FB78" s="69"/>
      <c r="FC78" s="69"/>
      <c r="FD78" s="69"/>
      <c r="FE78" s="69"/>
      <c r="FF78" s="69"/>
      <c r="FG78" s="69"/>
      <c r="FH78" s="69"/>
      <c r="FI78" s="69"/>
      <c r="FJ78" s="69"/>
      <c r="FK78" s="69"/>
      <c r="FL78" s="69"/>
      <c r="FM78" s="69"/>
      <c r="FN78" s="69"/>
      <c r="FO78" s="69"/>
      <c r="FP78" s="69"/>
      <c r="FQ78" s="69"/>
      <c r="FR78" s="69"/>
      <c r="FS78" s="69"/>
      <c r="FT78" s="69"/>
      <c r="FU78" s="69"/>
      <c r="FV78" s="69"/>
      <c r="FW78" s="69"/>
      <c r="FX78" s="69"/>
      <c r="FY78" s="69"/>
      <c r="FZ78" s="69"/>
      <c r="GA78" s="69"/>
      <c r="GB78" s="69"/>
      <c r="GC78" s="69"/>
      <c r="GD78" s="69"/>
      <c r="GE78" s="69"/>
      <c r="GF78" s="69"/>
      <c r="GG78" s="69"/>
      <c r="GH78" s="69"/>
      <c r="GI78" s="69"/>
      <c r="GJ78" s="69"/>
      <c r="GK78" s="69"/>
      <c r="GL78" s="69"/>
      <c r="GM78" s="69"/>
      <c r="GN78" s="69"/>
      <c r="GO78" s="69"/>
      <c r="GP78" s="69"/>
      <c r="GQ78" s="69"/>
      <c r="GR78" s="69"/>
      <c r="GS78" s="69"/>
      <c r="GT78" s="69"/>
      <c r="GU78" s="69"/>
      <c r="GV78" s="69"/>
      <c r="GW78" s="69"/>
      <c r="GX78" s="69"/>
      <c r="GY78" s="69"/>
      <c r="GZ78" s="69"/>
      <c r="HA78" s="69"/>
      <c r="HB78" s="69"/>
      <c r="HC78" s="69"/>
      <c r="HD78" s="69"/>
      <c r="HE78" s="69"/>
      <c r="HF78" s="69"/>
      <c r="HG78" s="69"/>
      <c r="HH78" s="69"/>
      <c r="HI78" s="69"/>
      <c r="HJ78" s="69"/>
      <c r="HK78" s="69"/>
      <c r="HL78" s="69"/>
      <c r="HM78" s="69"/>
      <c r="HN78" s="69"/>
      <c r="HO78" s="69"/>
      <c r="HP78" s="69"/>
      <c r="HQ78" s="69"/>
      <c r="HR78" s="69"/>
      <c r="HS78" s="69"/>
      <c r="HT78" s="69"/>
      <c r="HU78" s="69"/>
      <c r="HV78" s="69"/>
      <c r="HW78" s="69"/>
      <c r="HX78" s="69"/>
      <c r="HY78" s="69"/>
      <c r="HZ78" s="69"/>
      <c r="IA78" s="69"/>
      <c r="IB78" s="69"/>
      <c r="IC78" s="69"/>
      <c r="ID78" s="69"/>
      <c r="IE78" s="69"/>
      <c r="IF78" s="69"/>
      <c r="IG78" s="69"/>
      <c r="IH78" s="69"/>
      <c r="II78" s="69"/>
      <c r="IJ78" s="69"/>
      <c r="IK78" s="69"/>
      <c r="IL78" s="69"/>
      <c r="IM78" s="69"/>
      <c r="IN78" s="69"/>
      <c r="IO78" s="69"/>
      <c r="IP78" s="69"/>
      <c r="IQ78" s="69"/>
      <c r="IR78" s="69"/>
      <c r="IS78" s="69"/>
      <c r="IT78" s="69"/>
      <c r="IU78" s="69"/>
      <c r="IV78" s="69"/>
      <c r="IW78" s="69"/>
      <c r="IX78" s="69"/>
      <c r="IY78" s="69"/>
      <c r="IZ78" s="69"/>
      <c r="JA78" s="69"/>
      <c r="JB78" s="69"/>
      <c r="JC78" s="69"/>
      <c r="JD78" s="69"/>
      <c r="JE78" s="69"/>
      <c r="JF78" s="69"/>
      <c r="JG78" s="69"/>
      <c r="JH78" s="69"/>
      <c r="JI78" s="69"/>
      <c r="JJ78" s="69"/>
      <c r="JK78" s="69"/>
      <c r="JL78" s="69"/>
      <c r="JM78" s="69"/>
      <c r="JN78" s="69"/>
      <c r="JO78" s="69"/>
      <c r="JP78" s="69"/>
      <c r="JQ78" s="69"/>
      <c r="JR78" s="69"/>
      <c r="JS78" s="69"/>
      <c r="JT78" s="69"/>
      <c r="JU78" s="69"/>
      <c r="JV78" s="69"/>
      <c r="JW78" s="69"/>
      <c r="JX78" s="69"/>
      <c r="JY78" s="69"/>
      <c r="JZ78" s="69"/>
      <c r="KA78" s="69"/>
      <c r="KB78" s="69"/>
      <c r="KC78" s="69"/>
      <c r="KD78" s="69"/>
      <c r="KE78" s="69"/>
      <c r="KF78" s="69"/>
      <c r="KG78" s="69"/>
      <c r="KH78" s="69"/>
      <c r="KI78" s="69"/>
      <c r="KJ78" s="69"/>
      <c r="KK78" s="69"/>
      <c r="KL78" s="69"/>
      <c r="KM78" s="69"/>
      <c r="KN78" s="69"/>
      <c r="KO78" s="69"/>
      <c r="KP78" s="69"/>
      <c r="KQ78" s="69"/>
      <c r="KR78" s="69"/>
      <c r="KS78" s="69"/>
      <c r="KT78" s="69"/>
      <c r="KU78" s="69"/>
      <c r="KV78" s="69"/>
      <c r="KW78" s="69"/>
      <c r="KX78" s="69"/>
      <c r="KY78" s="69"/>
      <c r="KZ78" s="69"/>
      <c r="LA78" s="69"/>
      <c r="LB78" s="69"/>
      <c r="LC78" s="69"/>
      <c r="LD78" s="69"/>
      <c r="LE78" s="69"/>
      <c r="LF78" s="69"/>
    </row>
    <row r="79" spans="1:318" s="70" customFormat="1">
      <c r="A79" s="36"/>
      <c r="B79" s="36"/>
      <c r="C79" s="36"/>
      <c r="D79" s="36"/>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69"/>
      <c r="BO79" s="69"/>
      <c r="BP79" s="69"/>
      <c r="BQ79" s="69"/>
      <c r="BR79" s="69"/>
      <c r="BS79" s="69"/>
      <c r="BT79" s="69"/>
      <c r="BU79" s="69"/>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c r="EO79" s="69"/>
      <c r="EP79" s="69"/>
      <c r="EQ79" s="69"/>
      <c r="ER79" s="69"/>
      <c r="ES79" s="69"/>
      <c r="ET79" s="69"/>
      <c r="EU79" s="69"/>
      <c r="EV79" s="69"/>
      <c r="EW79" s="69"/>
      <c r="EX79" s="69"/>
      <c r="EY79" s="69"/>
      <c r="EZ79" s="69"/>
      <c r="FA79" s="69"/>
      <c r="FB79" s="69"/>
      <c r="FC79" s="69"/>
      <c r="FD79" s="69"/>
      <c r="FE79" s="69"/>
      <c r="FF79" s="69"/>
      <c r="FG79" s="69"/>
      <c r="FH79" s="69"/>
      <c r="FI79" s="69"/>
      <c r="FJ79" s="69"/>
      <c r="FK79" s="69"/>
      <c r="FL79" s="69"/>
      <c r="FM79" s="69"/>
      <c r="FN79" s="69"/>
      <c r="FO79" s="69"/>
      <c r="FP79" s="69"/>
      <c r="FQ79" s="69"/>
      <c r="FR79" s="69"/>
      <c r="FS79" s="69"/>
      <c r="FT79" s="69"/>
      <c r="FU79" s="69"/>
      <c r="FV79" s="69"/>
      <c r="FW79" s="69"/>
      <c r="FX79" s="69"/>
      <c r="FY79" s="69"/>
      <c r="FZ79" s="69"/>
      <c r="GA79" s="69"/>
      <c r="GB79" s="69"/>
      <c r="GC79" s="69"/>
      <c r="GD79" s="69"/>
      <c r="GE79" s="69"/>
      <c r="GF79" s="69"/>
      <c r="GG79" s="69"/>
      <c r="GH79" s="69"/>
      <c r="GI79" s="69"/>
      <c r="GJ79" s="69"/>
      <c r="GK79" s="69"/>
      <c r="GL79" s="69"/>
      <c r="GM79" s="69"/>
      <c r="GN79" s="69"/>
      <c r="GO79" s="69"/>
      <c r="GP79" s="69"/>
      <c r="GQ79" s="69"/>
      <c r="GR79" s="69"/>
      <c r="GS79" s="69"/>
      <c r="GT79" s="69"/>
      <c r="GU79" s="69"/>
      <c r="GV79" s="69"/>
      <c r="GW79" s="69"/>
      <c r="GX79" s="69"/>
      <c r="GY79" s="69"/>
      <c r="GZ79" s="69"/>
      <c r="HA79" s="69"/>
      <c r="HB79" s="69"/>
      <c r="HC79" s="69"/>
      <c r="HD79" s="69"/>
      <c r="HE79" s="69"/>
      <c r="HF79" s="69"/>
      <c r="HG79" s="69"/>
      <c r="HH79" s="69"/>
      <c r="HI79" s="69"/>
      <c r="HJ79" s="69"/>
      <c r="HK79" s="69"/>
      <c r="HL79" s="69"/>
      <c r="HM79" s="69"/>
      <c r="HN79" s="69"/>
      <c r="HO79" s="69"/>
      <c r="HP79" s="69"/>
      <c r="HQ79" s="69"/>
      <c r="HR79" s="69"/>
      <c r="HS79" s="69"/>
      <c r="HT79" s="69"/>
      <c r="HU79" s="69"/>
      <c r="HV79" s="69"/>
      <c r="HW79" s="69"/>
      <c r="HX79" s="69"/>
      <c r="HY79" s="69"/>
      <c r="HZ79" s="69"/>
      <c r="IA79" s="69"/>
      <c r="IB79" s="69"/>
      <c r="IC79" s="69"/>
      <c r="ID79" s="69"/>
      <c r="IE79" s="69"/>
      <c r="IF79" s="69"/>
      <c r="IG79" s="69"/>
      <c r="IH79" s="69"/>
      <c r="II79" s="69"/>
      <c r="IJ79" s="69"/>
      <c r="IK79" s="69"/>
      <c r="IL79" s="69"/>
      <c r="IM79" s="69"/>
      <c r="IN79" s="69"/>
      <c r="IO79" s="69"/>
      <c r="IP79" s="69"/>
      <c r="IQ79" s="69"/>
      <c r="IR79" s="69"/>
      <c r="IS79" s="69"/>
      <c r="IT79" s="69"/>
      <c r="IU79" s="69"/>
      <c r="IV79" s="69"/>
      <c r="IW79" s="69"/>
      <c r="IX79" s="69"/>
      <c r="IY79" s="69"/>
      <c r="IZ79" s="69"/>
      <c r="JA79" s="69"/>
      <c r="JB79" s="69"/>
      <c r="JC79" s="69"/>
      <c r="JD79" s="69"/>
      <c r="JE79" s="69"/>
      <c r="JF79" s="69"/>
      <c r="JG79" s="69"/>
      <c r="JH79" s="69"/>
      <c r="JI79" s="69"/>
      <c r="JJ79" s="69"/>
      <c r="JK79" s="69"/>
      <c r="JL79" s="69"/>
      <c r="JM79" s="69"/>
      <c r="JN79" s="69"/>
      <c r="JO79" s="69"/>
      <c r="JP79" s="69"/>
      <c r="JQ79" s="69"/>
      <c r="JR79" s="69"/>
      <c r="JS79" s="69"/>
      <c r="JT79" s="69"/>
      <c r="JU79" s="69"/>
      <c r="JV79" s="69"/>
      <c r="JW79" s="69"/>
      <c r="JX79" s="69"/>
      <c r="JY79" s="69"/>
      <c r="JZ79" s="69"/>
      <c r="KA79" s="69"/>
      <c r="KB79" s="69"/>
      <c r="KC79" s="69"/>
      <c r="KD79" s="69"/>
      <c r="KE79" s="69"/>
      <c r="KF79" s="69"/>
      <c r="KG79" s="69"/>
      <c r="KH79" s="69"/>
      <c r="KI79" s="69"/>
      <c r="KJ79" s="69"/>
      <c r="KK79" s="69"/>
      <c r="KL79" s="69"/>
      <c r="KM79" s="69"/>
      <c r="KN79" s="69"/>
      <c r="KO79" s="69"/>
      <c r="KP79" s="69"/>
      <c r="KQ79" s="69"/>
      <c r="KR79" s="69"/>
      <c r="KS79" s="69"/>
      <c r="KT79" s="69"/>
      <c r="KU79" s="69"/>
      <c r="KV79" s="69"/>
      <c r="KW79" s="69"/>
      <c r="KX79" s="69"/>
      <c r="KY79" s="69"/>
      <c r="KZ79" s="69"/>
      <c r="LA79" s="69"/>
      <c r="LB79" s="69"/>
      <c r="LC79" s="69"/>
      <c r="LD79" s="69"/>
      <c r="LE79" s="69"/>
      <c r="LF79" s="69"/>
    </row>
    <row r="80" spans="1:318" s="70" customFormat="1">
      <c r="A80" s="36"/>
      <c r="B80" s="36"/>
      <c r="C80" s="36"/>
      <c r="D80" s="36"/>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c r="BN80" s="69"/>
      <c r="BO80" s="69"/>
      <c r="BP80" s="69"/>
      <c r="BQ80" s="69"/>
      <c r="BR80" s="69"/>
      <c r="BS80" s="69"/>
      <c r="BT80" s="69"/>
      <c r="BU80" s="69"/>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c r="EO80" s="69"/>
      <c r="EP80" s="69"/>
      <c r="EQ80" s="69"/>
      <c r="ER80" s="69"/>
      <c r="ES80" s="69"/>
      <c r="ET80" s="69"/>
      <c r="EU80" s="69"/>
      <c r="EV80" s="69"/>
      <c r="EW80" s="69"/>
      <c r="EX80" s="69"/>
      <c r="EY80" s="69"/>
      <c r="EZ80" s="69"/>
      <c r="FA80" s="69"/>
      <c r="FB80" s="69"/>
      <c r="FC80" s="69"/>
      <c r="FD80" s="69"/>
      <c r="FE80" s="69"/>
      <c r="FF80" s="69"/>
      <c r="FG80" s="69"/>
      <c r="FH80" s="69"/>
      <c r="FI80" s="69"/>
      <c r="FJ80" s="69"/>
      <c r="FK80" s="69"/>
      <c r="FL80" s="69"/>
      <c r="FM80" s="69"/>
      <c r="FN80" s="69"/>
      <c r="FO80" s="69"/>
      <c r="FP80" s="69"/>
      <c r="FQ80" s="69"/>
      <c r="FR80" s="69"/>
      <c r="FS80" s="69"/>
      <c r="FT80" s="69"/>
      <c r="FU80" s="69"/>
      <c r="FV80" s="69"/>
      <c r="FW80" s="69"/>
      <c r="FX80" s="69"/>
      <c r="FY80" s="69"/>
      <c r="FZ80" s="69"/>
      <c r="GA80" s="69"/>
      <c r="GB80" s="69"/>
      <c r="GC80" s="69"/>
      <c r="GD80" s="69"/>
      <c r="GE80" s="69"/>
      <c r="GF80" s="69"/>
      <c r="GG80" s="69"/>
      <c r="GH80" s="69"/>
      <c r="GI80" s="69"/>
      <c r="GJ80" s="69"/>
      <c r="GK80" s="69"/>
      <c r="GL80" s="69"/>
      <c r="GM80" s="69"/>
      <c r="GN80" s="69"/>
      <c r="GO80" s="69"/>
      <c r="GP80" s="69"/>
      <c r="GQ80" s="69"/>
      <c r="GR80" s="69"/>
      <c r="GS80" s="69"/>
      <c r="GT80" s="69"/>
      <c r="GU80" s="69"/>
      <c r="GV80" s="69"/>
      <c r="GW80" s="69"/>
      <c r="GX80" s="69"/>
      <c r="GY80" s="69"/>
      <c r="GZ80" s="69"/>
      <c r="HA80" s="69"/>
      <c r="HB80" s="69"/>
      <c r="HC80" s="69"/>
      <c r="HD80" s="69"/>
      <c r="HE80" s="69"/>
      <c r="HF80" s="69"/>
      <c r="HG80" s="69"/>
      <c r="HH80" s="69"/>
      <c r="HI80" s="69"/>
      <c r="HJ80" s="69"/>
      <c r="HK80" s="69"/>
      <c r="HL80" s="69"/>
      <c r="HM80" s="69"/>
      <c r="HN80" s="69"/>
      <c r="HO80" s="69"/>
      <c r="HP80" s="69"/>
      <c r="HQ80" s="69"/>
      <c r="HR80" s="69"/>
      <c r="HS80" s="69"/>
      <c r="HT80" s="69"/>
      <c r="HU80" s="69"/>
      <c r="HV80" s="69"/>
      <c r="HW80" s="69"/>
      <c r="HX80" s="69"/>
      <c r="HY80" s="69"/>
      <c r="HZ80" s="69"/>
      <c r="IA80" s="69"/>
      <c r="IB80" s="69"/>
      <c r="IC80" s="69"/>
      <c r="ID80" s="69"/>
      <c r="IE80" s="69"/>
      <c r="IF80" s="69"/>
      <c r="IG80" s="69"/>
      <c r="IH80" s="69"/>
      <c r="II80" s="69"/>
      <c r="IJ80" s="69"/>
      <c r="IK80" s="69"/>
      <c r="IL80" s="69"/>
      <c r="IM80" s="69"/>
      <c r="IN80" s="69"/>
      <c r="IO80" s="69"/>
      <c r="IP80" s="69"/>
      <c r="IQ80" s="69"/>
      <c r="IR80" s="69"/>
      <c r="IS80" s="69"/>
      <c r="IT80" s="69"/>
      <c r="IU80" s="69"/>
      <c r="IV80" s="69"/>
      <c r="IW80" s="69"/>
      <c r="IX80" s="69"/>
      <c r="IY80" s="69"/>
      <c r="IZ80" s="69"/>
      <c r="JA80" s="69"/>
      <c r="JB80" s="69"/>
      <c r="JC80" s="69"/>
      <c r="JD80" s="69"/>
      <c r="JE80" s="69"/>
      <c r="JF80" s="69"/>
      <c r="JG80" s="69"/>
      <c r="JH80" s="69"/>
      <c r="JI80" s="69"/>
      <c r="JJ80" s="69"/>
      <c r="JK80" s="69"/>
      <c r="JL80" s="69"/>
      <c r="JM80" s="69"/>
      <c r="JN80" s="69"/>
      <c r="JO80" s="69"/>
      <c r="JP80" s="69"/>
      <c r="JQ80" s="69"/>
      <c r="JR80" s="69"/>
      <c r="JS80" s="69"/>
      <c r="JT80" s="69"/>
      <c r="JU80" s="69"/>
      <c r="JV80" s="69"/>
      <c r="JW80" s="69"/>
      <c r="JX80" s="69"/>
      <c r="JY80" s="69"/>
      <c r="JZ80" s="69"/>
      <c r="KA80" s="69"/>
      <c r="KB80" s="69"/>
      <c r="KC80" s="69"/>
      <c r="KD80" s="69"/>
      <c r="KE80" s="69"/>
      <c r="KF80" s="69"/>
      <c r="KG80" s="69"/>
      <c r="KH80" s="69"/>
      <c r="KI80" s="69"/>
      <c r="KJ80" s="69"/>
      <c r="KK80" s="69"/>
      <c r="KL80" s="69"/>
      <c r="KM80" s="69"/>
      <c r="KN80" s="69"/>
      <c r="KO80" s="69"/>
      <c r="KP80" s="69"/>
      <c r="KQ80" s="69"/>
      <c r="KR80" s="69"/>
      <c r="KS80" s="69"/>
      <c r="KT80" s="69"/>
      <c r="KU80" s="69"/>
      <c r="KV80" s="69"/>
      <c r="KW80" s="69"/>
      <c r="KX80" s="69"/>
      <c r="KY80" s="69"/>
      <c r="KZ80" s="69"/>
      <c r="LA80" s="69"/>
      <c r="LB80" s="69"/>
      <c r="LC80" s="69"/>
      <c r="LD80" s="69"/>
      <c r="LE80" s="69"/>
      <c r="LF80" s="69"/>
    </row>
    <row r="81" spans="1:318" s="70" customFormat="1">
      <c r="A81" s="36"/>
      <c r="B81" s="36"/>
      <c r="C81" s="36"/>
      <c r="D81" s="36"/>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c r="EO81" s="69"/>
      <c r="EP81" s="69"/>
      <c r="EQ81" s="69"/>
      <c r="ER81" s="69"/>
      <c r="ES81" s="69"/>
      <c r="ET81" s="69"/>
      <c r="EU81" s="69"/>
      <c r="EV81" s="69"/>
      <c r="EW81" s="69"/>
      <c r="EX81" s="69"/>
      <c r="EY81" s="69"/>
      <c r="EZ81" s="69"/>
      <c r="FA81" s="69"/>
      <c r="FB81" s="69"/>
      <c r="FC81" s="69"/>
      <c r="FD81" s="69"/>
      <c r="FE81" s="69"/>
      <c r="FF81" s="69"/>
      <c r="FG81" s="69"/>
      <c r="FH81" s="69"/>
      <c r="FI81" s="69"/>
      <c r="FJ81" s="69"/>
      <c r="FK81" s="69"/>
      <c r="FL81" s="69"/>
      <c r="FM81" s="69"/>
      <c r="FN81" s="69"/>
      <c r="FO81" s="69"/>
      <c r="FP81" s="69"/>
      <c r="FQ81" s="69"/>
      <c r="FR81" s="69"/>
      <c r="FS81" s="69"/>
      <c r="FT81" s="69"/>
      <c r="FU81" s="69"/>
      <c r="FV81" s="69"/>
      <c r="FW81" s="69"/>
      <c r="FX81" s="69"/>
      <c r="FY81" s="69"/>
      <c r="FZ81" s="69"/>
      <c r="GA81" s="69"/>
      <c r="GB81" s="69"/>
      <c r="GC81" s="69"/>
      <c r="GD81" s="69"/>
      <c r="GE81" s="69"/>
      <c r="GF81" s="69"/>
      <c r="GG81" s="69"/>
      <c r="GH81" s="69"/>
      <c r="GI81" s="69"/>
      <c r="GJ81" s="69"/>
      <c r="GK81" s="69"/>
      <c r="GL81" s="69"/>
      <c r="GM81" s="69"/>
      <c r="GN81" s="69"/>
      <c r="GO81" s="69"/>
      <c r="GP81" s="69"/>
      <c r="GQ81" s="69"/>
      <c r="GR81" s="69"/>
      <c r="GS81" s="69"/>
      <c r="GT81" s="69"/>
      <c r="GU81" s="69"/>
      <c r="GV81" s="69"/>
      <c r="GW81" s="69"/>
      <c r="GX81" s="69"/>
      <c r="GY81" s="69"/>
      <c r="GZ81" s="69"/>
      <c r="HA81" s="69"/>
      <c r="HB81" s="69"/>
      <c r="HC81" s="69"/>
      <c r="HD81" s="69"/>
      <c r="HE81" s="69"/>
      <c r="HF81" s="69"/>
      <c r="HG81" s="69"/>
      <c r="HH81" s="69"/>
      <c r="HI81" s="69"/>
      <c r="HJ81" s="69"/>
      <c r="HK81" s="69"/>
      <c r="HL81" s="69"/>
      <c r="HM81" s="69"/>
      <c r="HN81" s="69"/>
      <c r="HO81" s="69"/>
      <c r="HP81" s="69"/>
      <c r="HQ81" s="69"/>
      <c r="HR81" s="69"/>
      <c r="HS81" s="69"/>
      <c r="HT81" s="69"/>
      <c r="HU81" s="69"/>
      <c r="HV81" s="69"/>
      <c r="HW81" s="69"/>
      <c r="HX81" s="69"/>
      <c r="HY81" s="69"/>
      <c r="HZ81" s="69"/>
      <c r="IA81" s="69"/>
      <c r="IB81" s="69"/>
      <c r="IC81" s="69"/>
      <c r="ID81" s="69"/>
      <c r="IE81" s="69"/>
      <c r="IF81" s="69"/>
      <c r="IG81" s="69"/>
      <c r="IH81" s="69"/>
      <c r="II81" s="69"/>
      <c r="IJ81" s="69"/>
      <c r="IK81" s="69"/>
      <c r="IL81" s="69"/>
      <c r="IM81" s="69"/>
      <c r="IN81" s="69"/>
      <c r="IO81" s="69"/>
      <c r="IP81" s="69"/>
      <c r="IQ81" s="69"/>
      <c r="IR81" s="69"/>
      <c r="IS81" s="69"/>
      <c r="IT81" s="69"/>
      <c r="IU81" s="69"/>
      <c r="IV81" s="69"/>
      <c r="IW81" s="69"/>
      <c r="IX81" s="69"/>
      <c r="IY81" s="69"/>
      <c r="IZ81" s="69"/>
      <c r="JA81" s="69"/>
      <c r="JB81" s="69"/>
      <c r="JC81" s="69"/>
      <c r="JD81" s="69"/>
      <c r="JE81" s="69"/>
      <c r="JF81" s="69"/>
      <c r="JG81" s="69"/>
      <c r="JH81" s="69"/>
      <c r="JI81" s="69"/>
      <c r="JJ81" s="69"/>
      <c r="JK81" s="69"/>
      <c r="JL81" s="69"/>
      <c r="JM81" s="69"/>
      <c r="JN81" s="69"/>
      <c r="JO81" s="69"/>
      <c r="JP81" s="69"/>
      <c r="JQ81" s="69"/>
      <c r="JR81" s="69"/>
      <c r="JS81" s="69"/>
      <c r="JT81" s="69"/>
      <c r="JU81" s="69"/>
      <c r="JV81" s="69"/>
      <c r="JW81" s="69"/>
      <c r="JX81" s="69"/>
      <c r="JY81" s="69"/>
      <c r="JZ81" s="69"/>
      <c r="KA81" s="69"/>
      <c r="KB81" s="69"/>
      <c r="KC81" s="69"/>
      <c r="KD81" s="69"/>
      <c r="KE81" s="69"/>
      <c r="KF81" s="69"/>
      <c r="KG81" s="69"/>
      <c r="KH81" s="69"/>
      <c r="KI81" s="69"/>
      <c r="KJ81" s="69"/>
      <c r="KK81" s="69"/>
      <c r="KL81" s="69"/>
      <c r="KM81" s="69"/>
      <c r="KN81" s="69"/>
      <c r="KO81" s="69"/>
      <c r="KP81" s="69"/>
      <c r="KQ81" s="69"/>
      <c r="KR81" s="69"/>
      <c r="KS81" s="69"/>
      <c r="KT81" s="69"/>
      <c r="KU81" s="69"/>
      <c r="KV81" s="69"/>
      <c r="KW81" s="69"/>
      <c r="KX81" s="69"/>
      <c r="KY81" s="69"/>
      <c r="KZ81" s="69"/>
      <c r="LA81" s="69"/>
      <c r="LB81" s="69"/>
      <c r="LC81" s="69"/>
      <c r="LD81" s="69"/>
      <c r="LE81" s="69"/>
      <c r="LF81" s="69"/>
    </row>
    <row r="82" spans="1:318" s="70" customFormat="1">
      <c r="A82" s="36"/>
      <c r="B82" s="36"/>
      <c r="C82" s="36"/>
      <c r="D82" s="36"/>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69"/>
      <c r="FF82" s="69"/>
      <c r="FG82" s="69"/>
      <c r="FH82" s="69"/>
      <c r="FI82" s="69"/>
      <c r="FJ82" s="69"/>
      <c r="FK82" s="69"/>
      <c r="FL82" s="69"/>
      <c r="FM82" s="69"/>
      <c r="FN82" s="69"/>
      <c r="FO82" s="69"/>
      <c r="FP82" s="69"/>
      <c r="FQ82" s="69"/>
      <c r="FR82" s="69"/>
      <c r="FS82" s="69"/>
      <c r="FT82" s="69"/>
      <c r="FU82" s="69"/>
      <c r="FV82" s="69"/>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row>
    <row r="83" spans="1:318" s="70" customFormat="1">
      <c r="A83" s="36"/>
      <c r="B83" s="36"/>
      <c r="C83" s="36"/>
      <c r="D83" s="36"/>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c r="EE83" s="69"/>
      <c r="EF83" s="69"/>
      <c r="EG83" s="69"/>
      <c r="EH83" s="69"/>
      <c r="EI83" s="69"/>
      <c r="EJ83" s="69"/>
      <c r="EK83" s="69"/>
      <c r="EL83" s="69"/>
      <c r="EM83" s="69"/>
      <c r="EN83" s="69"/>
      <c r="EO83" s="69"/>
      <c r="EP83" s="69"/>
      <c r="EQ83" s="69"/>
      <c r="ER83" s="69"/>
      <c r="ES83" s="69"/>
      <c r="ET83" s="69"/>
      <c r="EU83" s="69"/>
      <c r="EV83" s="69"/>
      <c r="EW83" s="69"/>
      <c r="EX83" s="69"/>
      <c r="EY83" s="69"/>
      <c r="EZ83" s="69"/>
      <c r="FA83" s="69"/>
      <c r="FB83" s="69"/>
      <c r="FC83" s="69"/>
      <c r="FD83" s="69"/>
      <c r="FE83" s="69"/>
      <c r="FF83" s="69"/>
      <c r="FG83" s="69"/>
      <c r="FH83" s="69"/>
      <c r="FI83" s="69"/>
      <c r="FJ83" s="69"/>
      <c r="FK83" s="69"/>
      <c r="FL83" s="69"/>
      <c r="FM83" s="69"/>
      <c r="FN83" s="69"/>
      <c r="FO83" s="69"/>
      <c r="FP83" s="69"/>
      <c r="FQ83" s="69"/>
      <c r="FR83" s="69"/>
      <c r="FS83" s="69"/>
      <c r="FT83" s="69"/>
      <c r="FU83" s="69"/>
      <c r="FV83" s="69"/>
      <c r="FW83" s="69"/>
      <c r="FX83" s="69"/>
      <c r="FY83" s="69"/>
      <c r="FZ83" s="69"/>
      <c r="GA83" s="69"/>
      <c r="GB83" s="69"/>
      <c r="GC83" s="69"/>
      <c r="GD83" s="69"/>
      <c r="GE83" s="69"/>
      <c r="GF83" s="69"/>
      <c r="GG83" s="69"/>
      <c r="GH83" s="69"/>
      <c r="GI83" s="69"/>
      <c r="GJ83" s="69"/>
      <c r="GK83" s="69"/>
      <c r="GL83" s="69"/>
      <c r="GM83" s="69"/>
      <c r="GN83" s="69"/>
      <c r="GO83" s="69"/>
      <c r="GP83" s="69"/>
      <c r="GQ83" s="69"/>
      <c r="GR83" s="69"/>
      <c r="GS83" s="69"/>
      <c r="GT83" s="69"/>
      <c r="GU83" s="69"/>
      <c r="GV83" s="69"/>
      <c r="GW83" s="69"/>
      <c r="GX83" s="69"/>
      <c r="GY83" s="69"/>
      <c r="GZ83" s="69"/>
      <c r="HA83" s="69"/>
      <c r="HB83" s="69"/>
      <c r="HC83" s="69"/>
      <c r="HD83" s="69"/>
      <c r="HE83" s="69"/>
      <c r="HF83" s="69"/>
      <c r="HG83" s="69"/>
      <c r="HH83" s="69"/>
      <c r="HI83" s="69"/>
      <c r="HJ83" s="69"/>
      <c r="HK83" s="69"/>
      <c r="HL83" s="69"/>
      <c r="HM83" s="69"/>
      <c r="HN83" s="69"/>
      <c r="HO83" s="69"/>
      <c r="HP83" s="69"/>
      <c r="HQ83" s="69"/>
      <c r="HR83" s="69"/>
      <c r="HS83" s="69"/>
      <c r="HT83" s="69"/>
      <c r="HU83" s="69"/>
      <c r="HV83" s="69"/>
      <c r="HW83" s="69"/>
      <c r="HX83" s="69"/>
      <c r="HY83" s="69"/>
      <c r="HZ83" s="69"/>
      <c r="IA83" s="69"/>
      <c r="IB83" s="69"/>
      <c r="IC83" s="69"/>
      <c r="ID83" s="69"/>
      <c r="IE83" s="69"/>
      <c r="IF83" s="69"/>
      <c r="IG83" s="69"/>
      <c r="IH83" s="69"/>
      <c r="II83" s="69"/>
      <c r="IJ83" s="69"/>
      <c r="IK83" s="69"/>
      <c r="IL83" s="69"/>
      <c r="IM83" s="69"/>
      <c r="IN83" s="69"/>
      <c r="IO83" s="69"/>
      <c r="IP83" s="69"/>
      <c r="IQ83" s="69"/>
      <c r="IR83" s="69"/>
      <c r="IS83" s="69"/>
      <c r="IT83" s="69"/>
      <c r="IU83" s="69"/>
      <c r="IV83" s="69"/>
      <c r="IW83" s="69"/>
      <c r="IX83" s="69"/>
      <c r="IY83" s="69"/>
      <c r="IZ83" s="69"/>
      <c r="JA83" s="69"/>
      <c r="JB83" s="69"/>
      <c r="JC83" s="69"/>
      <c r="JD83" s="69"/>
      <c r="JE83" s="69"/>
      <c r="JF83" s="69"/>
      <c r="JG83" s="69"/>
      <c r="JH83" s="69"/>
      <c r="JI83" s="69"/>
      <c r="JJ83" s="69"/>
      <c r="JK83" s="69"/>
      <c r="JL83" s="69"/>
      <c r="JM83" s="69"/>
      <c r="JN83" s="69"/>
      <c r="JO83" s="69"/>
      <c r="JP83" s="69"/>
      <c r="JQ83" s="69"/>
      <c r="JR83" s="69"/>
      <c r="JS83" s="69"/>
      <c r="JT83" s="69"/>
      <c r="JU83" s="69"/>
      <c r="JV83" s="69"/>
      <c r="JW83" s="69"/>
      <c r="JX83" s="69"/>
      <c r="JY83" s="69"/>
      <c r="JZ83" s="69"/>
      <c r="KA83" s="69"/>
      <c r="KB83" s="69"/>
      <c r="KC83" s="69"/>
      <c r="KD83" s="69"/>
      <c r="KE83" s="69"/>
      <c r="KF83" s="69"/>
      <c r="KG83" s="69"/>
      <c r="KH83" s="69"/>
      <c r="KI83" s="69"/>
      <c r="KJ83" s="69"/>
      <c r="KK83" s="69"/>
      <c r="KL83" s="69"/>
      <c r="KM83" s="69"/>
      <c r="KN83" s="69"/>
      <c r="KO83" s="69"/>
      <c r="KP83" s="69"/>
      <c r="KQ83" s="69"/>
      <c r="KR83" s="69"/>
      <c r="KS83" s="69"/>
      <c r="KT83" s="69"/>
      <c r="KU83" s="69"/>
      <c r="KV83" s="69"/>
      <c r="KW83" s="69"/>
      <c r="KX83" s="69"/>
      <c r="KY83" s="69"/>
      <c r="KZ83" s="69"/>
      <c r="LA83" s="69"/>
      <c r="LB83" s="69"/>
      <c r="LC83" s="69"/>
      <c r="LD83" s="69"/>
      <c r="LE83" s="69"/>
      <c r="LF83" s="69"/>
    </row>
    <row r="84" spans="1:318" s="70" customFormat="1">
      <c r="A84" s="36"/>
      <c r="B84" s="36"/>
      <c r="C84" s="36"/>
      <c r="D84" s="36"/>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c r="EN84" s="69"/>
      <c r="EO84" s="69"/>
      <c r="EP84" s="69"/>
      <c r="EQ84" s="69"/>
      <c r="ER84" s="69"/>
      <c r="ES84" s="69"/>
      <c r="ET84" s="69"/>
      <c r="EU84" s="69"/>
      <c r="EV84" s="69"/>
      <c r="EW84" s="69"/>
      <c r="EX84" s="69"/>
      <c r="EY84" s="69"/>
      <c r="EZ84" s="69"/>
      <c r="FA84" s="69"/>
      <c r="FB84" s="69"/>
      <c r="FC84" s="69"/>
      <c r="FD84" s="69"/>
      <c r="FE84" s="69"/>
      <c r="FF84" s="69"/>
      <c r="FG84" s="69"/>
      <c r="FH84" s="69"/>
      <c r="FI84" s="69"/>
      <c r="FJ84" s="69"/>
      <c r="FK84" s="69"/>
      <c r="FL84" s="69"/>
      <c r="FM84" s="69"/>
      <c r="FN84" s="69"/>
      <c r="FO84" s="69"/>
      <c r="FP84" s="69"/>
      <c r="FQ84" s="69"/>
      <c r="FR84" s="69"/>
      <c r="FS84" s="69"/>
      <c r="FT84" s="69"/>
      <c r="FU84" s="69"/>
      <c r="FV84" s="69"/>
      <c r="FW84" s="69"/>
      <c r="FX84" s="69"/>
      <c r="FY84" s="69"/>
      <c r="FZ84" s="69"/>
      <c r="GA84" s="69"/>
      <c r="GB84" s="69"/>
      <c r="GC84" s="69"/>
      <c r="GD84" s="69"/>
      <c r="GE84" s="69"/>
      <c r="GF84" s="69"/>
      <c r="GG84" s="69"/>
      <c r="GH84" s="69"/>
      <c r="GI84" s="69"/>
      <c r="GJ84" s="69"/>
      <c r="GK84" s="69"/>
      <c r="GL84" s="69"/>
      <c r="GM84" s="69"/>
      <c r="GN84" s="69"/>
      <c r="GO84" s="69"/>
      <c r="GP84" s="69"/>
      <c r="GQ84" s="69"/>
      <c r="GR84" s="69"/>
      <c r="GS84" s="69"/>
      <c r="GT84" s="69"/>
      <c r="GU84" s="69"/>
      <c r="GV84" s="69"/>
      <c r="GW84" s="69"/>
      <c r="GX84" s="69"/>
      <c r="GY84" s="69"/>
      <c r="GZ84" s="69"/>
      <c r="HA84" s="69"/>
      <c r="HB84" s="69"/>
      <c r="HC84" s="69"/>
      <c r="HD84" s="69"/>
      <c r="HE84" s="69"/>
      <c r="HF84" s="69"/>
      <c r="HG84" s="69"/>
      <c r="HH84" s="69"/>
      <c r="HI84" s="69"/>
      <c r="HJ84" s="69"/>
      <c r="HK84" s="69"/>
      <c r="HL84" s="69"/>
      <c r="HM84" s="69"/>
      <c r="HN84" s="69"/>
      <c r="HO84" s="69"/>
      <c r="HP84" s="69"/>
      <c r="HQ84" s="69"/>
      <c r="HR84" s="69"/>
      <c r="HS84" s="69"/>
      <c r="HT84" s="69"/>
      <c r="HU84" s="69"/>
      <c r="HV84" s="69"/>
      <c r="HW84" s="69"/>
      <c r="HX84" s="69"/>
      <c r="HY84" s="69"/>
      <c r="HZ84" s="69"/>
      <c r="IA84" s="69"/>
      <c r="IB84" s="69"/>
      <c r="IC84" s="69"/>
      <c r="ID84" s="69"/>
      <c r="IE84" s="69"/>
      <c r="IF84" s="69"/>
      <c r="IG84" s="69"/>
      <c r="IH84" s="69"/>
      <c r="II84" s="69"/>
      <c r="IJ84" s="69"/>
      <c r="IK84" s="69"/>
      <c r="IL84" s="69"/>
      <c r="IM84" s="69"/>
      <c r="IN84" s="69"/>
      <c r="IO84" s="69"/>
      <c r="IP84" s="69"/>
      <c r="IQ84" s="69"/>
      <c r="IR84" s="69"/>
      <c r="IS84" s="69"/>
      <c r="IT84" s="69"/>
      <c r="IU84" s="69"/>
      <c r="IV84" s="69"/>
      <c r="IW84" s="69"/>
      <c r="IX84" s="69"/>
      <c r="IY84" s="69"/>
      <c r="IZ84" s="69"/>
      <c r="JA84" s="69"/>
      <c r="JB84" s="69"/>
      <c r="JC84" s="69"/>
      <c r="JD84" s="69"/>
      <c r="JE84" s="69"/>
      <c r="JF84" s="69"/>
      <c r="JG84" s="69"/>
      <c r="JH84" s="69"/>
      <c r="JI84" s="69"/>
      <c r="JJ84" s="69"/>
      <c r="JK84" s="69"/>
      <c r="JL84" s="69"/>
      <c r="JM84" s="69"/>
      <c r="JN84" s="69"/>
      <c r="JO84" s="69"/>
      <c r="JP84" s="69"/>
      <c r="JQ84" s="69"/>
      <c r="JR84" s="69"/>
      <c r="JS84" s="69"/>
      <c r="JT84" s="69"/>
      <c r="JU84" s="69"/>
      <c r="JV84" s="69"/>
      <c r="JW84" s="69"/>
      <c r="JX84" s="69"/>
      <c r="JY84" s="69"/>
      <c r="JZ84" s="69"/>
      <c r="KA84" s="69"/>
      <c r="KB84" s="69"/>
      <c r="KC84" s="69"/>
      <c r="KD84" s="69"/>
      <c r="KE84" s="69"/>
      <c r="KF84" s="69"/>
      <c r="KG84" s="69"/>
      <c r="KH84" s="69"/>
      <c r="KI84" s="69"/>
      <c r="KJ84" s="69"/>
      <c r="KK84" s="69"/>
      <c r="KL84" s="69"/>
      <c r="KM84" s="69"/>
      <c r="KN84" s="69"/>
      <c r="KO84" s="69"/>
      <c r="KP84" s="69"/>
      <c r="KQ84" s="69"/>
      <c r="KR84" s="69"/>
      <c r="KS84" s="69"/>
      <c r="KT84" s="69"/>
      <c r="KU84" s="69"/>
      <c r="KV84" s="69"/>
      <c r="KW84" s="69"/>
      <c r="KX84" s="69"/>
      <c r="KY84" s="69"/>
      <c r="KZ84" s="69"/>
      <c r="LA84" s="69"/>
      <c r="LB84" s="69"/>
      <c r="LC84" s="69"/>
      <c r="LD84" s="69"/>
      <c r="LE84" s="69"/>
      <c r="LF84" s="69"/>
    </row>
    <row r="85" spans="1:318" s="70" customFormat="1">
      <c r="A85" s="36"/>
      <c r="B85" s="36"/>
      <c r="C85" s="36"/>
      <c r="D85" s="36"/>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c r="BO85" s="69"/>
      <c r="BP85" s="69"/>
      <c r="BQ85" s="69"/>
      <c r="BR85" s="69"/>
      <c r="BS85" s="69"/>
      <c r="BT85" s="69"/>
      <c r="BU85" s="69"/>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c r="EE85" s="69"/>
      <c r="EF85" s="69"/>
      <c r="EG85" s="69"/>
      <c r="EH85" s="69"/>
      <c r="EI85" s="69"/>
      <c r="EJ85" s="69"/>
      <c r="EK85" s="69"/>
      <c r="EL85" s="69"/>
      <c r="EM85" s="69"/>
      <c r="EN85" s="69"/>
      <c r="EO85" s="69"/>
      <c r="EP85" s="69"/>
      <c r="EQ85" s="69"/>
      <c r="ER85" s="69"/>
      <c r="ES85" s="69"/>
      <c r="ET85" s="69"/>
      <c r="EU85" s="69"/>
      <c r="EV85" s="69"/>
      <c r="EW85" s="69"/>
      <c r="EX85" s="69"/>
      <c r="EY85" s="69"/>
      <c r="EZ85" s="69"/>
      <c r="FA85" s="69"/>
      <c r="FB85" s="69"/>
      <c r="FC85" s="69"/>
      <c r="FD85" s="69"/>
      <c r="FE85" s="69"/>
      <c r="FF85" s="69"/>
      <c r="FG85" s="69"/>
      <c r="FH85" s="69"/>
      <c r="FI85" s="69"/>
      <c r="FJ85" s="69"/>
      <c r="FK85" s="69"/>
      <c r="FL85" s="69"/>
      <c r="FM85" s="69"/>
      <c r="FN85" s="69"/>
      <c r="FO85" s="69"/>
      <c r="FP85" s="69"/>
      <c r="FQ85" s="69"/>
      <c r="FR85" s="69"/>
      <c r="FS85" s="69"/>
      <c r="FT85" s="69"/>
      <c r="FU85" s="69"/>
      <c r="FV85" s="69"/>
      <c r="FW85" s="69"/>
      <c r="FX85" s="69"/>
      <c r="FY85" s="69"/>
      <c r="FZ85" s="69"/>
      <c r="GA85" s="69"/>
      <c r="GB85" s="69"/>
      <c r="GC85" s="69"/>
      <c r="GD85" s="69"/>
      <c r="GE85" s="69"/>
      <c r="GF85" s="69"/>
      <c r="GG85" s="69"/>
      <c r="GH85" s="69"/>
      <c r="GI85" s="69"/>
      <c r="GJ85" s="69"/>
      <c r="GK85" s="69"/>
      <c r="GL85" s="69"/>
      <c r="GM85" s="69"/>
      <c r="GN85" s="69"/>
      <c r="GO85" s="69"/>
      <c r="GP85" s="69"/>
      <c r="GQ85" s="69"/>
      <c r="GR85" s="69"/>
      <c r="GS85" s="69"/>
      <c r="GT85" s="69"/>
      <c r="GU85" s="69"/>
      <c r="GV85" s="69"/>
      <c r="GW85" s="69"/>
      <c r="GX85" s="69"/>
      <c r="GY85" s="69"/>
      <c r="GZ85" s="69"/>
      <c r="HA85" s="69"/>
      <c r="HB85" s="69"/>
      <c r="HC85" s="69"/>
      <c r="HD85" s="69"/>
      <c r="HE85" s="69"/>
      <c r="HF85" s="69"/>
      <c r="HG85" s="69"/>
      <c r="HH85" s="69"/>
      <c r="HI85" s="69"/>
      <c r="HJ85" s="69"/>
      <c r="HK85" s="69"/>
      <c r="HL85" s="69"/>
      <c r="HM85" s="69"/>
      <c r="HN85" s="69"/>
      <c r="HO85" s="69"/>
      <c r="HP85" s="69"/>
      <c r="HQ85" s="69"/>
      <c r="HR85" s="69"/>
      <c r="HS85" s="69"/>
      <c r="HT85" s="69"/>
      <c r="HU85" s="69"/>
      <c r="HV85" s="69"/>
      <c r="HW85" s="69"/>
      <c r="HX85" s="69"/>
      <c r="HY85" s="69"/>
      <c r="HZ85" s="69"/>
      <c r="IA85" s="69"/>
      <c r="IB85" s="69"/>
      <c r="IC85" s="69"/>
      <c r="ID85" s="69"/>
      <c r="IE85" s="69"/>
      <c r="IF85" s="69"/>
      <c r="IG85" s="69"/>
      <c r="IH85" s="69"/>
      <c r="II85" s="69"/>
      <c r="IJ85" s="69"/>
      <c r="IK85" s="69"/>
      <c r="IL85" s="69"/>
      <c r="IM85" s="69"/>
      <c r="IN85" s="69"/>
      <c r="IO85" s="69"/>
      <c r="IP85" s="69"/>
      <c r="IQ85" s="69"/>
      <c r="IR85" s="69"/>
      <c r="IS85" s="69"/>
      <c r="IT85" s="69"/>
      <c r="IU85" s="69"/>
      <c r="IV85" s="69"/>
      <c r="IW85" s="69"/>
      <c r="IX85" s="69"/>
      <c r="IY85" s="69"/>
      <c r="IZ85" s="69"/>
      <c r="JA85" s="69"/>
      <c r="JB85" s="69"/>
      <c r="JC85" s="69"/>
      <c r="JD85" s="69"/>
      <c r="JE85" s="69"/>
      <c r="JF85" s="69"/>
      <c r="JG85" s="69"/>
      <c r="JH85" s="69"/>
      <c r="JI85" s="69"/>
      <c r="JJ85" s="69"/>
      <c r="JK85" s="69"/>
      <c r="JL85" s="69"/>
      <c r="JM85" s="69"/>
      <c r="JN85" s="69"/>
      <c r="JO85" s="69"/>
      <c r="JP85" s="69"/>
      <c r="JQ85" s="69"/>
      <c r="JR85" s="69"/>
      <c r="JS85" s="69"/>
      <c r="JT85" s="69"/>
      <c r="JU85" s="69"/>
      <c r="JV85" s="69"/>
      <c r="JW85" s="69"/>
      <c r="JX85" s="69"/>
      <c r="JY85" s="69"/>
      <c r="JZ85" s="69"/>
      <c r="KA85" s="69"/>
      <c r="KB85" s="69"/>
      <c r="KC85" s="69"/>
      <c r="KD85" s="69"/>
      <c r="KE85" s="69"/>
      <c r="KF85" s="69"/>
      <c r="KG85" s="69"/>
      <c r="KH85" s="69"/>
      <c r="KI85" s="69"/>
      <c r="KJ85" s="69"/>
      <c r="KK85" s="69"/>
      <c r="KL85" s="69"/>
      <c r="KM85" s="69"/>
      <c r="KN85" s="69"/>
      <c r="KO85" s="69"/>
      <c r="KP85" s="69"/>
      <c r="KQ85" s="69"/>
      <c r="KR85" s="69"/>
      <c r="KS85" s="69"/>
      <c r="KT85" s="69"/>
      <c r="KU85" s="69"/>
      <c r="KV85" s="69"/>
      <c r="KW85" s="69"/>
      <c r="KX85" s="69"/>
      <c r="KY85" s="69"/>
      <c r="KZ85" s="69"/>
      <c r="LA85" s="69"/>
      <c r="LB85" s="69"/>
      <c r="LC85" s="69"/>
      <c r="LD85" s="69"/>
      <c r="LE85" s="69"/>
      <c r="LF85" s="69"/>
    </row>
    <row r="86" spans="1:318" s="70" customFormat="1">
      <c r="A86" s="36"/>
      <c r="B86" s="36"/>
      <c r="C86" s="36"/>
      <c r="D86" s="36"/>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69"/>
      <c r="BO86" s="69"/>
      <c r="BP86" s="69"/>
      <c r="BQ86" s="69"/>
      <c r="BR86" s="69"/>
      <c r="BS86" s="69"/>
      <c r="BT86" s="69"/>
      <c r="BU86" s="69"/>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c r="EO86" s="69"/>
      <c r="EP86" s="69"/>
      <c r="EQ86" s="69"/>
      <c r="ER86" s="69"/>
      <c r="ES86" s="69"/>
      <c r="ET86" s="69"/>
      <c r="EU86" s="69"/>
      <c r="EV86" s="69"/>
      <c r="EW86" s="69"/>
      <c r="EX86" s="69"/>
      <c r="EY86" s="69"/>
      <c r="EZ86" s="69"/>
      <c r="FA86" s="69"/>
      <c r="FB86" s="69"/>
      <c r="FC86" s="69"/>
      <c r="FD86" s="69"/>
      <c r="FE86" s="69"/>
      <c r="FF86" s="69"/>
      <c r="FG86" s="69"/>
      <c r="FH86" s="69"/>
      <c r="FI86" s="69"/>
      <c r="FJ86" s="69"/>
      <c r="FK86" s="69"/>
      <c r="FL86" s="69"/>
      <c r="FM86" s="69"/>
      <c r="FN86" s="69"/>
      <c r="FO86" s="69"/>
      <c r="FP86" s="69"/>
      <c r="FQ86" s="69"/>
      <c r="FR86" s="69"/>
      <c r="FS86" s="69"/>
      <c r="FT86" s="69"/>
      <c r="FU86" s="69"/>
      <c r="FV86" s="69"/>
      <c r="FW86" s="69"/>
      <c r="FX86" s="69"/>
      <c r="FY86" s="69"/>
      <c r="FZ86" s="69"/>
      <c r="GA86" s="69"/>
      <c r="GB86" s="69"/>
      <c r="GC86" s="69"/>
      <c r="GD86" s="69"/>
      <c r="GE86" s="69"/>
      <c r="GF86" s="69"/>
      <c r="GG86" s="69"/>
      <c r="GH86" s="69"/>
      <c r="GI86" s="69"/>
      <c r="GJ86" s="69"/>
      <c r="GK86" s="69"/>
      <c r="GL86" s="69"/>
      <c r="GM86" s="69"/>
      <c r="GN86" s="69"/>
      <c r="GO86" s="69"/>
      <c r="GP86" s="69"/>
      <c r="GQ86" s="69"/>
      <c r="GR86" s="69"/>
      <c r="GS86" s="69"/>
      <c r="GT86" s="69"/>
      <c r="GU86" s="69"/>
      <c r="GV86" s="69"/>
      <c r="GW86" s="69"/>
      <c r="GX86" s="69"/>
      <c r="GY86" s="69"/>
      <c r="GZ86" s="69"/>
      <c r="HA86" s="69"/>
      <c r="HB86" s="69"/>
      <c r="HC86" s="69"/>
      <c r="HD86" s="69"/>
      <c r="HE86" s="69"/>
      <c r="HF86" s="69"/>
      <c r="HG86" s="69"/>
      <c r="HH86" s="69"/>
      <c r="HI86" s="69"/>
      <c r="HJ86" s="69"/>
      <c r="HK86" s="69"/>
      <c r="HL86" s="69"/>
      <c r="HM86" s="69"/>
      <c r="HN86" s="69"/>
      <c r="HO86" s="69"/>
      <c r="HP86" s="69"/>
      <c r="HQ86" s="69"/>
      <c r="HR86" s="69"/>
      <c r="HS86" s="69"/>
      <c r="HT86" s="69"/>
      <c r="HU86" s="69"/>
      <c r="HV86" s="69"/>
      <c r="HW86" s="69"/>
      <c r="HX86" s="69"/>
      <c r="HY86" s="69"/>
      <c r="HZ86" s="69"/>
      <c r="IA86" s="69"/>
      <c r="IB86" s="69"/>
      <c r="IC86" s="69"/>
      <c r="ID86" s="69"/>
      <c r="IE86" s="69"/>
      <c r="IF86" s="69"/>
      <c r="IG86" s="69"/>
      <c r="IH86" s="69"/>
      <c r="II86" s="69"/>
      <c r="IJ86" s="69"/>
      <c r="IK86" s="69"/>
      <c r="IL86" s="69"/>
      <c r="IM86" s="69"/>
      <c r="IN86" s="69"/>
      <c r="IO86" s="69"/>
      <c r="IP86" s="69"/>
      <c r="IQ86" s="69"/>
      <c r="IR86" s="69"/>
      <c r="IS86" s="69"/>
      <c r="IT86" s="69"/>
      <c r="IU86" s="69"/>
      <c r="IV86" s="69"/>
      <c r="IW86" s="69"/>
      <c r="IX86" s="69"/>
      <c r="IY86" s="69"/>
      <c r="IZ86" s="69"/>
      <c r="JA86" s="69"/>
      <c r="JB86" s="69"/>
      <c r="JC86" s="69"/>
      <c r="JD86" s="69"/>
      <c r="JE86" s="69"/>
      <c r="JF86" s="69"/>
      <c r="JG86" s="69"/>
      <c r="JH86" s="69"/>
      <c r="JI86" s="69"/>
      <c r="JJ86" s="69"/>
      <c r="JK86" s="69"/>
      <c r="JL86" s="69"/>
      <c r="JM86" s="69"/>
      <c r="JN86" s="69"/>
      <c r="JO86" s="69"/>
      <c r="JP86" s="69"/>
      <c r="JQ86" s="69"/>
      <c r="JR86" s="69"/>
      <c r="JS86" s="69"/>
      <c r="JT86" s="69"/>
      <c r="JU86" s="69"/>
      <c r="JV86" s="69"/>
      <c r="JW86" s="69"/>
      <c r="JX86" s="69"/>
      <c r="JY86" s="69"/>
      <c r="JZ86" s="69"/>
      <c r="KA86" s="69"/>
      <c r="KB86" s="69"/>
      <c r="KC86" s="69"/>
      <c r="KD86" s="69"/>
      <c r="KE86" s="69"/>
      <c r="KF86" s="69"/>
      <c r="KG86" s="69"/>
      <c r="KH86" s="69"/>
      <c r="KI86" s="69"/>
      <c r="KJ86" s="69"/>
      <c r="KK86" s="69"/>
      <c r="KL86" s="69"/>
      <c r="KM86" s="69"/>
      <c r="KN86" s="69"/>
      <c r="KO86" s="69"/>
      <c r="KP86" s="69"/>
      <c r="KQ86" s="69"/>
      <c r="KR86" s="69"/>
      <c r="KS86" s="69"/>
      <c r="KT86" s="69"/>
      <c r="KU86" s="69"/>
      <c r="KV86" s="69"/>
      <c r="KW86" s="69"/>
      <c r="KX86" s="69"/>
      <c r="KY86" s="69"/>
      <c r="KZ86" s="69"/>
      <c r="LA86" s="69"/>
      <c r="LB86" s="69"/>
      <c r="LC86" s="69"/>
      <c r="LD86" s="69"/>
      <c r="LE86" s="69"/>
      <c r="LF86" s="69"/>
    </row>
    <row r="87" spans="1:318" s="70" customFormat="1">
      <c r="A87" s="36"/>
      <c r="B87" s="36"/>
      <c r="C87" s="36"/>
      <c r="D87" s="36"/>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c r="EN87" s="69"/>
      <c r="EO87" s="69"/>
      <c r="EP87" s="69"/>
      <c r="EQ87" s="69"/>
      <c r="ER87" s="69"/>
      <c r="ES87" s="69"/>
      <c r="ET87" s="69"/>
      <c r="EU87" s="69"/>
      <c r="EV87" s="69"/>
      <c r="EW87" s="69"/>
      <c r="EX87" s="69"/>
      <c r="EY87" s="69"/>
      <c r="EZ87" s="69"/>
      <c r="FA87" s="69"/>
      <c r="FB87" s="69"/>
      <c r="FC87" s="69"/>
      <c r="FD87" s="69"/>
      <c r="FE87" s="69"/>
      <c r="FF87" s="69"/>
      <c r="FG87" s="69"/>
      <c r="FH87" s="69"/>
      <c r="FI87" s="69"/>
      <c r="FJ87" s="69"/>
      <c r="FK87" s="69"/>
      <c r="FL87" s="69"/>
      <c r="FM87" s="69"/>
      <c r="FN87" s="69"/>
      <c r="FO87" s="69"/>
      <c r="FP87" s="69"/>
      <c r="FQ87" s="69"/>
      <c r="FR87" s="69"/>
      <c r="FS87" s="69"/>
      <c r="FT87" s="69"/>
      <c r="FU87" s="69"/>
      <c r="FV87" s="69"/>
      <c r="FW87" s="69"/>
      <c r="FX87" s="69"/>
      <c r="FY87" s="69"/>
      <c r="FZ87" s="69"/>
      <c r="GA87" s="69"/>
      <c r="GB87" s="69"/>
      <c r="GC87" s="69"/>
      <c r="GD87" s="69"/>
      <c r="GE87" s="69"/>
      <c r="GF87" s="69"/>
      <c r="GG87" s="69"/>
      <c r="GH87" s="69"/>
      <c r="GI87" s="69"/>
      <c r="GJ87" s="69"/>
      <c r="GK87" s="69"/>
      <c r="GL87" s="69"/>
      <c r="GM87" s="69"/>
      <c r="GN87" s="69"/>
      <c r="GO87" s="69"/>
      <c r="GP87" s="69"/>
      <c r="GQ87" s="69"/>
      <c r="GR87" s="69"/>
      <c r="GS87" s="69"/>
      <c r="GT87" s="69"/>
      <c r="GU87" s="69"/>
      <c r="GV87" s="69"/>
      <c r="GW87" s="69"/>
      <c r="GX87" s="69"/>
      <c r="GY87" s="69"/>
      <c r="GZ87" s="69"/>
      <c r="HA87" s="69"/>
      <c r="HB87" s="69"/>
      <c r="HC87" s="69"/>
      <c r="HD87" s="69"/>
      <c r="HE87" s="69"/>
      <c r="HF87" s="69"/>
      <c r="HG87" s="69"/>
      <c r="HH87" s="69"/>
      <c r="HI87" s="69"/>
      <c r="HJ87" s="69"/>
      <c r="HK87" s="69"/>
      <c r="HL87" s="69"/>
      <c r="HM87" s="69"/>
      <c r="HN87" s="69"/>
      <c r="HO87" s="69"/>
      <c r="HP87" s="69"/>
      <c r="HQ87" s="69"/>
      <c r="HR87" s="69"/>
      <c r="HS87" s="69"/>
      <c r="HT87" s="69"/>
      <c r="HU87" s="69"/>
      <c r="HV87" s="69"/>
      <c r="HW87" s="69"/>
      <c r="HX87" s="69"/>
      <c r="HY87" s="69"/>
      <c r="HZ87" s="69"/>
      <c r="IA87" s="69"/>
      <c r="IB87" s="69"/>
      <c r="IC87" s="69"/>
      <c r="ID87" s="69"/>
      <c r="IE87" s="69"/>
      <c r="IF87" s="69"/>
      <c r="IG87" s="69"/>
      <c r="IH87" s="69"/>
      <c r="II87" s="69"/>
      <c r="IJ87" s="69"/>
      <c r="IK87" s="69"/>
      <c r="IL87" s="69"/>
      <c r="IM87" s="69"/>
      <c r="IN87" s="69"/>
      <c r="IO87" s="69"/>
      <c r="IP87" s="69"/>
      <c r="IQ87" s="69"/>
      <c r="IR87" s="69"/>
      <c r="IS87" s="69"/>
      <c r="IT87" s="69"/>
      <c r="IU87" s="69"/>
      <c r="IV87" s="69"/>
      <c r="IW87" s="69"/>
      <c r="IX87" s="69"/>
      <c r="IY87" s="69"/>
      <c r="IZ87" s="69"/>
      <c r="JA87" s="69"/>
      <c r="JB87" s="69"/>
      <c r="JC87" s="69"/>
      <c r="JD87" s="69"/>
      <c r="JE87" s="69"/>
      <c r="JF87" s="69"/>
      <c r="JG87" s="69"/>
      <c r="JH87" s="69"/>
      <c r="JI87" s="69"/>
      <c r="JJ87" s="69"/>
      <c r="JK87" s="69"/>
      <c r="JL87" s="69"/>
      <c r="JM87" s="69"/>
      <c r="JN87" s="69"/>
      <c r="JO87" s="69"/>
      <c r="JP87" s="69"/>
      <c r="JQ87" s="69"/>
      <c r="JR87" s="69"/>
      <c r="JS87" s="69"/>
      <c r="JT87" s="69"/>
      <c r="JU87" s="69"/>
      <c r="JV87" s="69"/>
      <c r="JW87" s="69"/>
      <c r="JX87" s="69"/>
      <c r="JY87" s="69"/>
      <c r="JZ87" s="69"/>
      <c r="KA87" s="69"/>
      <c r="KB87" s="69"/>
      <c r="KC87" s="69"/>
      <c r="KD87" s="69"/>
      <c r="KE87" s="69"/>
      <c r="KF87" s="69"/>
      <c r="KG87" s="69"/>
      <c r="KH87" s="69"/>
      <c r="KI87" s="69"/>
      <c r="KJ87" s="69"/>
      <c r="KK87" s="69"/>
      <c r="KL87" s="69"/>
      <c r="KM87" s="69"/>
      <c r="KN87" s="69"/>
      <c r="KO87" s="69"/>
      <c r="KP87" s="69"/>
      <c r="KQ87" s="69"/>
      <c r="KR87" s="69"/>
      <c r="KS87" s="69"/>
      <c r="KT87" s="69"/>
      <c r="KU87" s="69"/>
      <c r="KV87" s="69"/>
      <c r="KW87" s="69"/>
      <c r="KX87" s="69"/>
      <c r="KY87" s="69"/>
      <c r="KZ87" s="69"/>
      <c r="LA87" s="69"/>
      <c r="LB87" s="69"/>
      <c r="LC87" s="69"/>
      <c r="LD87" s="69"/>
      <c r="LE87" s="69"/>
      <c r="LF87" s="69"/>
    </row>
    <row r="88" spans="1:318" s="70" customFormat="1">
      <c r="A88" s="36"/>
      <c r="B88" s="36"/>
      <c r="C88" s="36"/>
      <c r="D88" s="36"/>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c r="DS88" s="69"/>
      <c r="DT88" s="69"/>
      <c r="DU88" s="69"/>
      <c r="DV88" s="69"/>
      <c r="DW88" s="69"/>
      <c r="DX88" s="69"/>
      <c r="DY88" s="69"/>
      <c r="DZ88" s="69"/>
      <c r="EA88" s="69"/>
      <c r="EB88" s="69"/>
      <c r="EC88" s="69"/>
      <c r="ED88" s="69"/>
      <c r="EE88" s="69"/>
      <c r="EF88" s="69"/>
      <c r="EG88" s="69"/>
      <c r="EH88" s="69"/>
      <c r="EI88" s="69"/>
      <c r="EJ88" s="69"/>
      <c r="EK88" s="69"/>
      <c r="EL88" s="69"/>
      <c r="EM88" s="69"/>
      <c r="EN88" s="69"/>
      <c r="EO88" s="69"/>
      <c r="EP88" s="69"/>
      <c r="EQ88" s="69"/>
      <c r="ER88" s="69"/>
      <c r="ES88" s="69"/>
      <c r="ET88" s="69"/>
      <c r="EU88" s="69"/>
      <c r="EV88" s="69"/>
      <c r="EW88" s="69"/>
      <c r="EX88" s="69"/>
      <c r="EY88" s="69"/>
      <c r="EZ88" s="69"/>
      <c r="FA88" s="69"/>
      <c r="FB88" s="69"/>
      <c r="FC88" s="69"/>
      <c r="FD88" s="69"/>
      <c r="FE88" s="69"/>
      <c r="FF88" s="69"/>
      <c r="FG88" s="69"/>
      <c r="FH88" s="69"/>
      <c r="FI88" s="69"/>
      <c r="FJ88" s="69"/>
      <c r="FK88" s="69"/>
      <c r="FL88" s="69"/>
      <c r="FM88" s="69"/>
      <c r="FN88" s="69"/>
      <c r="FO88" s="69"/>
      <c r="FP88" s="69"/>
      <c r="FQ88" s="69"/>
      <c r="FR88" s="69"/>
      <c r="FS88" s="69"/>
      <c r="FT88" s="69"/>
      <c r="FU88" s="69"/>
      <c r="FV88" s="69"/>
      <c r="FW88" s="69"/>
      <c r="FX88" s="69"/>
      <c r="FY88" s="69"/>
      <c r="FZ88" s="69"/>
      <c r="GA88" s="69"/>
      <c r="GB88" s="69"/>
      <c r="GC88" s="69"/>
      <c r="GD88" s="69"/>
      <c r="GE88" s="69"/>
      <c r="GF88" s="69"/>
      <c r="GG88" s="69"/>
      <c r="GH88" s="69"/>
      <c r="GI88" s="69"/>
      <c r="GJ88" s="69"/>
      <c r="GK88" s="69"/>
      <c r="GL88" s="69"/>
      <c r="GM88" s="69"/>
      <c r="GN88" s="69"/>
      <c r="GO88" s="69"/>
      <c r="GP88" s="69"/>
      <c r="GQ88" s="69"/>
      <c r="GR88" s="69"/>
      <c r="GS88" s="69"/>
      <c r="GT88" s="69"/>
      <c r="GU88" s="69"/>
      <c r="GV88" s="69"/>
      <c r="GW88" s="69"/>
      <c r="GX88" s="69"/>
      <c r="GY88" s="69"/>
      <c r="GZ88" s="69"/>
      <c r="HA88" s="69"/>
      <c r="HB88" s="69"/>
      <c r="HC88" s="69"/>
      <c r="HD88" s="69"/>
      <c r="HE88" s="69"/>
      <c r="HF88" s="69"/>
      <c r="HG88" s="69"/>
      <c r="HH88" s="69"/>
      <c r="HI88" s="69"/>
      <c r="HJ88" s="69"/>
      <c r="HK88" s="69"/>
      <c r="HL88" s="69"/>
      <c r="HM88" s="69"/>
      <c r="HN88" s="69"/>
      <c r="HO88" s="69"/>
      <c r="HP88" s="69"/>
      <c r="HQ88" s="69"/>
      <c r="HR88" s="69"/>
      <c r="HS88" s="69"/>
      <c r="HT88" s="69"/>
      <c r="HU88" s="69"/>
      <c r="HV88" s="69"/>
      <c r="HW88" s="69"/>
      <c r="HX88" s="69"/>
      <c r="HY88" s="69"/>
      <c r="HZ88" s="69"/>
      <c r="IA88" s="69"/>
      <c r="IB88" s="69"/>
      <c r="IC88" s="69"/>
      <c r="ID88" s="69"/>
      <c r="IE88" s="69"/>
      <c r="IF88" s="69"/>
      <c r="IG88" s="69"/>
      <c r="IH88" s="69"/>
      <c r="II88" s="69"/>
      <c r="IJ88" s="69"/>
      <c r="IK88" s="69"/>
      <c r="IL88" s="69"/>
      <c r="IM88" s="69"/>
      <c r="IN88" s="69"/>
      <c r="IO88" s="69"/>
      <c r="IP88" s="69"/>
      <c r="IQ88" s="69"/>
      <c r="IR88" s="69"/>
      <c r="IS88" s="69"/>
      <c r="IT88" s="69"/>
      <c r="IU88" s="69"/>
      <c r="IV88" s="69"/>
      <c r="IW88" s="69"/>
      <c r="IX88" s="69"/>
      <c r="IY88" s="69"/>
      <c r="IZ88" s="69"/>
      <c r="JA88" s="69"/>
      <c r="JB88" s="69"/>
      <c r="JC88" s="69"/>
      <c r="JD88" s="69"/>
      <c r="JE88" s="69"/>
      <c r="JF88" s="69"/>
      <c r="JG88" s="69"/>
      <c r="JH88" s="69"/>
      <c r="JI88" s="69"/>
      <c r="JJ88" s="69"/>
      <c r="JK88" s="69"/>
      <c r="JL88" s="69"/>
      <c r="JM88" s="69"/>
      <c r="JN88" s="69"/>
      <c r="JO88" s="69"/>
      <c r="JP88" s="69"/>
      <c r="JQ88" s="69"/>
      <c r="JR88" s="69"/>
      <c r="JS88" s="69"/>
      <c r="JT88" s="69"/>
      <c r="JU88" s="69"/>
      <c r="JV88" s="69"/>
      <c r="JW88" s="69"/>
      <c r="JX88" s="69"/>
      <c r="JY88" s="69"/>
      <c r="JZ88" s="69"/>
      <c r="KA88" s="69"/>
      <c r="KB88" s="69"/>
      <c r="KC88" s="69"/>
      <c r="KD88" s="69"/>
      <c r="KE88" s="69"/>
      <c r="KF88" s="69"/>
      <c r="KG88" s="69"/>
      <c r="KH88" s="69"/>
      <c r="KI88" s="69"/>
      <c r="KJ88" s="69"/>
      <c r="KK88" s="69"/>
      <c r="KL88" s="69"/>
      <c r="KM88" s="69"/>
      <c r="KN88" s="69"/>
      <c r="KO88" s="69"/>
      <c r="KP88" s="69"/>
      <c r="KQ88" s="69"/>
      <c r="KR88" s="69"/>
      <c r="KS88" s="69"/>
      <c r="KT88" s="69"/>
      <c r="KU88" s="69"/>
      <c r="KV88" s="69"/>
      <c r="KW88" s="69"/>
      <c r="KX88" s="69"/>
      <c r="KY88" s="69"/>
      <c r="KZ88" s="69"/>
      <c r="LA88" s="69"/>
      <c r="LB88" s="69"/>
      <c r="LC88" s="69"/>
      <c r="LD88" s="69"/>
      <c r="LE88" s="69"/>
      <c r="LF88" s="69"/>
    </row>
    <row r="89" spans="1:318" s="70" customFormat="1">
      <c r="A89" s="36"/>
      <c r="B89" s="36"/>
      <c r="C89" s="36"/>
      <c r="D89" s="36"/>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c r="BN89" s="69"/>
      <c r="BO89" s="69"/>
      <c r="BP89" s="69"/>
      <c r="BQ89" s="69"/>
      <c r="BR89" s="69"/>
      <c r="BS89" s="69"/>
      <c r="BT89" s="69"/>
      <c r="BU89" s="69"/>
      <c r="BV89" s="69"/>
      <c r="BW89" s="69"/>
      <c r="BX89" s="69"/>
      <c r="BY89" s="69"/>
      <c r="BZ89" s="69"/>
      <c r="CA89" s="69"/>
      <c r="CB89" s="69"/>
      <c r="CC89" s="69"/>
      <c r="CD89" s="69"/>
      <c r="CE89" s="69"/>
      <c r="CF89" s="69"/>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c r="EI89" s="69"/>
      <c r="EJ89" s="69"/>
      <c r="EK89" s="69"/>
      <c r="EL89" s="69"/>
      <c r="EM89" s="69"/>
      <c r="EN89" s="69"/>
      <c r="EO89" s="69"/>
      <c r="EP89" s="69"/>
      <c r="EQ89" s="69"/>
      <c r="ER89" s="69"/>
      <c r="ES89" s="69"/>
      <c r="ET89" s="69"/>
      <c r="EU89" s="69"/>
      <c r="EV89" s="69"/>
      <c r="EW89" s="69"/>
      <c r="EX89" s="69"/>
      <c r="EY89" s="69"/>
      <c r="EZ89" s="69"/>
      <c r="FA89" s="69"/>
      <c r="FB89" s="69"/>
      <c r="FC89" s="69"/>
      <c r="FD89" s="69"/>
      <c r="FE89" s="69"/>
      <c r="FF89" s="69"/>
      <c r="FG89" s="69"/>
      <c r="FH89" s="69"/>
      <c r="FI89" s="69"/>
      <c r="FJ89" s="69"/>
      <c r="FK89" s="69"/>
      <c r="FL89" s="69"/>
      <c r="FM89" s="69"/>
      <c r="FN89" s="69"/>
      <c r="FO89" s="69"/>
      <c r="FP89" s="69"/>
      <c r="FQ89" s="69"/>
      <c r="FR89" s="69"/>
      <c r="FS89" s="69"/>
      <c r="FT89" s="69"/>
      <c r="FU89" s="69"/>
      <c r="FV89" s="69"/>
      <c r="FW89" s="69"/>
      <c r="FX89" s="69"/>
      <c r="FY89" s="69"/>
      <c r="FZ89" s="69"/>
      <c r="GA89" s="69"/>
      <c r="GB89" s="69"/>
      <c r="GC89" s="69"/>
      <c r="GD89" s="69"/>
      <c r="GE89" s="69"/>
      <c r="GF89" s="69"/>
      <c r="GG89" s="69"/>
      <c r="GH89" s="69"/>
      <c r="GI89" s="69"/>
      <c r="GJ89" s="69"/>
      <c r="GK89" s="69"/>
      <c r="GL89" s="69"/>
      <c r="GM89" s="69"/>
      <c r="GN89" s="69"/>
      <c r="GO89" s="69"/>
      <c r="GP89" s="69"/>
      <c r="GQ89" s="69"/>
      <c r="GR89" s="69"/>
      <c r="GS89" s="69"/>
      <c r="GT89" s="69"/>
      <c r="GU89" s="69"/>
      <c r="GV89" s="69"/>
      <c r="GW89" s="69"/>
      <c r="GX89" s="69"/>
      <c r="GY89" s="69"/>
      <c r="GZ89" s="69"/>
      <c r="HA89" s="69"/>
      <c r="HB89" s="69"/>
      <c r="HC89" s="69"/>
      <c r="HD89" s="69"/>
      <c r="HE89" s="69"/>
      <c r="HF89" s="69"/>
      <c r="HG89" s="69"/>
      <c r="HH89" s="69"/>
      <c r="HI89" s="69"/>
      <c r="HJ89" s="69"/>
      <c r="HK89" s="69"/>
      <c r="HL89" s="69"/>
      <c r="HM89" s="69"/>
      <c r="HN89" s="69"/>
      <c r="HO89" s="69"/>
      <c r="HP89" s="69"/>
      <c r="HQ89" s="69"/>
      <c r="HR89" s="69"/>
      <c r="HS89" s="69"/>
      <c r="HT89" s="69"/>
      <c r="HU89" s="69"/>
      <c r="HV89" s="69"/>
      <c r="HW89" s="69"/>
      <c r="HX89" s="69"/>
      <c r="HY89" s="69"/>
      <c r="HZ89" s="69"/>
      <c r="IA89" s="69"/>
      <c r="IB89" s="69"/>
      <c r="IC89" s="69"/>
      <c r="ID89" s="69"/>
      <c r="IE89" s="69"/>
      <c r="IF89" s="69"/>
      <c r="IG89" s="69"/>
      <c r="IH89" s="69"/>
      <c r="II89" s="69"/>
      <c r="IJ89" s="69"/>
      <c r="IK89" s="69"/>
      <c r="IL89" s="69"/>
      <c r="IM89" s="69"/>
      <c r="IN89" s="69"/>
      <c r="IO89" s="69"/>
      <c r="IP89" s="69"/>
      <c r="IQ89" s="69"/>
      <c r="IR89" s="69"/>
      <c r="IS89" s="69"/>
      <c r="IT89" s="69"/>
      <c r="IU89" s="69"/>
      <c r="IV89" s="69"/>
      <c r="IW89" s="69"/>
      <c r="IX89" s="69"/>
      <c r="IY89" s="69"/>
      <c r="IZ89" s="69"/>
      <c r="JA89" s="69"/>
      <c r="JB89" s="69"/>
      <c r="JC89" s="69"/>
      <c r="JD89" s="69"/>
      <c r="JE89" s="69"/>
      <c r="JF89" s="69"/>
      <c r="JG89" s="69"/>
      <c r="JH89" s="69"/>
      <c r="JI89" s="69"/>
      <c r="JJ89" s="69"/>
      <c r="JK89" s="69"/>
      <c r="JL89" s="69"/>
      <c r="JM89" s="69"/>
      <c r="JN89" s="69"/>
      <c r="JO89" s="69"/>
      <c r="JP89" s="69"/>
      <c r="JQ89" s="69"/>
      <c r="JR89" s="69"/>
      <c r="JS89" s="69"/>
      <c r="JT89" s="69"/>
      <c r="JU89" s="69"/>
      <c r="JV89" s="69"/>
      <c r="JW89" s="69"/>
      <c r="JX89" s="69"/>
      <c r="JY89" s="69"/>
      <c r="JZ89" s="69"/>
      <c r="KA89" s="69"/>
      <c r="KB89" s="69"/>
      <c r="KC89" s="69"/>
      <c r="KD89" s="69"/>
      <c r="KE89" s="69"/>
      <c r="KF89" s="69"/>
      <c r="KG89" s="69"/>
      <c r="KH89" s="69"/>
      <c r="KI89" s="69"/>
      <c r="KJ89" s="69"/>
      <c r="KK89" s="69"/>
      <c r="KL89" s="69"/>
      <c r="KM89" s="69"/>
      <c r="KN89" s="69"/>
      <c r="KO89" s="69"/>
      <c r="KP89" s="69"/>
      <c r="KQ89" s="69"/>
      <c r="KR89" s="69"/>
      <c r="KS89" s="69"/>
      <c r="KT89" s="69"/>
      <c r="KU89" s="69"/>
      <c r="KV89" s="69"/>
      <c r="KW89" s="69"/>
      <c r="KX89" s="69"/>
      <c r="KY89" s="69"/>
      <c r="KZ89" s="69"/>
      <c r="LA89" s="69"/>
      <c r="LB89" s="69"/>
      <c r="LC89" s="69"/>
      <c r="LD89" s="69"/>
      <c r="LE89" s="69"/>
      <c r="LF89" s="69"/>
    </row>
    <row r="90" spans="1:318" s="70" customFormat="1">
      <c r="A90" s="36"/>
      <c r="B90" s="36"/>
      <c r="C90" s="36"/>
      <c r="D90" s="36"/>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c r="BI90" s="69"/>
      <c r="BJ90" s="69"/>
      <c r="BK90" s="69"/>
      <c r="BL90" s="69"/>
      <c r="BM90" s="69"/>
      <c r="BN90" s="69"/>
      <c r="BO90" s="69"/>
      <c r="BP90" s="69"/>
      <c r="BQ90" s="69"/>
      <c r="BR90" s="69"/>
      <c r="BS90" s="69"/>
      <c r="BT90" s="69"/>
      <c r="BU90" s="69"/>
      <c r="BV90" s="69"/>
      <c r="BW90" s="69"/>
      <c r="BX90" s="69"/>
      <c r="BY90" s="69"/>
      <c r="BZ90" s="69"/>
      <c r="CA90" s="69"/>
      <c r="CB90" s="69"/>
      <c r="CC90" s="69"/>
      <c r="CD90" s="69"/>
      <c r="CE90" s="69"/>
      <c r="CF90" s="69"/>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c r="EI90" s="69"/>
      <c r="EJ90" s="69"/>
      <c r="EK90" s="69"/>
      <c r="EL90" s="69"/>
      <c r="EM90" s="69"/>
      <c r="EN90" s="69"/>
      <c r="EO90" s="69"/>
      <c r="EP90" s="69"/>
      <c r="EQ90" s="69"/>
      <c r="ER90" s="69"/>
      <c r="ES90" s="69"/>
      <c r="ET90" s="69"/>
      <c r="EU90" s="69"/>
      <c r="EV90" s="69"/>
      <c r="EW90" s="69"/>
      <c r="EX90" s="69"/>
      <c r="EY90" s="69"/>
      <c r="EZ90" s="69"/>
      <c r="FA90" s="69"/>
      <c r="FB90" s="69"/>
      <c r="FC90" s="69"/>
      <c r="FD90" s="69"/>
      <c r="FE90" s="69"/>
      <c r="FF90" s="69"/>
      <c r="FG90" s="69"/>
      <c r="FH90" s="69"/>
      <c r="FI90" s="69"/>
      <c r="FJ90" s="69"/>
      <c r="FK90" s="69"/>
      <c r="FL90" s="69"/>
      <c r="FM90" s="69"/>
      <c r="FN90" s="69"/>
      <c r="FO90" s="69"/>
      <c r="FP90" s="69"/>
      <c r="FQ90" s="69"/>
      <c r="FR90" s="69"/>
      <c r="FS90" s="69"/>
      <c r="FT90" s="69"/>
      <c r="FU90" s="69"/>
      <c r="FV90" s="69"/>
      <c r="FW90" s="69"/>
      <c r="FX90" s="69"/>
      <c r="FY90" s="69"/>
      <c r="FZ90" s="69"/>
      <c r="GA90" s="69"/>
      <c r="GB90" s="69"/>
      <c r="GC90" s="69"/>
      <c r="GD90" s="69"/>
      <c r="GE90" s="69"/>
      <c r="GF90" s="69"/>
      <c r="GG90" s="69"/>
      <c r="GH90" s="69"/>
      <c r="GI90" s="69"/>
      <c r="GJ90" s="69"/>
      <c r="GK90" s="69"/>
      <c r="GL90" s="69"/>
      <c r="GM90" s="69"/>
      <c r="GN90" s="69"/>
      <c r="GO90" s="69"/>
      <c r="GP90" s="69"/>
      <c r="GQ90" s="69"/>
      <c r="GR90" s="69"/>
      <c r="GS90" s="69"/>
      <c r="GT90" s="69"/>
      <c r="GU90" s="69"/>
      <c r="GV90" s="69"/>
      <c r="GW90" s="69"/>
      <c r="GX90" s="69"/>
      <c r="GY90" s="69"/>
      <c r="GZ90" s="69"/>
      <c r="HA90" s="69"/>
      <c r="HB90" s="69"/>
      <c r="HC90" s="69"/>
      <c r="HD90" s="69"/>
      <c r="HE90" s="69"/>
      <c r="HF90" s="69"/>
      <c r="HG90" s="69"/>
      <c r="HH90" s="69"/>
      <c r="HI90" s="69"/>
      <c r="HJ90" s="69"/>
      <c r="HK90" s="69"/>
      <c r="HL90" s="69"/>
      <c r="HM90" s="69"/>
      <c r="HN90" s="69"/>
      <c r="HO90" s="69"/>
      <c r="HP90" s="69"/>
      <c r="HQ90" s="69"/>
      <c r="HR90" s="69"/>
      <c r="HS90" s="69"/>
      <c r="HT90" s="69"/>
      <c r="HU90" s="69"/>
      <c r="HV90" s="69"/>
      <c r="HW90" s="69"/>
      <c r="HX90" s="69"/>
      <c r="HY90" s="69"/>
      <c r="HZ90" s="69"/>
      <c r="IA90" s="69"/>
      <c r="IB90" s="69"/>
      <c r="IC90" s="69"/>
      <c r="ID90" s="69"/>
      <c r="IE90" s="69"/>
      <c r="IF90" s="69"/>
      <c r="IG90" s="69"/>
      <c r="IH90" s="69"/>
      <c r="II90" s="69"/>
      <c r="IJ90" s="69"/>
      <c r="IK90" s="69"/>
      <c r="IL90" s="69"/>
      <c r="IM90" s="69"/>
      <c r="IN90" s="69"/>
      <c r="IO90" s="69"/>
      <c r="IP90" s="69"/>
      <c r="IQ90" s="69"/>
      <c r="IR90" s="69"/>
      <c r="IS90" s="69"/>
      <c r="IT90" s="69"/>
      <c r="IU90" s="69"/>
      <c r="IV90" s="69"/>
      <c r="IW90" s="69"/>
      <c r="IX90" s="69"/>
      <c r="IY90" s="69"/>
      <c r="IZ90" s="69"/>
      <c r="JA90" s="69"/>
      <c r="JB90" s="69"/>
      <c r="JC90" s="69"/>
      <c r="JD90" s="69"/>
      <c r="JE90" s="69"/>
      <c r="JF90" s="69"/>
      <c r="JG90" s="69"/>
      <c r="JH90" s="69"/>
      <c r="JI90" s="69"/>
      <c r="JJ90" s="69"/>
      <c r="JK90" s="69"/>
      <c r="JL90" s="69"/>
      <c r="JM90" s="69"/>
      <c r="JN90" s="69"/>
      <c r="JO90" s="69"/>
      <c r="JP90" s="69"/>
      <c r="JQ90" s="69"/>
      <c r="JR90" s="69"/>
      <c r="JS90" s="69"/>
      <c r="JT90" s="69"/>
      <c r="JU90" s="69"/>
      <c r="JV90" s="69"/>
      <c r="JW90" s="69"/>
      <c r="JX90" s="69"/>
      <c r="JY90" s="69"/>
      <c r="JZ90" s="69"/>
      <c r="KA90" s="69"/>
      <c r="KB90" s="69"/>
      <c r="KC90" s="69"/>
      <c r="KD90" s="69"/>
      <c r="KE90" s="69"/>
      <c r="KF90" s="69"/>
      <c r="KG90" s="69"/>
      <c r="KH90" s="69"/>
      <c r="KI90" s="69"/>
      <c r="KJ90" s="69"/>
      <c r="KK90" s="69"/>
      <c r="KL90" s="69"/>
      <c r="KM90" s="69"/>
      <c r="KN90" s="69"/>
      <c r="KO90" s="69"/>
      <c r="KP90" s="69"/>
      <c r="KQ90" s="69"/>
      <c r="KR90" s="69"/>
      <c r="KS90" s="69"/>
      <c r="KT90" s="69"/>
      <c r="KU90" s="69"/>
      <c r="KV90" s="69"/>
      <c r="KW90" s="69"/>
      <c r="KX90" s="69"/>
      <c r="KY90" s="69"/>
      <c r="KZ90" s="69"/>
      <c r="LA90" s="69"/>
      <c r="LB90" s="69"/>
      <c r="LC90" s="69"/>
      <c r="LD90" s="69"/>
      <c r="LE90" s="69"/>
      <c r="LF90" s="69"/>
    </row>
    <row r="91" spans="1:318" s="70" customFormat="1">
      <c r="A91" s="36"/>
      <c r="B91" s="36"/>
      <c r="C91" s="36"/>
      <c r="D91" s="36"/>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c r="BR91" s="69"/>
      <c r="BS91" s="69"/>
      <c r="BT91" s="69"/>
      <c r="BU91" s="69"/>
      <c r="BV91" s="69"/>
      <c r="BW91" s="69"/>
      <c r="BX91" s="69"/>
      <c r="BY91" s="69"/>
      <c r="BZ91" s="69"/>
      <c r="CA91" s="69"/>
      <c r="CB91" s="69"/>
      <c r="CC91" s="69"/>
      <c r="CD91" s="69"/>
      <c r="CE91" s="69"/>
      <c r="CF91" s="69"/>
      <c r="CG91" s="69"/>
      <c r="CH91" s="69"/>
      <c r="CI91" s="69"/>
      <c r="CJ91" s="69"/>
      <c r="CK91" s="69"/>
      <c r="CL91" s="69"/>
      <c r="CM91" s="69"/>
      <c r="CN91" s="69"/>
      <c r="CO91" s="69"/>
      <c r="CP91" s="69"/>
      <c r="CQ91" s="69"/>
      <c r="CR91" s="69"/>
      <c r="CS91" s="69"/>
      <c r="CT91" s="69"/>
      <c r="CU91" s="69"/>
      <c r="CV91" s="69"/>
      <c r="CW91" s="69"/>
      <c r="CX91" s="69"/>
      <c r="CY91" s="69"/>
      <c r="CZ91" s="69"/>
      <c r="DA91" s="69"/>
      <c r="DB91" s="69"/>
      <c r="DC91" s="69"/>
      <c r="DD91" s="69"/>
      <c r="DE91" s="69"/>
      <c r="DF91" s="69"/>
      <c r="DG91" s="69"/>
      <c r="DH91" s="69"/>
      <c r="DI91" s="69"/>
      <c r="DJ91" s="69"/>
      <c r="DK91" s="69"/>
      <c r="DL91" s="69"/>
      <c r="DM91" s="69"/>
      <c r="DN91" s="69"/>
      <c r="DO91" s="69"/>
      <c r="DP91" s="69"/>
      <c r="DQ91" s="69"/>
      <c r="DR91" s="69"/>
      <c r="DS91" s="69"/>
      <c r="DT91" s="69"/>
      <c r="DU91" s="69"/>
      <c r="DV91" s="69"/>
      <c r="DW91" s="69"/>
      <c r="DX91" s="69"/>
      <c r="DY91" s="69"/>
      <c r="DZ91" s="69"/>
      <c r="EA91" s="69"/>
      <c r="EB91" s="69"/>
      <c r="EC91" s="69"/>
      <c r="ED91" s="69"/>
      <c r="EE91" s="69"/>
      <c r="EF91" s="69"/>
      <c r="EG91" s="69"/>
      <c r="EH91" s="69"/>
      <c r="EI91" s="69"/>
      <c r="EJ91" s="69"/>
      <c r="EK91" s="69"/>
      <c r="EL91" s="69"/>
      <c r="EM91" s="69"/>
      <c r="EN91" s="69"/>
      <c r="EO91" s="69"/>
      <c r="EP91" s="69"/>
      <c r="EQ91" s="69"/>
      <c r="ER91" s="69"/>
      <c r="ES91" s="69"/>
      <c r="ET91" s="69"/>
      <c r="EU91" s="69"/>
      <c r="EV91" s="69"/>
      <c r="EW91" s="69"/>
      <c r="EX91" s="69"/>
      <c r="EY91" s="69"/>
      <c r="EZ91" s="69"/>
      <c r="FA91" s="69"/>
      <c r="FB91" s="69"/>
      <c r="FC91" s="69"/>
      <c r="FD91" s="69"/>
      <c r="FE91" s="69"/>
      <c r="FF91" s="69"/>
      <c r="FG91" s="69"/>
      <c r="FH91" s="69"/>
      <c r="FI91" s="69"/>
      <c r="FJ91" s="69"/>
      <c r="FK91" s="69"/>
      <c r="FL91" s="69"/>
      <c r="FM91" s="69"/>
      <c r="FN91" s="69"/>
      <c r="FO91" s="69"/>
      <c r="FP91" s="69"/>
      <c r="FQ91" s="69"/>
      <c r="FR91" s="69"/>
      <c r="FS91" s="69"/>
      <c r="FT91" s="69"/>
      <c r="FU91" s="69"/>
      <c r="FV91" s="69"/>
      <c r="FW91" s="69"/>
      <c r="FX91" s="69"/>
      <c r="FY91" s="69"/>
      <c r="FZ91" s="69"/>
      <c r="GA91" s="69"/>
      <c r="GB91" s="69"/>
      <c r="GC91" s="69"/>
      <c r="GD91" s="69"/>
      <c r="GE91" s="69"/>
      <c r="GF91" s="69"/>
      <c r="GG91" s="69"/>
      <c r="GH91" s="69"/>
      <c r="GI91" s="69"/>
      <c r="GJ91" s="69"/>
      <c r="GK91" s="69"/>
      <c r="GL91" s="69"/>
      <c r="GM91" s="69"/>
      <c r="GN91" s="69"/>
      <c r="GO91" s="69"/>
      <c r="GP91" s="69"/>
      <c r="GQ91" s="69"/>
      <c r="GR91" s="69"/>
      <c r="GS91" s="69"/>
      <c r="GT91" s="69"/>
      <c r="GU91" s="69"/>
      <c r="GV91" s="69"/>
      <c r="GW91" s="69"/>
      <c r="GX91" s="69"/>
      <c r="GY91" s="69"/>
      <c r="GZ91" s="69"/>
      <c r="HA91" s="69"/>
      <c r="HB91" s="69"/>
      <c r="HC91" s="69"/>
      <c r="HD91" s="69"/>
      <c r="HE91" s="69"/>
      <c r="HF91" s="69"/>
      <c r="HG91" s="69"/>
      <c r="HH91" s="69"/>
      <c r="HI91" s="69"/>
      <c r="HJ91" s="69"/>
      <c r="HK91" s="69"/>
      <c r="HL91" s="69"/>
      <c r="HM91" s="69"/>
      <c r="HN91" s="69"/>
      <c r="HO91" s="69"/>
      <c r="HP91" s="69"/>
      <c r="HQ91" s="69"/>
      <c r="HR91" s="69"/>
      <c r="HS91" s="69"/>
      <c r="HT91" s="69"/>
      <c r="HU91" s="69"/>
      <c r="HV91" s="69"/>
      <c r="HW91" s="69"/>
      <c r="HX91" s="69"/>
      <c r="HY91" s="69"/>
      <c r="HZ91" s="69"/>
      <c r="IA91" s="69"/>
      <c r="IB91" s="69"/>
      <c r="IC91" s="69"/>
      <c r="ID91" s="69"/>
      <c r="IE91" s="69"/>
      <c r="IF91" s="69"/>
      <c r="IG91" s="69"/>
      <c r="IH91" s="69"/>
      <c r="II91" s="69"/>
      <c r="IJ91" s="69"/>
      <c r="IK91" s="69"/>
      <c r="IL91" s="69"/>
      <c r="IM91" s="69"/>
      <c r="IN91" s="69"/>
      <c r="IO91" s="69"/>
      <c r="IP91" s="69"/>
      <c r="IQ91" s="69"/>
      <c r="IR91" s="69"/>
      <c r="IS91" s="69"/>
      <c r="IT91" s="69"/>
      <c r="IU91" s="69"/>
      <c r="IV91" s="69"/>
      <c r="IW91" s="69"/>
      <c r="IX91" s="69"/>
      <c r="IY91" s="69"/>
      <c r="IZ91" s="69"/>
      <c r="JA91" s="69"/>
      <c r="JB91" s="69"/>
      <c r="JC91" s="69"/>
      <c r="JD91" s="69"/>
      <c r="JE91" s="69"/>
      <c r="JF91" s="69"/>
      <c r="JG91" s="69"/>
      <c r="JH91" s="69"/>
      <c r="JI91" s="69"/>
      <c r="JJ91" s="69"/>
      <c r="JK91" s="69"/>
      <c r="JL91" s="69"/>
      <c r="JM91" s="69"/>
      <c r="JN91" s="69"/>
      <c r="JO91" s="69"/>
      <c r="JP91" s="69"/>
      <c r="JQ91" s="69"/>
      <c r="JR91" s="69"/>
      <c r="JS91" s="69"/>
      <c r="JT91" s="69"/>
      <c r="JU91" s="69"/>
      <c r="JV91" s="69"/>
      <c r="JW91" s="69"/>
      <c r="JX91" s="69"/>
      <c r="JY91" s="69"/>
      <c r="JZ91" s="69"/>
      <c r="KA91" s="69"/>
      <c r="KB91" s="69"/>
      <c r="KC91" s="69"/>
      <c r="KD91" s="69"/>
      <c r="KE91" s="69"/>
      <c r="KF91" s="69"/>
      <c r="KG91" s="69"/>
      <c r="KH91" s="69"/>
      <c r="KI91" s="69"/>
      <c r="KJ91" s="69"/>
      <c r="KK91" s="69"/>
      <c r="KL91" s="69"/>
      <c r="KM91" s="69"/>
      <c r="KN91" s="69"/>
      <c r="KO91" s="69"/>
      <c r="KP91" s="69"/>
      <c r="KQ91" s="69"/>
      <c r="KR91" s="69"/>
      <c r="KS91" s="69"/>
      <c r="KT91" s="69"/>
      <c r="KU91" s="69"/>
      <c r="KV91" s="69"/>
      <c r="KW91" s="69"/>
      <c r="KX91" s="69"/>
      <c r="KY91" s="69"/>
      <c r="KZ91" s="69"/>
      <c r="LA91" s="69"/>
      <c r="LB91" s="69"/>
      <c r="LC91" s="69"/>
      <c r="LD91" s="69"/>
      <c r="LE91" s="69"/>
      <c r="LF91" s="69"/>
    </row>
    <row r="92" spans="1:318" s="70" customFormat="1">
      <c r="A92" s="36"/>
      <c r="B92" s="36"/>
      <c r="C92" s="36"/>
      <c r="D92" s="36"/>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c r="BL92" s="69"/>
      <c r="BM92" s="69"/>
      <c r="BN92" s="69"/>
      <c r="BO92" s="69"/>
      <c r="BP92" s="69"/>
      <c r="BQ92" s="69"/>
      <c r="BR92" s="69"/>
      <c r="BS92" s="69"/>
      <c r="BT92" s="69"/>
      <c r="BU92" s="69"/>
      <c r="BV92" s="69"/>
      <c r="BW92" s="69"/>
      <c r="BX92" s="69"/>
      <c r="BY92" s="69"/>
      <c r="BZ92" s="69"/>
      <c r="CA92" s="69"/>
      <c r="CB92" s="69"/>
      <c r="CC92" s="69"/>
      <c r="CD92" s="69"/>
      <c r="CE92" s="69"/>
      <c r="CF92" s="69"/>
      <c r="CG92" s="69"/>
      <c r="CH92" s="69"/>
      <c r="CI92" s="69"/>
      <c r="CJ92" s="69"/>
      <c r="CK92" s="69"/>
      <c r="CL92" s="69"/>
      <c r="CM92" s="69"/>
      <c r="CN92" s="69"/>
      <c r="CO92" s="69"/>
      <c r="CP92" s="69"/>
      <c r="CQ92" s="69"/>
      <c r="CR92" s="69"/>
      <c r="CS92" s="69"/>
      <c r="CT92" s="69"/>
      <c r="CU92" s="69"/>
      <c r="CV92" s="69"/>
      <c r="CW92" s="69"/>
      <c r="CX92" s="69"/>
      <c r="CY92" s="69"/>
      <c r="CZ92" s="69"/>
      <c r="DA92" s="69"/>
      <c r="DB92" s="69"/>
      <c r="DC92" s="69"/>
      <c r="DD92" s="69"/>
      <c r="DE92" s="69"/>
      <c r="DF92" s="69"/>
      <c r="DG92" s="69"/>
      <c r="DH92" s="69"/>
      <c r="DI92" s="69"/>
      <c r="DJ92" s="69"/>
      <c r="DK92" s="69"/>
      <c r="DL92" s="69"/>
      <c r="DM92" s="69"/>
      <c r="DN92" s="69"/>
      <c r="DO92" s="69"/>
      <c r="DP92" s="69"/>
      <c r="DQ92" s="69"/>
      <c r="DR92" s="69"/>
      <c r="DS92" s="69"/>
      <c r="DT92" s="69"/>
      <c r="DU92" s="69"/>
      <c r="DV92" s="69"/>
      <c r="DW92" s="69"/>
      <c r="DX92" s="69"/>
      <c r="DY92" s="69"/>
      <c r="DZ92" s="69"/>
      <c r="EA92" s="69"/>
      <c r="EB92" s="69"/>
      <c r="EC92" s="69"/>
      <c r="ED92" s="69"/>
      <c r="EE92" s="69"/>
      <c r="EF92" s="69"/>
      <c r="EG92" s="69"/>
      <c r="EH92" s="69"/>
      <c r="EI92" s="69"/>
      <c r="EJ92" s="69"/>
      <c r="EK92" s="69"/>
      <c r="EL92" s="69"/>
      <c r="EM92" s="69"/>
      <c r="EN92" s="69"/>
      <c r="EO92" s="69"/>
      <c r="EP92" s="69"/>
      <c r="EQ92" s="69"/>
      <c r="ER92" s="69"/>
      <c r="ES92" s="69"/>
      <c r="ET92" s="69"/>
      <c r="EU92" s="69"/>
      <c r="EV92" s="69"/>
      <c r="EW92" s="69"/>
      <c r="EX92" s="69"/>
      <c r="EY92" s="69"/>
      <c r="EZ92" s="69"/>
      <c r="FA92" s="69"/>
      <c r="FB92" s="69"/>
      <c r="FC92" s="69"/>
      <c r="FD92" s="69"/>
      <c r="FE92" s="69"/>
      <c r="FF92" s="69"/>
      <c r="FG92" s="69"/>
      <c r="FH92" s="69"/>
      <c r="FI92" s="69"/>
      <c r="FJ92" s="69"/>
      <c r="FK92" s="69"/>
      <c r="FL92" s="69"/>
      <c r="FM92" s="69"/>
      <c r="FN92" s="69"/>
      <c r="FO92" s="69"/>
      <c r="FP92" s="69"/>
      <c r="FQ92" s="69"/>
      <c r="FR92" s="69"/>
      <c r="FS92" s="69"/>
      <c r="FT92" s="69"/>
      <c r="FU92" s="69"/>
      <c r="FV92" s="69"/>
      <c r="FW92" s="69"/>
      <c r="FX92" s="69"/>
      <c r="FY92" s="69"/>
      <c r="FZ92" s="69"/>
      <c r="GA92" s="69"/>
      <c r="GB92" s="69"/>
      <c r="GC92" s="69"/>
      <c r="GD92" s="69"/>
      <c r="GE92" s="69"/>
      <c r="GF92" s="69"/>
      <c r="GG92" s="69"/>
      <c r="GH92" s="69"/>
      <c r="GI92" s="69"/>
      <c r="GJ92" s="69"/>
      <c r="GK92" s="69"/>
      <c r="GL92" s="69"/>
      <c r="GM92" s="69"/>
      <c r="GN92" s="69"/>
      <c r="GO92" s="69"/>
      <c r="GP92" s="69"/>
      <c r="GQ92" s="69"/>
      <c r="GR92" s="69"/>
      <c r="GS92" s="69"/>
      <c r="GT92" s="69"/>
      <c r="GU92" s="69"/>
      <c r="GV92" s="69"/>
      <c r="GW92" s="69"/>
      <c r="GX92" s="69"/>
      <c r="GY92" s="69"/>
      <c r="GZ92" s="69"/>
      <c r="HA92" s="69"/>
      <c r="HB92" s="69"/>
      <c r="HC92" s="69"/>
      <c r="HD92" s="69"/>
      <c r="HE92" s="69"/>
      <c r="HF92" s="69"/>
      <c r="HG92" s="69"/>
      <c r="HH92" s="69"/>
      <c r="HI92" s="69"/>
      <c r="HJ92" s="69"/>
      <c r="HK92" s="69"/>
      <c r="HL92" s="69"/>
      <c r="HM92" s="69"/>
      <c r="HN92" s="69"/>
      <c r="HO92" s="69"/>
      <c r="HP92" s="69"/>
      <c r="HQ92" s="69"/>
      <c r="HR92" s="69"/>
      <c r="HS92" s="69"/>
      <c r="HT92" s="69"/>
      <c r="HU92" s="69"/>
      <c r="HV92" s="69"/>
      <c r="HW92" s="69"/>
      <c r="HX92" s="69"/>
      <c r="HY92" s="69"/>
      <c r="HZ92" s="69"/>
      <c r="IA92" s="69"/>
      <c r="IB92" s="69"/>
      <c r="IC92" s="69"/>
      <c r="ID92" s="69"/>
      <c r="IE92" s="69"/>
      <c r="IF92" s="69"/>
      <c r="IG92" s="69"/>
      <c r="IH92" s="69"/>
      <c r="II92" s="69"/>
      <c r="IJ92" s="69"/>
      <c r="IK92" s="69"/>
      <c r="IL92" s="69"/>
      <c r="IM92" s="69"/>
      <c r="IN92" s="69"/>
      <c r="IO92" s="69"/>
      <c r="IP92" s="69"/>
      <c r="IQ92" s="69"/>
      <c r="IR92" s="69"/>
      <c r="IS92" s="69"/>
      <c r="IT92" s="69"/>
      <c r="IU92" s="69"/>
      <c r="IV92" s="69"/>
      <c r="IW92" s="69"/>
      <c r="IX92" s="69"/>
      <c r="IY92" s="69"/>
      <c r="IZ92" s="69"/>
      <c r="JA92" s="69"/>
      <c r="JB92" s="69"/>
      <c r="JC92" s="69"/>
      <c r="JD92" s="69"/>
      <c r="JE92" s="69"/>
      <c r="JF92" s="69"/>
      <c r="JG92" s="69"/>
      <c r="JH92" s="69"/>
      <c r="JI92" s="69"/>
      <c r="JJ92" s="69"/>
      <c r="JK92" s="69"/>
      <c r="JL92" s="69"/>
      <c r="JM92" s="69"/>
      <c r="JN92" s="69"/>
      <c r="JO92" s="69"/>
      <c r="JP92" s="69"/>
      <c r="JQ92" s="69"/>
      <c r="JR92" s="69"/>
      <c r="JS92" s="69"/>
      <c r="JT92" s="69"/>
      <c r="JU92" s="69"/>
      <c r="JV92" s="69"/>
      <c r="JW92" s="69"/>
      <c r="JX92" s="69"/>
      <c r="JY92" s="69"/>
      <c r="JZ92" s="69"/>
      <c r="KA92" s="69"/>
      <c r="KB92" s="69"/>
      <c r="KC92" s="69"/>
      <c r="KD92" s="69"/>
      <c r="KE92" s="69"/>
      <c r="KF92" s="69"/>
      <c r="KG92" s="69"/>
      <c r="KH92" s="69"/>
      <c r="KI92" s="69"/>
      <c r="KJ92" s="69"/>
      <c r="KK92" s="69"/>
      <c r="KL92" s="69"/>
      <c r="KM92" s="69"/>
      <c r="KN92" s="69"/>
      <c r="KO92" s="69"/>
      <c r="KP92" s="69"/>
      <c r="KQ92" s="69"/>
      <c r="KR92" s="69"/>
      <c r="KS92" s="69"/>
      <c r="KT92" s="69"/>
      <c r="KU92" s="69"/>
      <c r="KV92" s="69"/>
      <c r="KW92" s="69"/>
      <c r="KX92" s="69"/>
      <c r="KY92" s="69"/>
      <c r="KZ92" s="69"/>
      <c r="LA92" s="69"/>
      <c r="LB92" s="69"/>
      <c r="LC92" s="69"/>
      <c r="LD92" s="69"/>
      <c r="LE92" s="69"/>
      <c r="LF92" s="69"/>
    </row>
    <row r="93" spans="1:318" s="70" customFormat="1">
      <c r="A93" s="36"/>
      <c r="B93" s="36"/>
      <c r="C93" s="36"/>
      <c r="D93" s="36"/>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c r="BN93" s="69"/>
      <c r="BO93" s="69"/>
      <c r="BP93" s="69"/>
      <c r="BQ93" s="69"/>
      <c r="BR93" s="69"/>
      <c r="BS93" s="69"/>
      <c r="BT93" s="69"/>
      <c r="BU93" s="69"/>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69"/>
      <c r="DL93" s="69"/>
      <c r="DM93" s="69"/>
      <c r="DN93" s="69"/>
      <c r="DO93" s="69"/>
      <c r="DP93" s="69"/>
      <c r="DQ93" s="69"/>
      <c r="DR93" s="69"/>
      <c r="DS93" s="69"/>
      <c r="DT93" s="69"/>
      <c r="DU93" s="69"/>
      <c r="DV93" s="69"/>
      <c r="DW93" s="69"/>
      <c r="DX93" s="69"/>
      <c r="DY93" s="69"/>
      <c r="DZ93" s="69"/>
      <c r="EA93" s="69"/>
      <c r="EB93" s="69"/>
      <c r="EC93" s="69"/>
      <c r="ED93" s="69"/>
      <c r="EE93" s="69"/>
      <c r="EF93" s="69"/>
      <c r="EG93" s="69"/>
      <c r="EH93" s="69"/>
      <c r="EI93" s="69"/>
      <c r="EJ93" s="69"/>
      <c r="EK93" s="69"/>
      <c r="EL93" s="69"/>
      <c r="EM93" s="69"/>
      <c r="EN93" s="69"/>
      <c r="EO93" s="69"/>
      <c r="EP93" s="69"/>
      <c r="EQ93" s="69"/>
      <c r="ER93" s="69"/>
      <c r="ES93" s="69"/>
      <c r="ET93" s="69"/>
      <c r="EU93" s="69"/>
      <c r="EV93" s="69"/>
      <c r="EW93" s="69"/>
      <c r="EX93" s="69"/>
      <c r="EY93" s="69"/>
      <c r="EZ93" s="69"/>
      <c r="FA93" s="69"/>
      <c r="FB93" s="69"/>
      <c r="FC93" s="69"/>
      <c r="FD93" s="69"/>
      <c r="FE93" s="69"/>
      <c r="FF93" s="69"/>
      <c r="FG93" s="69"/>
      <c r="FH93" s="69"/>
      <c r="FI93" s="69"/>
      <c r="FJ93" s="69"/>
      <c r="FK93" s="69"/>
      <c r="FL93" s="69"/>
      <c r="FM93" s="69"/>
      <c r="FN93" s="69"/>
      <c r="FO93" s="69"/>
      <c r="FP93" s="69"/>
      <c r="FQ93" s="69"/>
      <c r="FR93" s="69"/>
      <c r="FS93" s="69"/>
      <c r="FT93" s="69"/>
      <c r="FU93" s="69"/>
      <c r="FV93" s="69"/>
      <c r="FW93" s="69"/>
      <c r="FX93" s="69"/>
      <c r="FY93" s="69"/>
      <c r="FZ93" s="69"/>
      <c r="GA93" s="69"/>
      <c r="GB93" s="69"/>
      <c r="GC93" s="69"/>
      <c r="GD93" s="69"/>
      <c r="GE93" s="69"/>
      <c r="GF93" s="69"/>
      <c r="GG93" s="69"/>
      <c r="GH93" s="69"/>
      <c r="GI93" s="69"/>
      <c r="GJ93" s="69"/>
      <c r="GK93" s="69"/>
      <c r="GL93" s="69"/>
      <c r="GM93" s="69"/>
      <c r="GN93" s="69"/>
      <c r="GO93" s="69"/>
      <c r="GP93" s="69"/>
      <c r="GQ93" s="69"/>
      <c r="GR93" s="69"/>
      <c r="GS93" s="69"/>
      <c r="GT93" s="69"/>
      <c r="GU93" s="69"/>
      <c r="GV93" s="69"/>
      <c r="GW93" s="69"/>
      <c r="GX93" s="69"/>
      <c r="GY93" s="69"/>
      <c r="GZ93" s="69"/>
      <c r="HA93" s="69"/>
      <c r="HB93" s="69"/>
      <c r="HC93" s="69"/>
      <c r="HD93" s="69"/>
      <c r="HE93" s="69"/>
      <c r="HF93" s="69"/>
      <c r="HG93" s="69"/>
      <c r="HH93" s="69"/>
      <c r="HI93" s="69"/>
      <c r="HJ93" s="69"/>
      <c r="HK93" s="69"/>
      <c r="HL93" s="69"/>
      <c r="HM93" s="69"/>
      <c r="HN93" s="69"/>
      <c r="HO93" s="69"/>
      <c r="HP93" s="69"/>
      <c r="HQ93" s="69"/>
      <c r="HR93" s="69"/>
      <c r="HS93" s="69"/>
      <c r="HT93" s="69"/>
      <c r="HU93" s="69"/>
      <c r="HV93" s="69"/>
      <c r="HW93" s="69"/>
      <c r="HX93" s="69"/>
      <c r="HY93" s="69"/>
      <c r="HZ93" s="69"/>
      <c r="IA93" s="69"/>
      <c r="IB93" s="69"/>
      <c r="IC93" s="69"/>
      <c r="ID93" s="69"/>
      <c r="IE93" s="69"/>
      <c r="IF93" s="69"/>
      <c r="IG93" s="69"/>
      <c r="IH93" s="69"/>
      <c r="II93" s="69"/>
      <c r="IJ93" s="69"/>
      <c r="IK93" s="69"/>
      <c r="IL93" s="69"/>
      <c r="IM93" s="69"/>
      <c r="IN93" s="69"/>
      <c r="IO93" s="69"/>
      <c r="IP93" s="69"/>
      <c r="IQ93" s="69"/>
      <c r="IR93" s="69"/>
      <c r="IS93" s="69"/>
      <c r="IT93" s="69"/>
      <c r="IU93" s="69"/>
      <c r="IV93" s="69"/>
      <c r="IW93" s="69"/>
      <c r="IX93" s="69"/>
      <c r="IY93" s="69"/>
      <c r="IZ93" s="69"/>
      <c r="JA93" s="69"/>
      <c r="JB93" s="69"/>
      <c r="JC93" s="69"/>
      <c r="JD93" s="69"/>
      <c r="JE93" s="69"/>
      <c r="JF93" s="69"/>
      <c r="JG93" s="69"/>
      <c r="JH93" s="69"/>
      <c r="JI93" s="69"/>
      <c r="JJ93" s="69"/>
      <c r="JK93" s="69"/>
      <c r="JL93" s="69"/>
      <c r="JM93" s="69"/>
      <c r="JN93" s="69"/>
      <c r="JO93" s="69"/>
      <c r="JP93" s="69"/>
      <c r="JQ93" s="69"/>
      <c r="JR93" s="69"/>
      <c r="JS93" s="69"/>
      <c r="JT93" s="69"/>
      <c r="JU93" s="69"/>
      <c r="JV93" s="69"/>
      <c r="JW93" s="69"/>
      <c r="JX93" s="69"/>
      <c r="JY93" s="69"/>
      <c r="JZ93" s="69"/>
      <c r="KA93" s="69"/>
      <c r="KB93" s="69"/>
      <c r="KC93" s="69"/>
      <c r="KD93" s="69"/>
      <c r="KE93" s="69"/>
      <c r="KF93" s="69"/>
      <c r="KG93" s="69"/>
      <c r="KH93" s="69"/>
      <c r="KI93" s="69"/>
      <c r="KJ93" s="69"/>
      <c r="KK93" s="69"/>
      <c r="KL93" s="69"/>
      <c r="KM93" s="69"/>
      <c r="KN93" s="69"/>
      <c r="KO93" s="69"/>
      <c r="KP93" s="69"/>
      <c r="KQ93" s="69"/>
      <c r="KR93" s="69"/>
      <c r="KS93" s="69"/>
      <c r="KT93" s="69"/>
      <c r="KU93" s="69"/>
      <c r="KV93" s="69"/>
      <c r="KW93" s="69"/>
      <c r="KX93" s="69"/>
      <c r="KY93" s="69"/>
      <c r="KZ93" s="69"/>
      <c r="LA93" s="69"/>
      <c r="LB93" s="69"/>
      <c r="LC93" s="69"/>
      <c r="LD93" s="69"/>
      <c r="LE93" s="69"/>
      <c r="LF93" s="69"/>
    </row>
    <row r="94" spans="1:318" s="70" customFormat="1">
      <c r="A94" s="36"/>
      <c r="B94" s="36"/>
      <c r="C94" s="36"/>
      <c r="D94" s="36"/>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c r="BN94" s="69"/>
      <c r="BO94" s="69"/>
      <c r="BP94" s="69"/>
      <c r="BQ94" s="69"/>
      <c r="BR94" s="69"/>
      <c r="BS94" s="69"/>
      <c r="BT94" s="69"/>
      <c r="BU94" s="69"/>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c r="CW94" s="69"/>
      <c r="CX94" s="69"/>
      <c r="CY94" s="69"/>
      <c r="CZ94" s="69"/>
      <c r="DA94" s="69"/>
      <c r="DB94" s="69"/>
      <c r="DC94" s="69"/>
      <c r="DD94" s="69"/>
      <c r="DE94" s="69"/>
      <c r="DF94" s="69"/>
      <c r="DG94" s="69"/>
      <c r="DH94" s="69"/>
      <c r="DI94" s="69"/>
      <c r="DJ94" s="69"/>
      <c r="DK94" s="69"/>
      <c r="DL94" s="69"/>
      <c r="DM94" s="69"/>
      <c r="DN94" s="69"/>
      <c r="DO94" s="69"/>
      <c r="DP94" s="69"/>
      <c r="DQ94" s="69"/>
      <c r="DR94" s="69"/>
      <c r="DS94" s="69"/>
      <c r="DT94" s="69"/>
      <c r="DU94" s="69"/>
      <c r="DV94" s="69"/>
      <c r="DW94" s="69"/>
      <c r="DX94" s="69"/>
      <c r="DY94" s="69"/>
      <c r="DZ94" s="69"/>
      <c r="EA94" s="69"/>
      <c r="EB94" s="69"/>
      <c r="EC94" s="69"/>
      <c r="ED94" s="69"/>
      <c r="EE94" s="69"/>
      <c r="EF94" s="69"/>
      <c r="EG94" s="69"/>
      <c r="EH94" s="69"/>
      <c r="EI94" s="69"/>
      <c r="EJ94" s="69"/>
      <c r="EK94" s="69"/>
      <c r="EL94" s="69"/>
      <c r="EM94" s="69"/>
      <c r="EN94" s="69"/>
      <c r="EO94" s="69"/>
      <c r="EP94" s="69"/>
      <c r="EQ94" s="69"/>
      <c r="ER94" s="69"/>
      <c r="ES94" s="69"/>
      <c r="ET94" s="69"/>
      <c r="EU94" s="69"/>
      <c r="EV94" s="69"/>
      <c r="EW94" s="69"/>
      <c r="EX94" s="69"/>
      <c r="EY94" s="69"/>
      <c r="EZ94" s="69"/>
      <c r="FA94" s="69"/>
      <c r="FB94" s="69"/>
      <c r="FC94" s="69"/>
      <c r="FD94" s="69"/>
      <c r="FE94" s="69"/>
      <c r="FF94" s="69"/>
      <c r="FG94" s="69"/>
      <c r="FH94" s="69"/>
      <c r="FI94" s="69"/>
      <c r="FJ94" s="69"/>
      <c r="FK94" s="69"/>
      <c r="FL94" s="69"/>
      <c r="FM94" s="69"/>
      <c r="FN94" s="69"/>
      <c r="FO94" s="69"/>
      <c r="FP94" s="69"/>
      <c r="FQ94" s="69"/>
      <c r="FR94" s="69"/>
      <c r="FS94" s="69"/>
      <c r="FT94" s="69"/>
      <c r="FU94" s="69"/>
      <c r="FV94" s="69"/>
      <c r="FW94" s="69"/>
      <c r="FX94" s="69"/>
      <c r="FY94" s="69"/>
      <c r="FZ94" s="69"/>
      <c r="GA94" s="69"/>
      <c r="GB94" s="69"/>
      <c r="GC94" s="69"/>
      <c r="GD94" s="69"/>
      <c r="GE94" s="69"/>
      <c r="GF94" s="69"/>
      <c r="GG94" s="69"/>
      <c r="GH94" s="69"/>
      <c r="GI94" s="69"/>
      <c r="GJ94" s="69"/>
      <c r="GK94" s="69"/>
      <c r="GL94" s="69"/>
      <c r="GM94" s="69"/>
      <c r="GN94" s="69"/>
      <c r="GO94" s="69"/>
      <c r="GP94" s="69"/>
      <c r="GQ94" s="69"/>
      <c r="GR94" s="69"/>
      <c r="GS94" s="69"/>
      <c r="GT94" s="69"/>
      <c r="GU94" s="69"/>
      <c r="GV94" s="69"/>
      <c r="GW94" s="69"/>
      <c r="GX94" s="69"/>
      <c r="GY94" s="69"/>
      <c r="GZ94" s="69"/>
      <c r="HA94" s="69"/>
      <c r="HB94" s="69"/>
      <c r="HC94" s="69"/>
      <c r="HD94" s="69"/>
      <c r="HE94" s="69"/>
      <c r="HF94" s="69"/>
      <c r="HG94" s="69"/>
      <c r="HH94" s="69"/>
      <c r="HI94" s="69"/>
      <c r="HJ94" s="69"/>
      <c r="HK94" s="69"/>
      <c r="HL94" s="69"/>
      <c r="HM94" s="69"/>
      <c r="HN94" s="69"/>
      <c r="HO94" s="69"/>
      <c r="HP94" s="69"/>
      <c r="HQ94" s="69"/>
      <c r="HR94" s="69"/>
      <c r="HS94" s="69"/>
      <c r="HT94" s="69"/>
      <c r="HU94" s="69"/>
      <c r="HV94" s="69"/>
      <c r="HW94" s="69"/>
      <c r="HX94" s="69"/>
      <c r="HY94" s="69"/>
      <c r="HZ94" s="69"/>
      <c r="IA94" s="69"/>
      <c r="IB94" s="69"/>
      <c r="IC94" s="69"/>
      <c r="ID94" s="69"/>
      <c r="IE94" s="69"/>
      <c r="IF94" s="69"/>
      <c r="IG94" s="69"/>
      <c r="IH94" s="69"/>
      <c r="II94" s="69"/>
      <c r="IJ94" s="69"/>
      <c r="IK94" s="69"/>
      <c r="IL94" s="69"/>
      <c r="IM94" s="69"/>
      <c r="IN94" s="69"/>
      <c r="IO94" s="69"/>
      <c r="IP94" s="69"/>
      <c r="IQ94" s="69"/>
      <c r="IR94" s="69"/>
      <c r="IS94" s="69"/>
      <c r="IT94" s="69"/>
      <c r="IU94" s="69"/>
      <c r="IV94" s="69"/>
      <c r="IW94" s="69"/>
      <c r="IX94" s="69"/>
      <c r="IY94" s="69"/>
      <c r="IZ94" s="69"/>
      <c r="JA94" s="69"/>
      <c r="JB94" s="69"/>
      <c r="JC94" s="69"/>
      <c r="JD94" s="69"/>
      <c r="JE94" s="69"/>
      <c r="JF94" s="69"/>
      <c r="JG94" s="69"/>
      <c r="JH94" s="69"/>
      <c r="JI94" s="69"/>
      <c r="JJ94" s="69"/>
      <c r="JK94" s="69"/>
      <c r="JL94" s="69"/>
      <c r="JM94" s="69"/>
      <c r="JN94" s="69"/>
      <c r="JO94" s="69"/>
      <c r="JP94" s="69"/>
      <c r="JQ94" s="69"/>
      <c r="JR94" s="69"/>
      <c r="JS94" s="69"/>
      <c r="JT94" s="69"/>
      <c r="JU94" s="69"/>
      <c r="JV94" s="69"/>
      <c r="JW94" s="69"/>
      <c r="JX94" s="69"/>
      <c r="JY94" s="69"/>
      <c r="JZ94" s="69"/>
      <c r="KA94" s="69"/>
      <c r="KB94" s="69"/>
      <c r="KC94" s="69"/>
      <c r="KD94" s="69"/>
      <c r="KE94" s="69"/>
      <c r="KF94" s="69"/>
      <c r="KG94" s="69"/>
      <c r="KH94" s="69"/>
      <c r="KI94" s="69"/>
      <c r="KJ94" s="69"/>
      <c r="KK94" s="69"/>
      <c r="KL94" s="69"/>
      <c r="KM94" s="69"/>
      <c r="KN94" s="69"/>
      <c r="KO94" s="69"/>
      <c r="KP94" s="69"/>
      <c r="KQ94" s="69"/>
      <c r="KR94" s="69"/>
      <c r="KS94" s="69"/>
      <c r="KT94" s="69"/>
      <c r="KU94" s="69"/>
      <c r="KV94" s="69"/>
      <c r="KW94" s="69"/>
      <c r="KX94" s="69"/>
      <c r="KY94" s="69"/>
      <c r="KZ94" s="69"/>
      <c r="LA94" s="69"/>
      <c r="LB94" s="69"/>
      <c r="LC94" s="69"/>
      <c r="LD94" s="69"/>
      <c r="LE94" s="69"/>
      <c r="LF94" s="69"/>
    </row>
    <row r="95" spans="1:318" s="70" customFormat="1">
      <c r="A95" s="36"/>
      <c r="B95" s="36"/>
      <c r="C95" s="36"/>
      <c r="D95" s="36"/>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69"/>
      <c r="CU95" s="69"/>
      <c r="CV95" s="69"/>
      <c r="CW95" s="69"/>
      <c r="CX95" s="69"/>
      <c r="CY95" s="69"/>
      <c r="CZ95" s="69"/>
      <c r="DA95" s="69"/>
      <c r="DB95" s="69"/>
      <c r="DC95" s="69"/>
      <c r="DD95" s="69"/>
      <c r="DE95" s="69"/>
      <c r="DF95" s="69"/>
      <c r="DG95" s="69"/>
      <c r="DH95" s="69"/>
      <c r="DI95" s="69"/>
      <c r="DJ95" s="69"/>
      <c r="DK95" s="69"/>
      <c r="DL95" s="69"/>
      <c r="DM95" s="69"/>
      <c r="DN95" s="69"/>
      <c r="DO95" s="69"/>
      <c r="DP95" s="69"/>
      <c r="DQ95" s="69"/>
      <c r="DR95" s="69"/>
      <c r="DS95" s="69"/>
      <c r="DT95" s="69"/>
      <c r="DU95" s="69"/>
      <c r="DV95" s="69"/>
      <c r="DW95" s="69"/>
      <c r="DX95" s="69"/>
      <c r="DY95" s="69"/>
      <c r="DZ95" s="69"/>
      <c r="EA95" s="69"/>
      <c r="EB95" s="69"/>
      <c r="EC95" s="69"/>
      <c r="ED95" s="69"/>
      <c r="EE95" s="69"/>
      <c r="EF95" s="69"/>
      <c r="EG95" s="69"/>
      <c r="EH95" s="69"/>
      <c r="EI95" s="69"/>
      <c r="EJ95" s="69"/>
      <c r="EK95" s="69"/>
      <c r="EL95" s="69"/>
      <c r="EM95" s="69"/>
      <c r="EN95" s="69"/>
      <c r="EO95" s="69"/>
      <c r="EP95" s="69"/>
      <c r="EQ95" s="69"/>
      <c r="ER95" s="69"/>
      <c r="ES95" s="69"/>
      <c r="ET95" s="69"/>
      <c r="EU95" s="69"/>
      <c r="EV95" s="69"/>
      <c r="EW95" s="69"/>
      <c r="EX95" s="69"/>
      <c r="EY95" s="69"/>
      <c r="EZ95" s="69"/>
      <c r="FA95" s="69"/>
      <c r="FB95" s="69"/>
      <c r="FC95" s="69"/>
      <c r="FD95" s="69"/>
      <c r="FE95" s="69"/>
      <c r="FF95" s="69"/>
      <c r="FG95" s="69"/>
      <c r="FH95" s="69"/>
      <c r="FI95" s="69"/>
      <c r="FJ95" s="69"/>
      <c r="FK95" s="69"/>
      <c r="FL95" s="69"/>
      <c r="FM95" s="69"/>
      <c r="FN95" s="69"/>
      <c r="FO95" s="69"/>
      <c r="FP95" s="69"/>
      <c r="FQ95" s="69"/>
      <c r="FR95" s="69"/>
      <c r="FS95" s="69"/>
      <c r="FT95" s="69"/>
      <c r="FU95" s="69"/>
      <c r="FV95" s="69"/>
      <c r="FW95" s="69"/>
      <c r="FX95" s="69"/>
      <c r="FY95" s="69"/>
      <c r="FZ95" s="69"/>
      <c r="GA95" s="69"/>
      <c r="GB95" s="69"/>
      <c r="GC95" s="69"/>
      <c r="GD95" s="69"/>
      <c r="GE95" s="69"/>
      <c r="GF95" s="69"/>
      <c r="GG95" s="69"/>
      <c r="GH95" s="69"/>
      <c r="GI95" s="69"/>
      <c r="GJ95" s="69"/>
      <c r="GK95" s="69"/>
      <c r="GL95" s="69"/>
      <c r="GM95" s="69"/>
      <c r="GN95" s="69"/>
      <c r="GO95" s="69"/>
      <c r="GP95" s="69"/>
      <c r="GQ95" s="69"/>
      <c r="GR95" s="69"/>
      <c r="GS95" s="69"/>
      <c r="GT95" s="69"/>
      <c r="GU95" s="69"/>
      <c r="GV95" s="69"/>
      <c r="GW95" s="69"/>
      <c r="GX95" s="69"/>
      <c r="GY95" s="69"/>
      <c r="GZ95" s="69"/>
      <c r="HA95" s="69"/>
      <c r="HB95" s="69"/>
      <c r="HC95" s="69"/>
      <c r="HD95" s="69"/>
      <c r="HE95" s="69"/>
      <c r="HF95" s="69"/>
      <c r="HG95" s="69"/>
      <c r="HH95" s="69"/>
      <c r="HI95" s="69"/>
      <c r="HJ95" s="69"/>
      <c r="HK95" s="69"/>
      <c r="HL95" s="69"/>
      <c r="HM95" s="69"/>
      <c r="HN95" s="69"/>
      <c r="HO95" s="69"/>
      <c r="HP95" s="69"/>
      <c r="HQ95" s="69"/>
      <c r="HR95" s="69"/>
      <c r="HS95" s="69"/>
      <c r="HT95" s="69"/>
      <c r="HU95" s="69"/>
      <c r="HV95" s="69"/>
      <c r="HW95" s="69"/>
      <c r="HX95" s="69"/>
      <c r="HY95" s="69"/>
      <c r="HZ95" s="69"/>
      <c r="IA95" s="69"/>
      <c r="IB95" s="69"/>
      <c r="IC95" s="69"/>
      <c r="ID95" s="69"/>
      <c r="IE95" s="69"/>
      <c r="IF95" s="69"/>
      <c r="IG95" s="69"/>
      <c r="IH95" s="69"/>
      <c r="II95" s="69"/>
      <c r="IJ95" s="69"/>
      <c r="IK95" s="69"/>
      <c r="IL95" s="69"/>
      <c r="IM95" s="69"/>
      <c r="IN95" s="69"/>
      <c r="IO95" s="69"/>
      <c r="IP95" s="69"/>
      <c r="IQ95" s="69"/>
      <c r="IR95" s="69"/>
      <c r="IS95" s="69"/>
      <c r="IT95" s="69"/>
      <c r="IU95" s="69"/>
      <c r="IV95" s="69"/>
      <c r="IW95" s="69"/>
      <c r="IX95" s="69"/>
      <c r="IY95" s="69"/>
      <c r="IZ95" s="69"/>
      <c r="JA95" s="69"/>
      <c r="JB95" s="69"/>
      <c r="JC95" s="69"/>
      <c r="JD95" s="69"/>
      <c r="JE95" s="69"/>
      <c r="JF95" s="69"/>
      <c r="JG95" s="69"/>
      <c r="JH95" s="69"/>
      <c r="JI95" s="69"/>
      <c r="JJ95" s="69"/>
      <c r="JK95" s="69"/>
      <c r="JL95" s="69"/>
      <c r="JM95" s="69"/>
      <c r="JN95" s="69"/>
      <c r="JO95" s="69"/>
      <c r="JP95" s="69"/>
      <c r="JQ95" s="69"/>
      <c r="JR95" s="69"/>
      <c r="JS95" s="69"/>
      <c r="JT95" s="69"/>
      <c r="JU95" s="69"/>
      <c r="JV95" s="69"/>
      <c r="JW95" s="69"/>
      <c r="JX95" s="69"/>
      <c r="JY95" s="69"/>
      <c r="JZ95" s="69"/>
      <c r="KA95" s="69"/>
      <c r="KB95" s="69"/>
      <c r="KC95" s="69"/>
      <c r="KD95" s="69"/>
      <c r="KE95" s="69"/>
      <c r="KF95" s="69"/>
      <c r="KG95" s="69"/>
      <c r="KH95" s="69"/>
      <c r="KI95" s="69"/>
      <c r="KJ95" s="69"/>
      <c r="KK95" s="69"/>
      <c r="KL95" s="69"/>
      <c r="KM95" s="69"/>
      <c r="KN95" s="69"/>
      <c r="KO95" s="69"/>
      <c r="KP95" s="69"/>
      <c r="KQ95" s="69"/>
      <c r="KR95" s="69"/>
      <c r="KS95" s="69"/>
      <c r="KT95" s="69"/>
      <c r="KU95" s="69"/>
      <c r="KV95" s="69"/>
      <c r="KW95" s="69"/>
      <c r="KX95" s="69"/>
      <c r="KY95" s="69"/>
      <c r="KZ95" s="69"/>
      <c r="LA95" s="69"/>
      <c r="LB95" s="69"/>
      <c r="LC95" s="69"/>
      <c r="LD95" s="69"/>
      <c r="LE95" s="69"/>
      <c r="LF95" s="69"/>
    </row>
    <row r="96" spans="1:318" s="70" customFormat="1">
      <c r="A96" s="36"/>
      <c r="B96" s="36"/>
      <c r="C96" s="36"/>
      <c r="D96" s="36"/>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69"/>
      <c r="BO96" s="69"/>
      <c r="BP96" s="69"/>
      <c r="BQ96" s="69"/>
      <c r="BR96" s="69"/>
      <c r="BS96" s="69"/>
      <c r="BT96" s="69"/>
      <c r="BU96" s="69"/>
      <c r="BV96" s="69"/>
      <c r="BW96" s="69"/>
      <c r="BX96" s="69"/>
      <c r="BY96" s="69"/>
      <c r="BZ96" s="69"/>
      <c r="CA96" s="69"/>
      <c r="CB96" s="69"/>
      <c r="CC96" s="69"/>
      <c r="CD96" s="69"/>
      <c r="CE96" s="69"/>
      <c r="CF96" s="69"/>
      <c r="CG96" s="69"/>
      <c r="CH96" s="69"/>
      <c r="CI96" s="69"/>
      <c r="CJ96" s="69"/>
      <c r="CK96" s="69"/>
      <c r="CL96" s="69"/>
      <c r="CM96" s="69"/>
      <c r="CN96" s="69"/>
      <c r="CO96" s="69"/>
      <c r="CP96" s="69"/>
      <c r="CQ96" s="69"/>
      <c r="CR96" s="69"/>
      <c r="CS96" s="69"/>
      <c r="CT96" s="69"/>
      <c r="CU96" s="69"/>
      <c r="CV96" s="69"/>
      <c r="CW96" s="69"/>
      <c r="CX96" s="69"/>
      <c r="CY96" s="69"/>
      <c r="CZ96" s="69"/>
      <c r="DA96" s="69"/>
      <c r="DB96" s="69"/>
      <c r="DC96" s="69"/>
      <c r="DD96" s="69"/>
      <c r="DE96" s="69"/>
      <c r="DF96" s="69"/>
      <c r="DG96" s="69"/>
      <c r="DH96" s="69"/>
      <c r="DI96" s="69"/>
      <c r="DJ96" s="69"/>
      <c r="DK96" s="69"/>
      <c r="DL96" s="69"/>
      <c r="DM96" s="69"/>
      <c r="DN96" s="69"/>
      <c r="DO96" s="69"/>
      <c r="DP96" s="69"/>
      <c r="DQ96" s="69"/>
      <c r="DR96" s="69"/>
      <c r="DS96" s="69"/>
      <c r="DT96" s="69"/>
      <c r="DU96" s="69"/>
      <c r="DV96" s="69"/>
      <c r="DW96" s="69"/>
      <c r="DX96" s="69"/>
      <c r="DY96" s="69"/>
      <c r="DZ96" s="69"/>
      <c r="EA96" s="69"/>
      <c r="EB96" s="69"/>
      <c r="EC96" s="69"/>
      <c r="ED96" s="69"/>
      <c r="EE96" s="69"/>
      <c r="EF96" s="69"/>
      <c r="EG96" s="69"/>
      <c r="EH96" s="69"/>
      <c r="EI96" s="69"/>
      <c r="EJ96" s="69"/>
      <c r="EK96" s="69"/>
      <c r="EL96" s="69"/>
      <c r="EM96" s="69"/>
      <c r="EN96" s="69"/>
      <c r="EO96" s="69"/>
      <c r="EP96" s="69"/>
      <c r="EQ96" s="69"/>
      <c r="ER96" s="69"/>
      <c r="ES96" s="69"/>
      <c r="ET96" s="69"/>
      <c r="EU96" s="69"/>
      <c r="EV96" s="69"/>
      <c r="EW96" s="69"/>
      <c r="EX96" s="69"/>
      <c r="EY96" s="69"/>
      <c r="EZ96" s="69"/>
      <c r="FA96" s="69"/>
      <c r="FB96" s="69"/>
      <c r="FC96" s="69"/>
      <c r="FD96" s="69"/>
      <c r="FE96" s="69"/>
      <c r="FF96" s="69"/>
      <c r="FG96" s="69"/>
      <c r="FH96" s="69"/>
      <c r="FI96" s="69"/>
      <c r="FJ96" s="69"/>
      <c r="FK96" s="69"/>
      <c r="FL96" s="69"/>
      <c r="FM96" s="69"/>
      <c r="FN96" s="69"/>
      <c r="FO96" s="69"/>
      <c r="FP96" s="69"/>
      <c r="FQ96" s="69"/>
      <c r="FR96" s="69"/>
      <c r="FS96" s="69"/>
      <c r="FT96" s="69"/>
      <c r="FU96" s="69"/>
      <c r="FV96" s="69"/>
      <c r="FW96" s="69"/>
      <c r="FX96" s="69"/>
      <c r="FY96" s="69"/>
      <c r="FZ96" s="69"/>
      <c r="GA96" s="69"/>
      <c r="GB96" s="69"/>
      <c r="GC96" s="69"/>
      <c r="GD96" s="69"/>
      <c r="GE96" s="69"/>
      <c r="GF96" s="69"/>
      <c r="GG96" s="69"/>
      <c r="GH96" s="69"/>
      <c r="GI96" s="69"/>
      <c r="GJ96" s="69"/>
      <c r="GK96" s="69"/>
      <c r="GL96" s="69"/>
      <c r="GM96" s="69"/>
      <c r="GN96" s="69"/>
      <c r="GO96" s="69"/>
      <c r="GP96" s="69"/>
      <c r="GQ96" s="69"/>
      <c r="GR96" s="69"/>
      <c r="GS96" s="69"/>
      <c r="GT96" s="69"/>
      <c r="GU96" s="69"/>
      <c r="GV96" s="69"/>
      <c r="GW96" s="69"/>
      <c r="GX96" s="69"/>
      <c r="GY96" s="69"/>
      <c r="GZ96" s="69"/>
      <c r="HA96" s="69"/>
      <c r="HB96" s="69"/>
      <c r="HC96" s="69"/>
      <c r="HD96" s="69"/>
      <c r="HE96" s="69"/>
      <c r="HF96" s="69"/>
      <c r="HG96" s="69"/>
      <c r="HH96" s="69"/>
      <c r="HI96" s="69"/>
      <c r="HJ96" s="69"/>
      <c r="HK96" s="69"/>
      <c r="HL96" s="69"/>
      <c r="HM96" s="69"/>
      <c r="HN96" s="69"/>
      <c r="HO96" s="69"/>
      <c r="HP96" s="69"/>
      <c r="HQ96" s="69"/>
      <c r="HR96" s="69"/>
      <c r="HS96" s="69"/>
      <c r="HT96" s="69"/>
      <c r="HU96" s="69"/>
      <c r="HV96" s="69"/>
      <c r="HW96" s="69"/>
      <c r="HX96" s="69"/>
      <c r="HY96" s="69"/>
      <c r="HZ96" s="69"/>
      <c r="IA96" s="69"/>
      <c r="IB96" s="69"/>
      <c r="IC96" s="69"/>
      <c r="ID96" s="69"/>
      <c r="IE96" s="69"/>
      <c r="IF96" s="69"/>
      <c r="IG96" s="69"/>
      <c r="IH96" s="69"/>
      <c r="II96" s="69"/>
      <c r="IJ96" s="69"/>
      <c r="IK96" s="69"/>
      <c r="IL96" s="69"/>
      <c r="IM96" s="69"/>
      <c r="IN96" s="69"/>
      <c r="IO96" s="69"/>
      <c r="IP96" s="69"/>
      <c r="IQ96" s="69"/>
      <c r="IR96" s="69"/>
      <c r="IS96" s="69"/>
      <c r="IT96" s="69"/>
      <c r="IU96" s="69"/>
      <c r="IV96" s="69"/>
      <c r="IW96" s="69"/>
      <c r="IX96" s="69"/>
      <c r="IY96" s="69"/>
      <c r="IZ96" s="69"/>
      <c r="JA96" s="69"/>
      <c r="JB96" s="69"/>
      <c r="JC96" s="69"/>
      <c r="JD96" s="69"/>
      <c r="JE96" s="69"/>
      <c r="JF96" s="69"/>
      <c r="JG96" s="69"/>
      <c r="JH96" s="69"/>
      <c r="JI96" s="69"/>
      <c r="JJ96" s="69"/>
      <c r="JK96" s="69"/>
      <c r="JL96" s="69"/>
      <c r="JM96" s="69"/>
      <c r="JN96" s="69"/>
      <c r="JO96" s="69"/>
      <c r="JP96" s="69"/>
      <c r="JQ96" s="69"/>
      <c r="JR96" s="69"/>
      <c r="JS96" s="69"/>
      <c r="JT96" s="69"/>
      <c r="JU96" s="69"/>
      <c r="JV96" s="69"/>
      <c r="JW96" s="69"/>
      <c r="JX96" s="69"/>
      <c r="JY96" s="69"/>
      <c r="JZ96" s="69"/>
      <c r="KA96" s="69"/>
      <c r="KB96" s="69"/>
      <c r="KC96" s="69"/>
      <c r="KD96" s="69"/>
      <c r="KE96" s="69"/>
      <c r="KF96" s="69"/>
      <c r="KG96" s="69"/>
      <c r="KH96" s="69"/>
      <c r="KI96" s="69"/>
      <c r="KJ96" s="69"/>
      <c r="KK96" s="69"/>
      <c r="KL96" s="69"/>
      <c r="KM96" s="69"/>
      <c r="KN96" s="69"/>
      <c r="KO96" s="69"/>
      <c r="KP96" s="69"/>
      <c r="KQ96" s="69"/>
      <c r="KR96" s="69"/>
      <c r="KS96" s="69"/>
      <c r="KT96" s="69"/>
      <c r="KU96" s="69"/>
      <c r="KV96" s="69"/>
      <c r="KW96" s="69"/>
      <c r="KX96" s="69"/>
      <c r="KY96" s="69"/>
      <c r="KZ96" s="69"/>
      <c r="LA96" s="69"/>
      <c r="LB96" s="69"/>
      <c r="LC96" s="69"/>
      <c r="LD96" s="69"/>
      <c r="LE96" s="69"/>
      <c r="LF96" s="69"/>
    </row>
    <row r="97" spans="1:318" s="70" customFormat="1">
      <c r="A97" s="36"/>
      <c r="B97" s="36"/>
      <c r="C97" s="36"/>
      <c r="D97" s="36"/>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69"/>
      <c r="BN97" s="69"/>
      <c r="BO97" s="69"/>
      <c r="BP97" s="69"/>
      <c r="BQ97" s="69"/>
      <c r="BR97" s="69"/>
      <c r="BS97" s="69"/>
      <c r="BT97" s="69"/>
      <c r="BU97" s="69"/>
      <c r="BV97" s="69"/>
      <c r="BW97" s="69"/>
      <c r="BX97" s="69"/>
      <c r="BY97" s="69"/>
      <c r="BZ97" s="69"/>
      <c r="CA97" s="69"/>
      <c r="CB97" s="69"/>
      <c r="CC97" s="69"/>
      <c r="CD97" s="69"/>
      <c r="CE97" s="69"/>
      <c r="CF97" s="69"/>
      <c r="CG97" s="69"/>
      <c r="CH97" s="69"/>
      <c r="CI97" s="69"/>
      <c r="CJ97" s="69"/>
      <c r="CK97" s="69"/>
      <c r="CL97" s="69"/>
      <c r="CM97" s="69"/>
      <c r="CN97" s="69"/>
      <c r="CO97" s="69"/>
      <c r="CP97" s="69"/>
      <c r="CQ97" s="69"/>
      <c r="CR97" s="69"/>
      <c r="CS97" s="69"/>
      <c r="CT97" s="69"/>
      <c r="CU97" s="69"/>
      <c r="CV97" s="69"/>
      <c r="CW97" s="69"/>
      <c r="CX97" s="69"/>
      <c r="CY97" s="69"/>
      <c r="CZ97" s="69"/>
      <c r="DA97" s="69"/>
      <c r="DB97" s="69"/>
      <c r="DC97" s="69"/>
      <c r="DD97" s="69"/>
      <c r="DE97" s="69"/>
      <c r="DF97" s="69"/>
      <c r="DG97" s="69"/>
      <c r="DH97" s="69"/>
      <c r="DI97" s="69"/>
      <c r="DJ97" s="69"/>
      <c r="DK97" s="69"/>
      <c r="DL97" s="69"/>
      <c r="DM97" s="69"/>
      <c r="DN97" s="69"/>
      <c r="DO97" s="69"/>
      <c r="DP97" s="69"/>
      <c r="DQ97" s="69"/>
      <c r="DR97" s="69"/>
      <c r="DS97" s="69"/>
      <c r="DT97" s="69"/>
      <c r="DU97" s="69"/>
      <c r="DV97" s="69"/>
      <c r="DW97" s="69"/>
      <c r="DX97" s="69"/>
      <c r="DY97" s="69"/>
      <c r="DZ97" s="69"/>
      <c r="EA97" s="69"/>
      <c r="EB97" s="69"/>
      <c r="EC97" s="69"/>
      <c r="ED97" s="69"/>
      <c r="EE97" s="69"/>
      <c r="EF97" s="69"/>
      <c r="EG97" s="69"/>
      <c r="EH97" s="69"/>
      <c r="EI97" s="69"/>
      <c r="EJ97" s="69"/>
      <c r="EK97" s="69"/>
      <c r="EL97" s="69"/>
      <c r="EM97" s="69"/>
      <c r="EN97" s="69"/>
      <c r="EO97" s="69"/>
      <c r="EP97" s="69"/>
      <c r="EQ97" s="69"/>
      <c r="ER97" s="69"/>
      <c r="ES97" s="69"/>
      <c r="ET97" s="69"/>
      <c r="EU97" s="69"/>
      <c r="EV97" s="69"/>
      <c r="EW97" s="69"/>
      <c r="EX97" s="69"/>
      <c r="EY97" s="69"/>
      <c r="EZ97" s="69"/>
      <c r="FA97" s="69"/>
      <c r="FB97" s="69"/>
      <c r="FC97" s="69"/>
      <c r="FD97" s="69"/>
      <c r="FE97" s="69"/>
      <c r="FF97" s="69"/>
      <c r="FG97" s="69"/>
      <c r="FH97" s="69"/>
      <c r="FI97" s="69"/>
      <c r="FJ97" s="69"/>
      <c r="FK97" s="69"/>
      <c r="FL97" s="69"/>
      <c r="FM97" s="69"/>
      <c r="FN97" s="69"/>
      <c r="FO97" s="69"/>
      <c r="FP97" s="69"/>
      <c r="FQ97" s="69"/>
      <c r="FR97" s="69"/>
      <c r="FS97" s="69"/>
      <c r="FT97" s="69"/>
      <c r="FU97" s="69"/>
      <c r="FV97" s="69"/>
      <c r="FW97" s="69"/>
      <c r="FX97" s="69"/>
      <c r="FY97" s="69"/>
      <c r="FZ97" s="69"/>
      <c r="GA97" s="69"/>
      <c r="GB97" s="69"/>
      <c r="GC97" s="69"/>
      <c r="GD97" s="69"/>
      <c r="GE97" s="69"/>
      <c r="GF97" s="69"/>
      <c r="GG97" s="69"/>
      <c r="GH97" s="69"/>
      <c r="GI97" s="69"/>
      <c r="GJ97" s="69"/>
      <c r="GK97" s="69"/>
      <c r="GL97" s="69"/>
      <c r="GM97" s="69"/>
      <c r="GN97" s="69"/>
      <c r="GO97" s="69"/>
      <c r="GP97" s="69"/>
      <c r="GQ97" s="69"/>
      <c r="GR97" s="69"/>
      <c r="GS97" s="69"/>
      <c r="GT97" s="69"/>
      <c r="GU97" s="69"/>
      <c r="GV97" s="69"/>
      <c r="GW97" s="69"/>
      <c r="GX97" s="69"/>
      <c r="GY97" s="69"/>
      <c r="GZ97" s="69"/>
      <c r="HA97" s="69"/>
      <c r="HB97" s="69"/>
      <c r="HC97" s="69"/>
      <c r="HD97" s="69"/>
      <c r="HE97" s="69"/>
      <c r="HF97" s="69"/>
      <c r="HG97" s="69"/>
      <c r="HH97" s="69"/>
      <c r="HI97" s="69"/>
      <c r="HJ97" s="69"/>
      <c r="HK97" s="69"/>
      <c r="HL97" s="69"/>
      <c r="HM97" s="69"/>
      <c r="HN97" s="69"/>
      <c r="HO97" s="69"/>
      <c r="HP97" s="69"/>
      <c r="HQ97" s="69"/>
      <c r="HR97" s="69"/>
      <c r="HS97" s="69"/>
      <c r="HT97" s="69"/>
      <c r="HU97" s="69"/>
      <c r="HV97" s="69"/>
      <c r="HW97" s="69"/>
      <c r="HX97" s="69"/>
      <c r="HY97" s="69"/>
      <c r="HZ97" s="69"/>
      <c r="IA97" s="69"/>
      <c r="IB97" s="69"/>
      <c r="IC97" s="69"/>
      <c r="ID97" s="69"/>
      <c r="IE97" s="69"/>
      <c r="IF97" s="69"/>
      <c r="IG97" s="69"/>
      <c r="IH97" s="69"/>
      <c r="II97" s="69"/>
      <c r="IJ97" s="69"/>
      <c r="IK97" s="69"/>
      <c r="IL97" s="69"/>
      <c r="IM97" s="69"/>
      <c r="IN97" s="69"/>
      <c r="IO97" s="69"/>
      <c r="IP97" s="69"/>
      <c r="IQ97" s="69"/>
      <c r="IR97" s="69"/>
      <c r="IS97" s="69"/>
      <c r="IT97" s="69"/>
      <c r="IU97" s="69"/>
      <c r="IV97" s="69"/>
      <c r="IW97" s="69"/>
      <c r="IX97" s="69"/>
      <c r="IY97" s="69"/>
      <c r="IZ97" s="69"/>
      <c r="JA97" s="69"/>
      <c r="JB97" s="69"/>
      <c r="JC97" s="69"/>
      <c r="JD97" s="69"/>
      <c r="JE97" s="69"/>
      <c r="JF97" s="69"/>
      <c r="JG97" s="69"/>
      <c r="JH97" s="69"/>
      <c r="JI97" s="69"/>
      <c r="JJ97" s="69"/>
      <c r="JK97" s="69"/>
      <c r="JL97" s="69"/>
      <c r="JM97" s="69"/>
      <c r="JN97" s="69"/>
      <c r="JO97" s="69"/>
      <c r="JP97" s="69"/>
      <c r="JQ97" s="69"/>
      <c r="JR97" s="69"/>
      <c r="JS97" s="69"/>
      <c r="JT97" s="69"/>
      <c r="JU97" s="69"/>
      <c r="JV97" s="69"/>
      <c r="JW97" s="69"/>
      <c r="JX97" s="69"/>
      <c r="JY97" s="69"/>
      <c r="JZ97" s="69"/>
      <c r="KA97" s="69"/>
      <c r="KB97" s="69"/>
      <c r="KC97" s="69"/>
      <c r="KD97" s="69"/>
      <c r="KE97" s="69"/>
      <c r="KF97" s="69"/>
      <c r="KG97" s="69"/>
      <c r="KH97" s="69"/>
      <c r="KI97" s="69"/>
      <c r="KJ97" s="69"/>
      <c r="KK97" s="69"/>
      <c r="KL97" s="69"/>
      <c r="KM97" s="69"/>
      <c r="KN97" s="69"/>
      <c r="KO97" s="69"/>
      <c r="KP97" s="69"/>
      <c r="KQ97" s="69"/>
      <c r="KR97" s="69"/>
      <c r="KS97" s="69"/>
      <c r="KT97" s="69"/>
      <c r="KU97" s="69"/>
      <c r="KV97" s="69"/>
      <c r="KW97" s="69"/>
      <c r="KX97" s="69"/>
      <c r="KY97" s="69"/>
      <c r="KZ97" s="69"/>
      <c r="LA97" s="69"/>
      <c r="LB97" s="69"/>
      <c r="LC97" s="69"/>
      <c r="LD97" s="69"/>
      <c r="LE97" s="69"/>
      <c r="LF97" s="69"/>
    </row>
    <row r="98" spans="1:318" s="70" customFormat="1">
      <c r="A98" s="36"/>
      <c r="B98" s="36"/>
      <c r="C98" s="36"/>
      <c r="D98" s="36"/>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9"/>
      <c r="BN98" s="69"/>
      <c r="BO98" s="69"/>
      <c r="BP98" s="69"/>
      <c r="BQ98" s="69"/>
      <c r="BR98" s="69"/>
      <c r="BS98" s="69"/>
      <c r="BT98" s="69"/>
      <c r="BU98" s="69"/>
      <c r="BV98" s="69"/>
      <c r="BW98" s="69"/>
      <c r="BX98" s="69"/>
      <c r="BY98" s="69"/>
      <c r="BZ98" s="69"/>
      <c r="CA98" s="69"/>
      <c r="CB98" s="69"/>
      <c r="CC98" s="69"/>
      <c r="CD98" s="69"/>
      <c r="CE98" s="69"/>
      <c r="CF98" s="69"/>
      <c r="CG98" s="69"/>
      <c r="CH98" s="69"/>
      <c r="CI98" s="69"/>
      <c r="CJ98" s="69"/>
      <c r="CK98" s="69"/>
      <c r="CL98" s="69"/>
      <c r="CM98" s="69"/>
      <c r="CN98" s="69"/>
      <c r="CO98" s="69"/>
      <c r="CP98" s="69"/>
      <c r="CQ98" s="69"/>
      <c r="CR98" s="69"/>
      <c r="CS98" s="69"/>
      <c r="CT98" s="69"/>
      <c r="CU98" s="69"/>
      <c r="CV98" s="69"/>
      <c r="CW98" s="69"/>
      <c r="CX98" s="69"/>
      <c r="CY98" s="69"/>
      <c r="CZ98" s="69"/>
      <c r="DA98" s="69"/>
      <c r="DB98" s="69"/>
      <c r="DC98" s="69"/>
      <c r="DD98" s="69"/>
      <c r="DE98" s="69"/>
      <c r="DF98" s="69"/>
      <c r="DG98" s="69"/>
      <c r="DH98" s="69"/>
      <c r="DI98" s="69"/>
      <c r="DJ98" s="69"/>
      <c r="DK98" s="69"/>
      <c r="DL98" s="69"/>
      <c r="DM98" s="69"/>
      <c r="DN98" s="69"/>
      <c r="DO98" s="69"/>
      <c r="DP98" s="69"/>
      <c r="DQ98" s="69"/>
      <c r="DR98" s="69"/>
      <c r="DS98" s="69"/>
      <c r="DT98" s="69"/>
      <c r="DU98" s="69"/>
      <c r="DV98" s="69"/>
      <c r="DW98" s="69"/>
      <c r="DX98" s="69"/>
      <c r="DY98" s="69"/>
      <c r="DZ98" s="69"/>
      <c r="EA98" s="69"/>
      <c r="EB98" s="69"/>
      <c r="EC98" s="69"/>
      <c r="ED98" s="69"/>
      <c r="EE98" s="69"/>
      <c r="EF98" s="69"/>
      <c r="EG98" s="69"/>
      <c r="EH98" s="69"/>
      <c r="EI98" s="69"/>
      <c r="EJ98" s="69"/>
      <c r="EK98" s="69"/>
      <c r="EL98" s="69"/>
      <c r="EM98" s="69"/>
      <c r="EN98" s="69"/>
      <c r="EO98" s="69"/>
      <c r="EP98" s="69"/>
      <c r="EQ98" s="69"/>
      <c r="ER98" s="69"/>
      <c r="ES98" s="69"/>
      <c r="ET98" s="69"/>
      <c r="EU98" s="69"/>
      <c r="EV98" s="69"/>
      <c r="EW98" s="69"/>
      <c r="EX98" s="69"/>
      <c r="EY98" s="69"/>
      <c r="EZ98" s="69"/>
      <c r="FA98" s="69"/>
      <c r="FB98" s="69"/>
      <c r="FC98" s="69"/>
      <c r="FD98" s="69"/>
      <c r="FE98" s="69"/>
      <c r="FF98" s="69"/>
      <c r="FG98" s="69"/>
      <c r="FH98" s="69"/>
      <c r="FI98" s="69"/>
      <c r="FJ98" s="69"/>
      <c r="FK98" s="69"/>
      <c r="FL98" s="69"/>
      <c r="FM98" s="69"/>
      <c r="FN98" s="69"/>
      <c r="FO98" s="69"/>
      <c r="FP98" s="69"/>
      <c r="FQ98" s="69"/>
      <c r="FR98" s="69"/>
      <c r="FS98" s="69"/>
      <c r="FT98" s="69"/>
      <c r="FU98" s="69"/>
      <c r="FV98" s="69"/>
      <c r="FW98" s="69"/>
      <c r="FX98" s="69"/>
      <c r="FY98" s="69"/>
      <c r="FZ98" s="69"/>
      <c r="GA98" s="69"/>
      <c r="GB98" s="69"/>
      <c r="GC98" s="69"/>
      <c r="GD98" s="69"/>
      <c r="GE98" s="69"/>
      <c r="GF98" s="69"/>
      <c r="GG98" s="69"/>
      <c r="GH98" s="69"/>
      <c r="GI98" s="69"/>
      <c r="GJ98" s="69"/>
      <c r="GK98" s="69"/>
      <c r="GL98" s="69"/>
      <c r="GM98" s="69"/>
      <c r="GN98" s="69"/>
      <c r="GO98" s="69"/>
      <c r="GP98" s="69"/>
      <c r="GQ98" s="69"/>
      <c r="GR98" s="69"/>
      <c r="GS98" s="69"/>
      <c r="GT98" s="69"/>
      <c r="GU98" s="69"/>
      <c r="GV98" s="69"/>
      <c r="GW98" s="69"/>
      <c r="GX98" s="69"/>
      <c r="GY98" s="69"/>
      <c r="GZ98" s="69"/>
      <c r="HA98" s="69"/>
      <c r="HB98" s="69"/>
      <c r="HC98" s="69"/>
      <c r="HD98" s="69"/>
      <c r="HE98" s="69"/>
      <c r="HF98" s="69"/>
      <c r="HG98" s="69"/>
      <c r="HH98" s="69"/>
      <c r="HI98" s="69"/>
      <c r="HJ98" s="69"/>
      <c r="HK98" s="69"/>
      <c r="HL98" s="69"/>
      <c r="HM98" s="69"/>
      <c r="HN98" s="69"/>
      <c r="HO98" s="69"/>
      <c r="HP98" s="69"/>
      <c r="HQ98" s="69"/>
      <c r="HR98" s="69"/>
      <c r="HS98" s="69"/>
      <c r="HT98" s="69"/>
      <c r="HU98" s="69"/>
      <c r="HV98" s="69"/>
      <c r="HW98" s="69"/>
      <c r="HX98" s="69"/>
      <c r="HY98" s="69"/>
      <c r="HZ98" s="69"/>
      <c r="IA98" s="69"/>
      <c r="IB98" s="69"/>
      <c r="IC98" s="69"/>
      <c r="ID98" s="69"/>
      <c r="IE98" s="69"/>
      <c r="IF98" s="69"/>
      <c r="IG98" s="69"/>
      <c r="IH98" s="69"/>
      <c r="II98" s="69"/>
      <c r="IJ98" s="69"/>
      <c r="IK98" s="69"/>
      <c r="IL98" s="69"/>
      <c r="IM98" s="69"/>
      <c r="IN98" s="69"/>
      <c r="IO98" s="69"/>
      <c r="IP98" s="69"/>
      <c r="IQ98" s="69"/>
      <c r="IR98" s="69"/>
      <c r="IS98" s="69"/>
      <c r="IT98" s="69"/>
      <c r="IU98" s="69"/>
      <c r="IV98" s="69"/>
      <c r="IW98" s="69"/>
      <c r="IX98" s="69"/>
      <c r="IY98" s="69"/>
      <c r="IZ98" s="69"/>
      <c r="JA98" s="69"/>
      <c r="JB98" s="69"/>
      <c r="JC98" s="69"/>
      <c r="JD98" s="69"/>
      <c r="JE98" s="69"/>
      <c r="JF98" s="69"/>
      <c r="JG98" s="69"/>
      <c r="JH98" s="69"/>
      <c r="JI98" s="69"/>
      <c r="JJ98" s="69"/>
      <c r="JK98" s="69"/>
      <c r="JL98" s="69"/>
      <c r="JM98" s="69"/>
      <c r="JN98" s="69"/>
      <c r="JO98" s="69"/>
      <c r="JP98" s="69"/>
      <c r="JQ98" s="69"/>
      <c r="JR98" s="69"/>
      <c r="JS98" s="69"/>
      <c r="JT98" s="69"/>
      <c r="JU98" s="69"/>
      <c r="JV98" s="69"/>
      <c r="JW98" s="69"/>
      <c r="JX98" s="69"/>
      <c r="JY98" s="69"/>
      <c r="JZ98" s="69"/>
      <c r="KA98" s="69"/>
      <c r="KB98" s="69"/>
      <c r="KC98" s="69"/>
      <c r="KD98" s="69"/>
      <c r="KE98" s="69"/>
      <c r="KF98" s="69"/>
      <c r="KG98" s="69"/>
      <c r="KH98" s="69"/>
      <c r="KI98" s="69"/>
      <c r="KJ98" s="69"/>
      <c r="KK98" s="69"/>
      <c r="KL98" s="69"/>
      <c r="KM98" s="69"/>
      <c r="KN98" s="69"/>
      <c r="KO98" s="69"/>
      <c r="KP98" s="69"/>
      <c r="KQ98" s="69"/>
      <c r="KR98" s="69"/>
      <c r="KS98" s="69"/>
      <c r="KT98" s="69"/>
      <c r="KU98" s="69"/>
      <c r="KV98" s="69"/>
      <c r="KW98" s="69"/>
      <c r="KX98" s="69"/>
      <c r="KY98" s="69"/>
      <c r="KZ98" s="69"/>
      <c r="LA98" s="69"/>
      <c r="LB98" s="69"/>
      <c r="LC98" s="69"/>
      <c r="LD98" s="69"/>
      <c r="LE98" s="69"/>
      <c r="LF98" s="69"/>
    </row>
    <row r="99" spans="1:318" s="70" customFormat="1">
      <c r="A99" s="36"/>
      <c r="B99" s="36"/>
      <c r="C99" s="36"/>
      <c r="D99" s="36"/>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69"/>
      <c r="BP99" s="69"/>
      <c r="BQ99" s="69"/>
      <c r="BR99" s="69"/>
      <c r="BS99" s="69"/>
      <c r="BT99" s="69"/>
      <c r="BU99" s="69"/>
      <c r="BV99" s="69"/>
      <c r="BW99" s="69"/>
      <c r="BX99" s="69"/>
      <c r="BY99" s="69"/>
      <c r="BZ99" s="69"/>
      <c r="CA99" s="69"/>
      <c r="CB99" s="69"/>
      <c r="CC99" s="69"/>
      <c r="CD99" s="69"/>
      <c r="CE99" s="69"/>
      <c r="CF99" s="69"/>
      <c r="CG99" s="69"/>
      <c r="CH99" s="69"/>
      <c r="CI99" s="69"/>
      <c r="CJ99" s="69"/>
      <c r="CK99" s="69"/>
      <c r="CL99" s="69"/>
      <c r="CM99" s="69"/>
      <c r="CN99" s="69"/>
      <c r="CO99" s="69"/>
      <c r="CP99" s="69"/>
      <c r="CQ99" s="69"/>
      <c r="CR99" s="69"/>
      <c r="CS99" s="69"/>
      <c r="CT99" s="69"/>
      <c r="CU99" s="69"/>
      <c r="CV99" s="69"/>
      <c r="CW99" s="69"/>
      <c r="CX99" s="69"/>
      <c r="CY99" s="69"/>
      <c r="CZ99" s="69"/>
      <c r="DA99" s="69"/>
      <c r="DB99" s="69"/>
      <c r="DC99" s="69"/>
      <c r="DD99" s="69"/>
      <c r="DE99" s="69"/>
      <c r="DF99" s="69"/>
      <c r="DG99" s="69"/>
      <c r="DH99" s="69"/>
      <c r="DI99" s="69"/>
      <c r="DJ99" s="69"/>
      <c r="DK99" s="69"/>
      <c r="DL99" s="69"/>
      <c r="DM99" s="69"/>
      <c r="DN99" s="69"/>
      <c r="DO99" s="69"/>
      <c r="DP99" s="69"/>
      <c r="DQ99" s="69"/>
      <c r="DR99" s="69"/>
      <c r="DS99" s="69"/>
      <c r="DT99" s="69"/>
      <c r="DU99" s="69"/>
      <c r="DV99" s="69"/>
      <c r="DW99" s="69"/>
      <c r="DX99" s="69"/>
      <c r="DY99" s="69"/>
      <c r="DZ99" s="69"/>
      <c r="EA99" s="69"/>
      <c r="EB99" s="69"/>
      <c r="EC99" s="69"/>
      <c r="ED99" s="69"/>
      <c r="EE99" s="69"/>
      <c r="EF99" s="69"/>
      <c r="EG99" s="69"/>
      <c r="EH99" s="69"/>
      <c r="EI99" s="69"/>
      <c r="EJ99" s="69"/>
      <c r="EK99" s="69"/>
      <c r="EL99" s="69"/>
      <c r="EM99" s="69"/>
      <c r="EN99" s="69"/>
      <c r="EO99" s="69"/>
      <c r="EP99" s="69"/>
      <c r="EQ99" s="69"/>
      <c r="ER99" s="69"/>
      <c r="ES99" s="69"/>
      <c r="ET99" s="69"/>
      <c r="EU99" s="69"/>
      <c r="EV99" s="69"/>
      <c r="EW99" s="69"/>
      <c r="EX99" s="69"/>
      <c r="EY99" s="69"/>
      <c r="EZ99" s="69"/>
      <c r="FA99" s="69"/>
      <c r="FB99" s="69"/>
      <c r="FC99" s="69"/>
      <c r="FD99" s="69"/>
      <c r="FE99" s="69"/>
      <c r="FF99" s="69"/>
      <c r="FG99" s="69"/>
      <c r="FH99" s="69"/>
      <c r="FI99" s="69"/>
      <c r="FJ99" s="69"/>
      <c r="FK99" s="69"/>
      <c r="FL99" s="69"/>
      <c r="FM99" s="69"/>
      <c r="FN99" s="69"/>
      <c r="FO99" s="69"/>
      <c r="FP99" s="69"/>
      <c r="FQ99" s="69"/>
      <c r="FR99" s="69"/>
      <c r="FS99" s="69"/>
      <c r="FT99" s="69"/>
      <c r="FU99" s="69"/>
      <c r="FV99" s="69"/>
      <c r="FW99" s="69"/>
      <c r="FX99" s="69"/>
      <c r="FY99" s="69"/>
      <c r="FZ99" s="69"/>
      <c r="GA99" s="69"/>
      <c r="GB99" s="69"/>
      <c r="GC99" s="69"/>
      <c r="GD99" s="69"/>
      <c r="GE99" s="69"/>
      <c r="GF99" s="69"/>
      <c r="GG99" s="69"/>
      <c r="GH99" s="69"/>
      <c r="GI99" s="69"/>
      <c r="GJ99" s="69"/>
      <c r="GK99" s="69"/>
      <c r="GL99" s="69"/>
      <c r="GM99" s="69"/>
      <c r="GN99" s="69"/>
      <c r="GO99" s="69"/>
      <c r="GP99" s="69"/>
      <c r="GQ99" s="69"/>
      <c r="GR99" s="69"/>
      <c r="GS99" s="69"/>
      <c r="GT99" s="69"/>
      <c r="GU99" s="69"/>
      <c r="GV99" s="69"/>
      <c r="GW99" s="69"/>
      <c r="GX99" s="69"/>
      <c r="GY99" s="69"/>
      <c r="GZ99" s="69"/>
      <c r="HA99" s="69"/>
      <c r="HB99" s="69"/>
      <c r="HC99" s="69"/>
      <c r="HD99" s="69"/>
      <c r="HE99" s="69"/>
      <c r="HF99" s="69"/>
      <c r="HG99" s="69"/>
      <c r="HH99" s="69"/>
      <c r="HI99" s="69"/>
      <c r="HJ99" s="69"/>
      <c r="HK99" s="69"/>
      <c r="HL99" s="69"/>
      <c r="HM99" s="69"/>
      <c r="HN99" s="69"/>
      <c r="HO99" s="69"/>
      <c r="HP99" s="69"/>
      <c r="HQ99" s="69"/>
      <c r="HR99" s="69"/>
      <c r="HS99" s="69"/>
      <c r="HT99" s="69"/>
      <c r="HU99" s="69"/>
      <c r="HV99" s="69"/>
      <c r="HW99" s="69"/>
      <c r="HX99" s="69"/>
      <c r="HY99" s="69"/>
      <c r="HZ99" s="69"/>
      <c r="IA99" s="69"/>
      <c r="IB99" s="69"/>
      <c r="IC99" s="69"/>
      <c r="ID99" s="69"/>
      <c r="IE99" s="69"/>
      <c r="IF99" s="69"/>
      <c r="IG99" s="69"/>
      <c r="IH99" s="69"/>
      <c r="II99" s="69"/>
      <c r="IJ99" s="69"/>
      <c r="IK99" s="69"/>
      <c r="IL99" s="69"/>
      <c r="IM99" s="69"/>
      <c r="IN99" s="69"/>
      <c r="IO99" s="69"/>
      <c r="IP99" s="69"/>
      <c r="IQ99" s="69"/>
      <c r="IR99" s="69"/>
      <c r="IS99" s="69"/>
      <c r="IT99" s="69"/>
      <c r="IU99" s="69"/>
      <c r="IV99" s="69"/>
      <c r="IW99" s="69"/>
      <c r="IX99" s="69"/>
      <c r="IY99" s="69"/>
      <c r="IZ99" s="69"/>
      <c r="JA99" s="69"/>
      <c r="JB99" s="69"/>
      <c r="JC99" s="69"/>
      <c r="JD99" s="69"/>
      <c r="JE99" s="69"/>
      <c r="JF99" s="69"/>
      <c r="JG99" s="69"/>
      <c r="JH99" s="69"/>
      <c r="JI99" s="69"/>
      <c r="JJ99" s="69"/>
      <c r="JK99" s="69"/>
      <c r="JL99" s="69"/>
      <c r="JM99" s="69"/>
      <c r="JN99" s="69"/>
      <c r="JO99" s="69"/>
      <c r="JP99" s="69"/>
      <c r="JQ99" s="69"/>
      <c r="JR99" s="69"/>
      <c r="JS99" s="69"/>
      <c r="JT99" s="69"/>
      <c r="JU99" s="69"/>
      <c r="JV99" s="69"/>
      <c r="JW99" s="69"/>
      <c r="JX99" s="69"/>
      <c r="JY99" s="69"/>
      <c r="JZ99" s="69"/>
      <c r="KA99" s="69"/>
      <c r="KB99" s="69"/>
      <c r="KC99" s="69"/>
      <c r="KD99" s="69"/>
      <c r="KE99" s="69"/>
      <c r="KF99" s="69"/>
      <c r="KG99" s="69"/>
      <c r="KH99" s="69"/>
      <c r="KI99" s="69"/>
      <c r="KJ99" s="69"/>
      <c r="KK99" s="69"/>
      <c r="KL99" s="69"/>
      <c r="KM99" s="69"/>
      <c r="KN99" s="69"/>
      <c r="KO99" s="69"/>
      <c r="KP99" s="69"/>
      <c r="KQ99" s="69"/>
      <c r="KR99" s="69"/>
      <c r="KS99" s="69"/>
      <c r="KT99" s="69"/>
      <c r="KU99" s="69"/>
      <c r="KV99" s="69"/>
      <c r="KW99" s="69"/>
      <c r="KX99" s="69"/>
      <c r="KY99" s="69"/>
      <c r="KZ99" s="69"/>
      <c r="LA99" s="69"/>
      <c r="LB99" s="69"/>
      <c r="LC99" s="69"/>
      <c r="LD99" s="69"/>
      <c r="LE99" s="69"/>
      <c r="LF99" s="69"/>
    </row>
    <row r="100" spans="1:318" s="70" customFormat="1">
      <c r="A100" s="36"/>
      <c r="B100" s="36"/>
      <c r="C100" s="36"/>
      <c r="D100" s="36"/>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c r="EO100" s="69"/>
      <c r="EP100" s="69"/>
      <c r="EQ100" s="69"/>
      <c r="ER100" s="69"/>
      <c r="ES100" s="69"/>
      <c r="ET100" s="69"/>
      <c r="EU100" s="69"/>
      <c r="EV100" s="69"/>
      <c r="EW100" s="69"/>
      <c r="EX100" s="69"/>
      <c r="EY100" s="69"/>
      <c r="EZ100" s="69"/>
      <c r="FA100" s="69"/>
      <c r="FB100" s="69"/>
      <c r="FC100" s="69"/>
      <c r="FD100" s="69"/>
      <c r="FE100" s="69"/>
      <c r="FF100" s="69"/>
      <c r="FG100" s="69"/>
      <c r="FH100" s="69"/>
      <c r="FI100" s="69"/>
      <c r="FJ100" s="69"/>
      <c r="FK100" s="69"/>
      <c r="FL100" s="69"/>
      <c r="FM100" s="69"/>
      <c r="FN100" s="69"/>
      <c r="FO100" s="69"/>
      <c r="FP100" s="69"/>
      <c r="FQ100" s="69"/>
      <c r="FR100" s="69"/>
      <c r="FS100" s="69"/>
      <c r="FT100" s="69"/>
      <c r="FU100" s="69"/>
      <c r="FV100" s="69"/>
      <c r="FW100" s="69"/>
      <c r="FX100" s="69"/>
      <c r="FY100" s="69"/>
      <c r="FZ100" s="69"/>
      <c r="GA100" s="69"/>
      <c r="GB100" s="69"/>
      <c r="GC100" s="69"/>
      <c r="GD100" s="69"/>
      <c r="GE100" s="69"/>
      <c r="GF100" s="69"/>
      <c r="GG100" s="69"/>
      <c r="GH100" s="69"/>
      <c r="GI100" s="69"/>
      <c r="GJ100" s="69"/>
      <c r="GK100" s="69"/>
      <c r="GL100" s="69"/>
      <c r="GM100" s="69"/>
      <c r="GN100" s="69"/>
      <c r="GO100" s="69"/>
      <c r="GP100" s="69"/>
      <c r="GQ100" s="69"/>
      <c r="GR100" s="69"/>
      <c r="GS100" s="69"/>
      <c r="GT100" s="69"/>
      <c r="GU100" s="69"/>
      <c r="GV100" s="69"/>
      <c r="GW100" s="69"/>
      <c r="GX100" s="69"/>
      <c r="GY100" s="69"/>
      <c r="GZ100" s="69"/>
      <c r="HA100" s="69"/>
      <c r="HB100" s="69"/>
      <c r="HC100" s="69"/>
      <c r="HD100" s="69"/>
      <c r="HE100" s="69"/>
      <c r="HF100" s="69"/>
      <c r="HG100" s="69"/>
      <c r="HH100" s="69"/>
      <c r="HI100" s="69"/>
      <c r="HJ100" s="69"/>
      <c r="HK100" s="69"/>
      <c r="HL100" s="69"/>
      <c r="HM100" s="69"/>
      <c r="HN100" s="69"/>
      <c r="HO100" s="69"/>
      <c r="HP100" s="69"/>
      <c r="HQ100" s="69"/>
      <c r="HR100" s="69"/>
      <c r="HS100" s="69"/>
      <c r="HT100" s="69"/>
      <c r="HU100" s="69"/>
      <c r="HV100" s="69"/>
      <c r="HW100" s="69"/>
      <c r="HX100" s="69"/>
      <c r="HY100" s="69"/>
      <c r="HZ100" s="69"/>
      <c r="IA100" s="69"/>
      <c r="IB100" s="69"/>
      <c r="IC100" s="69"/>
      <c r="ID100" s="69"/>
      <c r="IE100" s="69"/>
      <c r="IF100" s="69"/>
      <c r="IG100" s="69"/>
      <c r="IH100" s="69"/>
      <c r="II100" s="69"/>
      <c r="IJ100" s="69"/>
      <c r="IK100" s="69"/>
      <c r="IL100" s="69"/>
      <c r="IM100" s="69"/>
      <c r="IN100" s="69"/>
      <c r="IO100" s="69"/>
      <c r="IP100" s="69"/>
      <c r="IQ100" s="69"/>
      <c r="IR100" s="69"/>
      <c r="IS100" s="69"/>
      <c r="IT100" s="69"/>
      <c r="IU100" s="69"/>
      <c r="IV100" s="69"/>
      <c r="IW100" s="69"/>
      <c r="IX100" s="69"/>
      <c r="IY100" s="69"/>
      <c r="IZ100" s="69"/>
      <c r="JA100" s="69"/>
      <c r="JB100" s="69"/>
      <c r="JC100" s="69"/>
      <c r="JD100" s="69"/>
      <c r="JE100" s="69"/>
      <c r="JF100" s="69"/>
      <c r="JG100" s="69"/>
      <c r="JH100" s="69"/>
      <c r="JI100" s="69"/>
      <c r="JJ100" s="69"/>
      <c r="JK100" s="69"/>
      <c r="JL100" s="69"/>
      <c r="JM100" s="69"/>
      <c r="JN100" s="69"/>
      <c r="JO100" s="69"/>
      <c r="JP100" s="69"/>
      <c r="JQ100" s="69"/>
      <c r="JR100" s="69"/>
      <c r="JS100" s="69"/>
      <c r="JT100" s="69"/>
      <c r="JU100" s="69"/>
      <c r="JV100" s="69"/>
      <c r="JW100" s="69"/>
      <c r="JX100" s="69"/>
      <c r="JY100" s="69"/>
      <c r="JZ100" s="69"/>
      <c r="KA100" s="69"/>
      <c r="KB100" s="69"/>
      <c r="KC100" s="69"/>
      <c r="KD100" s="69"/>
      <c r="KE100" s="69"/>
      <c r="KF100" s="69"/>
      <c r="KG100" s="69"/>
      <c r="KH100" s="69"/>
      <c r="KI100" s="69"/>
      <c r="KJ100" s="69"/>
      <c r="KK100" s="69"/>
      <c r="KL100" s="69"/>
      <c r="KM100" s="69"/>
      <c r="KN100" s="69"/>
      <c r="KO100" s="69"/>
      <c r="KP100" s="69"/>
      <c r="KQ100" s="69"/>
      <c r="KR100" s="69"/>
      <c r="KS100" s="69"/>
      <c r="KT100" s="69"/>
      <c r="KU100" s="69"/>
      <c r="KV100" s="69"/>
      <c r="KW100" s="69"/>
      <c r="KX100" s="69"/>
      <c r="KY100" s="69"/>
      <c r="KZ100" s="69"/>
      <c r="LA100" s="69"/>
      <c r="LB100" s="69"/>
      <c r="LC100" s="69"/>
      <c r="LD100" s="69"/>
      <c r="LE100" s="69"/>
      <c r="LF100" s="69"/>
    </row>
    <row r="101" spans="1:318" s="70" customFormat="1">
      <c r="A101" s="36"/>
      <c r="B101" s="36"/>
      <c r="C101" s="36"/>
      <c r="D101" s="36"/>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c r="CX101" s="69"/>
      <c r="CY101" s="69"/>
      <c r="CZ101" s="69"/>
      <c r="DA101" s="69"/>
      <c r="DB101" s="69"/>
      <c r="DC101" s="69"/>
      <c r="DD101" s="69"/>
      <c r="DE101" s="69"/>
      <c r="DF101" s="69"/>
      <c r="DG101" s="69"/>
      <c r="DH101" s="69"/>
      <c r="DI101" s="69"/>
      <c r="DJ101" s="69"/>
      <c r="DK101" s="69"/>
      <c r="DL101" s="69"/>
      <c r="DM101" s="69"/>
      <c r="DN101" s="69"/>
      <c r="DO101" s="69"/>
      <c r="DP101" s="69"/>
      <c r="DQ101" s="69"/>
      <c r="DR101" s="69"/>
      <c r="DS101" s="69"/>
      <c r="DT101" s="69"/>
      <c r="DU101" s="69"/>
      <c r="DV101" s="69"/>
      <c r="DW101" s="69"/>
      <c r="DX101" s="69"/>
      <c r="DY101" s="69"/>
      <c r="DZ101" s="69"/>
      <c r="EA101" s="69"/>
      <c r="EB101" s="69"/>
      <c r="EC101" s="69"/>
      <c r="ED101" s="69"/>
      <c r="EE101" s="69"/>
      <c r="EF101" s="69"/>
      <c r="EG101" s="69"/>
      <c r="EH101" s="69"/>
      <c r="EI101" s="69"/>
      <c r="EJ101" s="69"/>
      <c r="EK101" s="69"/>
      <c r="EL101" s="69"/>
      <c r="EM101" s="69"/>
      <c r="EN101" s="69"/>
      <c r="EO101" s="69"/>
      <c r="EP101" s="69"/>
      <c r="EQ101" s="69"/>
      <c r="ER101" s="69"/>
      <c r="ES101" s="69"/>
      <c r="ET101" s="69"/>
      <c r="EU101" s="69"/>
      <c r="EV101" s="69"/>
      <c r="EW101" s="69"/>
      <c r="EX101" s="69"/>
      <c r="EY101" s="69"/>
      <c r="EZ101" s="69"/>
      <c r="FA101" s="69"/>
      <c r="FB101" s="69"/>
      <c r="FC101" s="69"/>
      <c r="FD101" s="69"/>
      <c r="FE101" s="69"/>
      <c r="FF101" s="69"/>
      <c r="FG101" s="69"/>
      <c r="FH101" s="69"/>
      <c r="FI101" s="69"/>
      <c r="FJ101" s="69"/>
      <c r="FK101" s="69"/>
      <c r="FL101" s="69"/>
      <c r="FM101" s="69"/>
      <c r="FN101" s="69"/>
      <c r="FO101" s="69"/>
      <c r="FP101" s="69"/>
      <c r="FQ101" s="69"/>
      <c r="FR101" s="69"/>
      <c r="FS101" s="69"/>
      <c r="FT101" s="69"/>
      <c r="FU101" s="69"/>
      <c r="FV101" s="69"/>
      <c r="FW101" s="69"/>
      <c r="FX101" s="69"/>
      <c r="FY101" s="69"/>
      <c r="FZ101" s="69"/>
      <c r="GA101" s="69"/>
      <c r="GB101" s="69"/>
      <c r="GC101" s="69"/>
      <c r="GD101" s="69"/>
      <c r="GE101" s="69"/>
      <c r="GF101" s="69"/>
      <c r="GG101" s="69"/>
      <c r="GH101" s="69"/>
      <c r="GI101" s="69"/>
      <c r="GJ101" s="69"/>
      <c r="GK101" s="69"/>
      <c r="GL101" s="69"/>
      <c r="GM101" s="69"/>
      <c r="GN101" s="69"/>
      <c r="GO101" s="69"/>
      <c r="GP101" s="69"/>
      <c r="GQ101" s="69"/>
      <c r="GR101" s="69"/>
      <c r="GS101" s="69"/>
      <c r="GT101" s="69"/>
      <c r="GU101" s="69"/>
      <c r="GV101" s="69"/>
      <c r="GW101" s="69"/>
      <c r="GX101" s="69"/>
      <c r="GY101" s="69"/>
      <c r="GZ101" s="69"/>
      <c r="HA101" s="69"/>
      <c r="HB101" s="69"/>
      <c r="HC101" s="69"/>
      <c r="HD101" s="69"/>
      <c r="HE101" s="69"/>
      <c r="HF101" s="69"/>
      <c r="HG101" s="69"/>
      <c r="HH101" s="69"/>
      <c r="HI101" s="69"/>
      <c r="HJ101" s="69"/>
      <c r="HK101" s="69"/>
      <c r="HL101" s="69"/>
      <c r="HM101" s="69"/>
      <c r="HN101" s="69"/>
      <c r="HO101" s="69"/>
      <c r="HP101" s="69"/>
      <c r="HQ101" s="69"/>
      <c r="HR101" s="69"/>
      <c r="HS101" s="69"/>
      <c r="HT101" s="69"/>
      <c r="HU101" s="69"/>
      <c r="HV101" s="69"/>
      <c r="HW101" s="69"/>
      <c r="HX101" s="69"/>
      <c r="HY101" s="69"/>
      <c r="HZ101" s="69"/>
      <c r="IA101" s="69"/>
      <c r="IB101" s="69"/>
      <c r="IC101" s="69"/>
      <c r="ID101" s="69"/>
      <c r="IE101" s="69"/>
      <c r="IF101" s="69"/>
      <c r="IG101" s="69"/>
      <c r="IH101" s="69"/>
      <c r="II101" s="69"/>
      <c r="IJ101" s="69"/>
      <c r="IK101" s="69"/>
      <c r="IL101" s="69"/>
      <c r="IM101" s="69"/>
      <c r="IN101" s="69"/>
      <c r="IO101" s="69"/>
      <c r="IP101" s="69"/>
      <c r="IQ101" s="69"/>
      <c r="IR101" s="69"/>
      <c r="IS101" s="69"/>
      <c r="IT101" s="69"/>
      <c r="IU101" s="69"/>
      <c r="IV101" s="69"/>
      <c r="IW101" s="69"/>
      <c r="IX101" s="69"/>
      <c r="IY101" s="69"/>
      <c r="IZ101" s="69"/>
      <c r="JA101" s="69"/>
      <c r="JB101" s="69"/>
      <c r="JC101" s="69"/>
      <c r="JD101" s="69"/>
      <c r="JE101" s="69"/>
      <c r="JF101" s="69"/>
      <c r="JG101" s="69"/>
      <c r="JH101" s="69"/>
      <c r="JI101" s="69"/>
      <c r="JJ101" s="69"/>
      <c r="JK101" s="69"/>
      <c r="JL101" s="69"/>
      <c r="JM101" s="69"/>
      <c r="JN101" s="69"/>
      <c r="JO101" s="69"/>
      <c r="JP101" s="69"/>
      <c r="JQ101" s="69"/>
      <c r="JR101" s="69"/>
      <c r="JS101" s="69"/>
      <c r="JT101" s="69"/>
      <c r="JU101" s="69"/>
      <c r="JV101" s="69"/>
      <c r="JW101" s="69"/>
      <c r="JX101" s="69"/>
      <c r="JY101" s="69"/>
      <c r="JZ101" s="69"/>
      <c r="KA101" s="69"/>
      <c r="KB101" s="69"/>
      <c r="KC101" s="69"/>
      <c r="KD101" s="69"/>
      <c r="KE101" s="69"/>
      <c r="KF101" s="69"/>
      <c r="KG101" s="69"/>
      <c r="KH101" s="69"/>
      <c r="KI101" s="69"/>
      <c r="KJ101" s="69"/>
      <c r="KK101" s="69"/>
      <c r="KL101" s="69"/>
      <c r="KM101" s="69"/>
      <c r="KN101" s="69"/>
      <c r="KO101" s="69"/>
      <c r="KP101" s="69"/>
      <c r="KQ101" s="69"/>
      <c r="KR101" s="69"/>
      <c r="KS101" s="69"/>
      <c r="KT101" s="69"/>
      <c r="KU101" s="69"/>
      <c r="KV101" s="69"/>
      <c r="KW101" s="69"/>
      <c r="KX101" s="69"/>
      <c r="KY101" s="69"/>
      <c r="KZ101" s="69"/>
      <c r="LA101" s="69"/>
      <c r="LB101" s="69"/>
      <c r="LC101" s="69"/>
      <c r="LD101" s="69"/>
      <c r="LE101" s="69"/>
      <c r="LF101" s="69"/>
    </row>
    <row r="102" spans="1:318" s="70" customFormat="1">
      <c r="A102" s="36"/>
      <c r="B102" s="36"/>
      <c r="C102" s="36"/>
      <c r="D102" s="36"/>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c r="BN102" s="69"/>
      <c r="BO102" s="69"/>
      <c r="BP102" s="69"/>
      <c r="BQ102" s="69"/>
      <c r="BR102" s="69"/>
      <c r="BS102" s="69"/>
      <c r="BT102" s="69"/>
      <c r="BU102" s="69"/>
      <c r="BV102" s="69"/>
      <c r="BW102" s="69"/>
      <c r="BX102" s="69"/>
      <c r="BY102" s="69"/>
      <c r="BZ102" s="69"/>
      <c r="CA102" s="69"/>
      <c r="CB102" s="69"/>
      <c r="CC102" s="69"/>
      <c r="CD102" s="69"/>
      <c r="CE102" s="69"/>
      <c r="CF102" s="69"/>
      <c r="CG102" s="69"/>
      <c r="CH102" s="69"/>
      <c r="CI102" s="69"/>
      <c r="CJ102" s="69"/>
      <c r="CK102" s="69"/>
      <c r="CL102" s="69"/>
      <c r="CM102" s="69"/>
      <c r="CN102" s="69"/>
      <c r="CO102" s="69"/>
      <c r="CP102" s="69"/>
      <c r="CQ102" s="69"/>
      <c r="CR102" s="69"/>
      <c r="CS102" s="69"/>
      <c r="CT102" s="69"/>
      <c r="CU102" s="69"/>
      <c r="CV102" s="69"/>
      <c r="CW102" s="69"/>
      <c r="CX102" s="69"/>
      <c r="CY102" s="69"/>
      <c r="CZ102" s="69"/>
      <c r="DA102" s="69"/>
      <c r="DB102" s="69"/>
      <c r="DC102" s="69"/>
      <c r="DD102" s="69"/>
      <c r="DE102" s="69"/>
      <c r="DF102" s="69"/>
      <c r="DG102" s="69"/>
      <c r="DH102" s="69"/>
      <c r="DI102" s="69"/>
      <c r="DJ102" s="69"/>
      <c r="DK102" s="69"/>
      <c r="DL102" s="69"/>
      <c r="DM102" s="69"/>
      <c r="DN102" s="69"/>
      <c r="DO102" s="69"/>
      <c r="DP102" s="69"/>
      <c r="DQ102" s="69"/>
      <c r="DR102" s="69"/>
      <c r="DS102" s="69"/>
      <c r="DT102" s="69"/>
      <c r="DU102" s="69"/>
      <c r="DV102" s="69"/>
      <c r="DW102" s="69"/>
      <c r="DX102" s="69"/>
      <c r="DY102" s="69"/>
      <c r="DZ102" s="69"/>
      <c r="EA102" s="69"/>
      <c r="EB102" s="69"/>
      <c r="EC102" s="69"/>
      <c r="ED102" s="69"/>
      <c r="EE102" s="69"/>
      <c r="EF102" s="69"/>
      <c r="EG102" s="69"/>
      <c r="EH102" s="69"/>
      <c r="EI102" s="69"/>
      <c r="EJ102" s="69"/>
      <c r="EK102" s="69"/>
      <c r="EL102" s="69"/>
      <c r="EM102" s="69"/>
      <c r="EN102" s="69"/>
      <c r="EO102" s="69"/>
      <c r="EP102" s="69"/>
      <c r="EQ102" s="69"/>
      <c r="ER102" s="69"/>
      <c r="ES102" s="69"/>
      <c r="ET102" s="69"/>
      <c r="EU102" s="69"/>
      <c r="EV102" s="69"/>
      <c r="EW102" s="69"/>
      <c r="EX102" s="69"/>
      <c r="EY102" s="69"/>
      <c r="EZ102" s="69"/>
      <c r="FA102" s="69"/>
      <c r="FB102" s="69"/>
      <c r="FC102" s="69"/>
      <c r="FD102" s="69"/>
      <c r="FE102" s="69"/>
      <c r="FF102" s="69"/>
      <c r="FG102" s="69"/>
      <c r="FH102" s="69"/>
      <c r="FI102" s="69"/>
      <c r="FJ102" s="69"/>
      <c r="FK102" s="69"/>
      <c r="FL102" s="69"/>
      <c r="FM102" s="69"/>
      <c r="FN102" s="69"/>
      <c r="FO102" s="69"/>
      <c r="FP102" s="69"/>
      <c r="FQ102" s="69"/>
      <c r="FR102" s="69"/>
      <c r="FS102" s="69"/>
      <c r="FT102" s="69"/>
      <c r="FU102" s="69"/>
      <c r="FV102" s="69"/>
      <c r="FW102" s="69"/>
      <c r="FX102" s="69"/>
      <c r="FY102" s="69"/>
      <c r="FZ102" s="69"/>
      <c r="GA102" s="69"/>
      <c r="GB102" s="69"/>
      <c r="GC102" s="69"/>
      <c r="GD102" s="69"/>
      <c r="GE102" s="69"/>
      <c r="GF102" s="69"/>
      <c r="GG102" s="69"/>
      <c r="GH102" s="69"/>
      <c r="GI102" s="69"/>
      <c r="GJ102" s="69"/>
      <c r="GK102" s="69"/>
      <c r="GL102" s="69"/>
      <c r="GM102" s="69"/>
      <c r="GN102" s="69"/>
      <c r="GO102" s="69"/>
      <c r="GP102" s="69"/>
      <c r="GQ102" s="69"/>
      <c r="GR102" s="69"/>
      <c r="GS102" s="69"/>
      <c r="GT102" s="69"/>
      <c r="GU102" s="69"/>
      <c r="GV102" s="69"/>
      <c r="GW102" s="69"/>
      <c r="GX102" s="69"/>
      <c r="GY102" s="69"/>
      <c r="GZ102" s="69"/>
      <c r="HA102" s="69"/>
      <c r="HB102" s="69"/>
      <c r="HC102" s="69"/>
      <c r="HD102" s="69"/>
      <c r="HE102" s="69"/>
      <c r="HF102" s="69"/>
      <c r="HG102" s="69"/>
      <c r="HH102" s="69"/>
      <c r="HI102" s="69"/>
      <c r="HJ102" s="69"/>
      <c r="HK102" s="69"/>
      <c r="HL102" s="69"/>
      <c r="HM102" s="69"/>
      <c r="HN102" s="69"/>
      <c r="HO102" s="69"/>
      <c r="HP102" s="69"/>
      <c r="HQ102" s="69"/>
      <c r="HR102" s="69"/>
      <c r="HS102" s="69"/>
      <c r="HT102" s="69"/>
      <c r="HU102" s="69"/>
      <c r="HV102" s="69"/>
      <c r="HW102" s="69"/>
      <c r="HX102" s="69"/>
      <c r="HY102" s="69"/>
      <c r="HZ102" s="69"/>
      <c r="IA102" s="69"/>
      <c r="IB102" s="69"/>
      <c r="IC102" s="69"/>
      <c r="ID102" s="69"/>
      <c r="IE102" s="69"/>
      <c r="IF102" s="69"/>
      <c r="IG102" s="69"/>
      <c r="IH102" s="69"/>
      <c r="II102" s="69"/>
      <c r="IJ102" s="69"/>
      <c r="IK102" s="69"/>
      <c r="IL102" s="69"/>
      <c r="IM102" s="69"/>
      <c r="IN102" s="69"/>
      <c r="IO102" s="69"/>
      <c r="IP102" s="69"/>
      <c r="IQ102" s="69"/>
      <c r="IR102" s="69"/>
      <c r="IS102" s="69"/>
      <c r="IT102" s="69"/>
      <c r="IU102" s="69"/>
      <c r="IV102" s="69"/>
      <c r="IW102" s="69"/>
      <c r="IX102" s="69"/>
      <c r="IY102" s="69"/>
      <c r="IZ102" s="69"/>
      <c r="JA102" s="69"/>
      <c r="JB102" s="69"/>
      <c r="JC102" s="69"/>
      <c r="JD102" s="69"/>
      <c r="JE102" s="69"/>
      <c r="JF102" s="69"/>
      <c r="JG102" s="69"/>
      <c r="JH102" s="69"/>
      <c r="JI102" s="69"/>
      <c r="JJ102" s="69"/>
      <c r="JK102" s="69"/>
      <c r="JL102" s="69"/>
      <c r="JM102" s="69"/>
      <c r="JN102" s="69"/>
      <c r="JO102" s="69"/>
      <c r="JP102" s="69"/>
      <c r="JQ102" s="69"/>
      <c r="JR102" s="69"/>
      <c r="JS102" s="69"/>
      <c r="JT102" s="69"/>
      <c r="JU102" s="69"/>
      <c r="JV102" s="69"/>
      <c r="JW102" s="69"/>
      <c r="JX102" s="69"/>
      <c r="JY102" s="69"/>
      <c r="JZ102" s="69"/>
      <c r="KA102" s="69"/>
      <c r="KB102" s="69"/>
      <c r="KC102" s="69"/>
      <c r="KD102" s="69"/>
      <c r="KE102" s="69"/>
      <c r="KF102" s="69"/>
      <c r="KG102" s="69"/>
      <c r="KH102" s="69"/>
      <c r="KI102" s="69"/>
      <c r="KJ102" s="69"/>
      <c r="KK102" s="69"/>
      <c r="KL102" s="69"/>
      <c r="KM102" s="69"/>
      <c r="KN102" s="69"/>
      <c r="KO102" s="69"/>
      <c r="KP102" s="69"/>
      <c r="KQ102" s="69"/>
      <c r="KR102" s="69"/>
      <c r="KS102" s="69"/>
      <c r="KT102" s="69"/>
      <c r="KU102" s="69"/>
      <c r="KV102" s="69"/>
      <c r="KW102" s="69"/>
      <c r="KX102" s="69"/>
      <c r="KY102" s="69"/>
      <c r="KZ102" s="69"/>
      <c r="LA102" s="69"/>
      <c r="LB102" s="69"/>
      <c r="LC102" s="69"/>
      <c r="LD102" s="69"/>
      <c r="LE102" s="69"/>
      <c r="LF102" s="69"/>
    </row>
    <row r="103" spans="1:318" s="70" customFormat="1">
      <c r="A103" s="36"/>
      <c r="B103" s="36"/>
      <c r="C103" s="36"/>
      <c r="D103" s="36"/>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c r="BI103" s="69"/>
      <c r="BJ103" s="69"/>
      <c r="BK103" s="69"/>
      <c r="BL103" s="69"/>
      <c r="BM103" s="69"/>
      <c r="BN103" s="69"/>
      <c r="BO103" s="69"/>
      <c r="BP103" s="69"/>
      <c r="BQ103" s="69"/>
      <c r="BR103" s="69"/>
      <c r="BS103" s="69"/>
      <c r="BT103" s="69"/>
      <c r="BU103" s="69"/>
      <c r="BV103" s="69"/>
      <c r="BW103" s="69"/>
      <c r="BX103" s="69"/>
      <c r="BY103" s="69"/>
      <c r="BZ103" s="69"/>
      <c r="CA103" s="69"/>
      <c r="CB103" s="69"/>
      <c r="CC103" s="69"/>
      <c r="CD103" s="69"/>
      <c r="CE103" s="69"/>
      <c r="CF103" s="69"/>
      <c r="CG103" s="69"/>
      <c r="CH103" s="69"/>
      <c r="CI103" s="69"/>
      <c r="CJ103" s="69"/>
      <c r="CK103" s="69"/>
      <c r="CL103" s="69"/>
      <c r="CM103" s="69"/>
      <c r="CN103" s="69"/>
      <c r="CO103" s="69"/>
      <c r="CP103" s="69"/>
      <c r="CQ103" s="69"/>
      <c r="CR103" s="69"/>
      <c r="CS103" s="69"/>
      <c r="CT103" s="69"/>
      <c r="CU103" s="69"/>
      <c r="CV103" s="69"/>
      <c r="CW103" s="69"/>
      <c r="CX103" s="69"/>
      <c r="CY103" s="69"/>
      <c r="CZ103" s="69"/>
      <c r="DA103" s="69"/>
      <c r="DB103" s="69"/>
      <c r="DC103" s="69"/>
      <c r="DD103" s="69"/>
      <c r="DE103" s="69"/>
      <c r="DF103" s="69"/>
      <c r="DG103" s="69"/>
      <c r="DH103" s="69"/>
      <c r="DI103" s="69"/>
      <c r="DJ103" s="69"/>
      <c r="DK103" s="69"/>
      <c r="DL103" s="69"/>
      <c r="DM103" s="69"/>
      <c r="DN103" s="69"/>
      <c r="DO103" s="69"/>
      <c r="DP103" s="69"/>
      <c r="DQ103" s="69"/>
      <c r="DR103" s="69"/>
      <c r="DS103" s="69"/>
      <c r="DT103" s="69"/>
      <c r="DU103" s="69"/>
      <c r="DV103" s="69"/>
      <c r="DW103" s="69"/>
      <c r="DX103" s="69"/>
      <c r="DY103" s="69"/>
      <c r="DZ103" s="69"/>
      <c r="EA103" s="69"/>
      <c r="EB103" s="69"/>
      <c r="EC103" s="69"/>
      <c r="ED103" s="69"/>
      <c r="EE103" s="69"/>
      <c r="EF103" s="69"/>
      <c r="EG103" s="69"/>
      <c r="EH103" s="69"/>
      <c r="EI103" s="69"/>
      <c r="EJ103" s="69"/>
      <c r="EK103" s="69"/>
      <c r="EL103" s="69"/>
      <c r="EM103" s="69"/>
      <c r="EN103" s="69"/>
      <c r="EO103" s="69"/>
      <c r="EP103" s="69"/>
      <c r="EQ103" s="69"/>
      <c r="ER103" s="69"/>
      <c r="ES103" s="69"/>
      <c r="ET103" s="69"/>
      <c r="EU103" s="69"/>
      <c r="EV103" s="69"/>
      <c r="EW103" s="69"/>
      <c r="EX103" s="69"/>
      <c r="EY103" s="69"/>
      <c r="EZ103" s="69"/>
      <c r="FA103" s="69"/>
      <c r="FB103" s="69"/>
      <c r="FC103" s="69"/>
      <c r="FD103" s="69"/>
      <c r="FE103" s="69"/>
      <c r="FF103" s="69"/>
      <c r="FG103" s="69"/>
      <c r="FH103" s="69"/>
      <c r="FI103" s="69"/>
      <c r="FJ103" s="69"/>
      <c r="FK103" s="69"/>
      <c r="FL103" s="69"/>
      <c r="FM103" s="69"/>
      <c r="FN103" s="69"/>
      <c r="FO103" s="69"/>
      <c r="FP103" s="69"/>
      <c r="FQ103" s="69"/>
      <c r="FR103" s="69"/>
      <c r="FS103" s="69"/>
      <c r="FT103" s="69"/>
      <c r="FU103" s="69"/>
      <c r="FV103" s="69"/>
      <c r="FW103" s="69"/>
      <c r="FX103" s="69"/>
      <c r="FY103" s="69"/>
      <c r="FZ103" s="69"/>
      <c r="GA103" s="69"/>
      <c r="GB103" s="69"/>
      <c r="GC103" s="69"/>
      <c r="GD103" s="69"/>
      <c r="GE103" s="69"/>
      <c r="GF103" s="69"/>
      <c r="GG103" s="69"/>
      <c r="GH103" s="69"/>
      <c r="GI103" s="69"/>
      <c r="GJ103" s="69"/>
      <c r="GK103" s="69"/>
      <c r="GL103" s="69"/>
      <c r="GM103" s="69"/>
      <c r="GN103" s="69"/>
      <c r="GO103" s="69"/>
      <c r="GP103" s="69"/>
      <c r="GQ103" s="69"/>
      <c r="GR103" s="69"/>
      <c r="GS103" s="69"/>
      <c r="GT103" s="69"/>
      <c r="GU103" s="69"/>
      <c r="GV103" s="69"/>
      <c r="GW103" s="69"/>
      <c r="GX103" s="69"/>
      <c r="GY103" s="69"/>
      <c r="GZ103" s="69"/>
      <c r="HA103" s="69"/>
      <c r="HB103" s="69"/>
      <c r="HC103" s="69"/>
      <c r="HD103" s="69"/>
      <c r="HE103" s="69"/>
      <c r="HF103" s="69"/>
      <c r="HG103" s="69"/>
      <c r="HH103" s="69"/>
      <c r="HI103" s="69"/>
      <c r="HJ103" s="69"/>
      <c r="HK103" s="69"/>
      <c r="HL103" s="69"/>
      <c r="HM103" s="69"/>
      <c r="HN103" s="69"/>
      <c r="HO103" s="69"/>
      <c r="HP103" s="69"/>
      <c r="HQ103" s="69"/>
      <c r="HR103" s="69"/>
      <c r="HS103" s="69"/>
      <c r="HT103" s="69"/>
      <c r="HU103" s="69"/>
      <c r="HV103" s="69"/>
      <c r="HW103" s="69"/>
      <c r="HX103" s="69"/>
      <c r="HY103" s="69"/>
      <c r="HZ103" s="69"/>
      <c r="IA103" s="69"/>
      <c r="IB103" s="69"/>
      <c r="IC103" s="69"/>
      <c r="ID103" s="69"/>
      <c r="IE103" s="69"/>
      <c r="IF103" s="69"/>
      <c r="IG103" s="69"/>
      <c r="IH103" s="69"/>
      <c r="II103" s="69"/>
      <c r="IJ103" s="69"/>
      <c r="IK103" s="69"/>
      <c r="IL103" s="69"/>
      <c r="IM103" s="69"/>
      <c r="IN103" s="69"/>
      <c r="IO103" s="69"/>
      <c r="IP103" s="69"/>
      <c r="IQ103" s="69"/>
      <c r="IR103" s="69"/>
      <c r="IS103" s="69"/>
      <c r="IT103" s="69"/>
      <c r="IU103" s="69"/>
      <c r="IV103" s="69"/>
      <c r="IW103" s="69"/>
      <c r="IX103" s="69"/>
      <c r="IY103" s="69"/>
      <c r="IZ103" s="69"/>
      <c r="JA103" s="69"/>
      <c r="JB103" s="69"/>
      <c r="JC103" s="69"/>
      <c r="JD103" s="69"/>
      <c r="JE103" s="69"/>
      <c r="JF103" s="69"/>
      <c r="JG103" s="69"/>
      <c r="JH103" s="69"/>
      <c r="JI103" s="69"/>
      <c r="JJ103" s="69"/>
      <c r="JK103" s="69"/>
      <c r="JL103" s="69"/>
      <c r="JM103" s="69"/>
      <c r="JN103" s="69"/>
      <c r="JO103" s="69"/>
      <c r="JP103" s="69"/>
      <c r="JQ103" s="69"/>
      <c r="JR103" s="69"/>
      <c r="JS103" s="69"/>
      <c r="JT103" s="69"/>
      <c r="JU103" s="69"/>
      <c r="JV103" s="69"/>
      <c r="JW103" s="69"/>
      <c r="JX103" s="69"/>
      <c r="JY103" s="69"/>
      <c r="JZ103" s="69"/>
      <c r="KA103" s="69"/>
      <c r="KB103" s="69"/>
      <c r="KC103" s="69"/>
      <c r="KD103" s="69"/>
      <c r="KE103" s="69"/>
      <c r="KF103" s="69"/>
      <c r="KG103" s="69"/>
      <c r="KH103" s="69"/>
      <c r="KI103" s="69"/>
      <c r="KJ103" s="69"/>
      <c r="KK103" s="69"/>
      <c r="KL103" s="69"/>
      <c r="KM103" s="69"/>
      <c r="KN103" s="69"/>
      <c r="KO103" s="69"/>
      <c r="KP103" s="69"/>
      <c r="KQ103" s="69"/>
      <c r="KR103" s="69"/>
      <c r="KS103" s="69"/>
      <c r="KT103" s="69"/>
      <c r="KU103" s="69"/>
      <c r="KV103" s="69"/>
      <c r="KW103" s="69"/>
      <c r="KX103" s="69"/>
      <c r="KY103" s="69"/>
      <c r="KZ103" s="69"/>
      <c r="LA103" s="69"/>
      <c r="LB103" s="69"/>
      <c r="LC103" s="69"/>
      <c r="LD103" s="69"/>
      <c r="LE103" s="69"/>
      <c r="LF103" s="69"/>
    </row>
    <row r="104" spans="1:318" s="70" customFormat="1">
      <c r="A104" s="36"/>
      <c r="B104" s="36"/>
      <c r="C104" s="36"/>
      <c r="D104" s="36"/>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c r="BI104" s="69"/>
      <c r="BJ104" s="69"/>
      <c r="BK104" s="69"/>
      <c r="BL104" s="69"/>
      <c r="BM104" s="69"/>
      <c r="BN104" s="69"/>
      <c r="BO104" s="69"/>
      <c r="BP104" s="69"/>
      <c r="BQ104" s="69"/>
      <c r="BR104" s="69"/>
      <c r="BS104" s="69"/>
      <c r="BT104" s="69"/>
      <c r="BU104" s="69"/>
      <c r="BV104" s="69"/>
      <c r="BW104" s="69"/>
      <c r="BX104" s="69"/>
      <c r="BY104" s="69"/>
      <c r="BZ104" s="69"/>
      <c r="CA104" s="69"/>
      <c r="CB104" s="69"/>
      <c r="CC104" s="69"/>
      <c r="CD104" s="69"/>
      <c r="CE104" s="69"/>
      <c r="CF104" s="69"/>
      <c r="CG104" s="69"/>
      <c r="CH104" s="69"/>
      <c r="CI104" s="69"/>
      <c r="CJ104" s="69"/>
      <c r="CK104" s="69"/>
      <c r="CL104" s="69"/>
      <c r="CM104" s="69"/>
      <c r="CN104" s="69"/>
      <c r="CO104" s="69"/>
      <c r="CP104" s="69"/>
      <c r="CQ104" s="69"/>
      <c r="CR104" s="69"/>
      <c r="CS104" s="69"/>
      <c r="CT104" s="69"/>
      <c r="CU104" s="69"/>
      <c r="CV104" s="69"/>
      <c r="CW104" s="69"/>
      <c r="CX104" s="69"/>
      <c r="CY104" s="69"/>
      <c r="CZ104" s="69"/>
      <c r="DA104" s="69"/>
      <c r="DB104" s="69"/>
      <c r="DC104" s="69"/>
      <c r="DD104" s="69"/>
      <c r="DE104" s="69"/>
      <c r="DF104" s="69"/>
      <c r="DG104" s="69"/>
      <c r="DH104" s="69"/>
      <c r="DI104" s="69"/>
      <c r="DJ104" s="69"/>
      <c r="DK104" s="69"/>
      <c r="DL104" s="69"/>
      <c r="DM104" s="69"/>
      <c r="DN104" s="69"/>
      <c r="DO104" s="69"/>
      <c r="DP104" s="69"/>
      <c r="DQ104" s="69"/>
      <c r="DR104" s="69"/>
      <c r="DS104" s="69"/>
      <c r="DT104" s="69"/>
      <c r="DU104" s="69"/>
      <c r="DV104" s="69"/>
      <c r="DW104" s="69"/>
      <c r="DX104" s="69"/>
      <c r="DY104" s="69"/>
      <c r="DZ104" s="69"/>
      <c r="EA104" s="69"/>
      <c r="EB104" s="69"/>
      <c r="EC104" s="69"/>
      <c r="ED104" s="69"/>
      <c r="EE104" s="69"/>
      <c r="EF104" s="69"/>
      <c r="EG104" s="69"/>
      <c r="EH104" s="69"/>
      <c r="EI104" s="69"/>
      <c r="EJ104" s="69"/>
      <c r="EK104" s="69"/>
      <c r="EL104" s="69"/>
      <c r="EM104" s="69"/>
      <c r="EN104" s="69"/>
      <c r="EO104" s="69"/>
      <c r="EP104" s="69"/>
      <c r="EQ104" s="69"/>
      <c r="ER104" s="69"/>
      <c r="ES104" s="69"/>
      <c r="ET104" s="69"/>
      <c r="EU104" s="69"/>
      <c r="EV104" s="69"/>
      <c r="EW104" s="69"/>
      <c r="EX104" s="69"/>
      <c r="EY104" s="69"/>
      <c r="EZ104" s="69"/>
      <c r="FA104" s="69"/>
      <c r="FB104" s="69"/>
      <c r="FC104" s="69"/>
      <c r="FD104" s="69"/>
      <c r="FE104" s="69"/>
      <c r="FF104" s="69"/>
      <c r="FG104" s="69"/>
      <c r="FH104" s="69"/>
      <c r="FI104" s="69"/>
      <c r="FJ104" s="69"/>
      <c r="FK104" s="69"/>
      <c r="FL104" s="69"/>
      <c r="FM104" s="69"/>
      <c r="FN104" s="69"/>
      <c r="FO104" s="69"/>
      <c r="FP104" s="69"/>
      <c r="FQ104" s="69"/>
      <c r="FR104" s="69"/>
      <c r="FS104" s="69"/>
      <c r="FT104" s="69"/>
      <c r="FU104" s="69"/>
      <c r="FV104" s="69"/>
      <c r="FW104" s="69"/>
      <c r="FX104" s="69"/>
      <c r="FY104" s="69"/>
      <c r="FZ104" s="69"/>
      <c r="GA104" s="69"/>
      <c r="GB104" s="69"/>
      <c r="GC104" s="69"/>
      <c r="GD104" s="69"/>
      <c r="GE104" s="69"/>
      <c r="GF104" s="69"/>
      <c r="GG104" s="69"/>
      <c r="GH104" s="69"/>
      <c r="GI104" s="69"/>
      <c r="GJ104" s="69"/>
      <c r="GK104" s="69"/>
      <c r="GL104" s="69"/>
      <c r="GM104" s="69"/>
      <c r="GN104" s="69"/>
      <c r="GO104" s="69"/>
      <c r="GP104" s="69"/>
      <c r="GQ104" s="69"/>
      <c r="GR104" s="69"/>
      <c r="GS104" s="69"/>
      <c r="GT104" s="69"/>
      <c r="GU104" s="69"/>
      <c r="GV104" s="69"/>
      <c r="GW104" s="69"/>
      <c r="GX104" s="69"/>
      <c r="GY104" s="69"/>
      <c r="GZ104" s="69"/>
      <c r="HA104" s="69"/>
      <c r="HB104" s="69"/>
      <c r="HC104" s="69"/>
      <c r="HD104" s="69"/>
      <c r="HE104" s="69"/>
      <c r="HF104" s="69"/>
      <c r="HG104" s="69"/>
      <c r="HH104" s="69"/>
      <c r="HI104" s="69"/>
      <c r="HJ104" s="69"/>
      <c r="HK104" s="69"/>
      <c r="HL104" s="69"/>
      <c r="HM104" s="69"/>
      <c r="HN104" s="69"/>
      <c r="HO104" s="69"/>
      <c r="HP104" s="69"/>
      <c r="HQ104" s="69"/>
      <c r="HR104" s="69"/>
      <c r="HS104" s="69"/>
      <c r="HT104" s="69"/>
      <c r="HU104" s="69"/>
      <c r="HV104" s="69"/>
      <c r="HW104" s="69"/>
      <c r="HX104" s="69"/>
      <c r="HY104" s="69"/>
      <c r="HZ104" s="69"/>
      <c r="IA104" s="69"/>
      <c r="IB104" s="69"/>
      <c r="IC104" s="69"/>
      <c r="ID104" s="69"/>
      <c r="IE104" s="69"/>
      <c r="IF104" s="69"/>
      <c r="IG104" s="69"/>
      <c r="IH104" s="69"/>
      <c r="II104" s="69"/>
      <c r="IJ104" s="69"/>
      <c r="IK104" s="69"/>
      <c r="IL104" s="69"/>
      <c r="IM104" s="69"/>
      <c r="IN104" s="69"/>
      <c r="IO104" s="69"/>
      <c r="IP104" s="69"/>
      <c r="IQ104" s="69"/>
      <c r="IR104" s="69"/>
      <c r="IS104" s="69"/>
      <c r="IT104" s="69"/>
      <c r="IU104" s="69"/>
      <c r="IV104" s="69"/>
      <c r="IW104" s="69"/>
      <c r="IX104" s="69"/>
      <c r="IY104" s="69"/>
      <c r="IZ104" s="69"/>
      <c r="JA104" s="69"/>
      <c r="JB104" s="69"/>
      <c r="JC104" s="69"/>
      <c r="JD104" s="69"/>
      <c r="JE104" s="69"/>
      <c r="JF104" s="69"/>
      <c r="JG104" s="69"/>
      <c r="JH104" s="69"/>
      <c r="JI104" s="69"/>
      <c r="JJ104" s="69"/>
      <c r="JK104" s="69"/>
      <c r="JL104" s="69"/>
      <c r="JM104" s="69"/>
      <c r="JN104" s="69"/>
      <c r="JO104" s="69"/>
      <c r="JP104" s="69"/>
      <c r="JQ104" s="69"/>
      <c r="JR104" s="69"/>
      <c r="JS104" s="69"/>
      <c r="JT104" s="69"/>
      <c r="JU104" s="69"/>
      <c r="JV104" s="69"/>
      <c r="JW104" s="69"/>
      <c r="JX104" s="69"/>
      <c r="JY104" s="69"/>
      <c r="JZ104" s="69"/>
      <c r="KA104" s="69"/>
      <c r="KB104" s="69"/>
      <c r="KC104" s="69"/>
      <c r="KD104" s="69"/>
      <c r="KE104" s="69"/>
      <c r="KF104" s="69"/>
      <c r="KG104" s="69"/>
      <c r="KH104" s="69"/>
      <c r="KI104" s="69"/>
      <c r="KJ104" s="69"/>
      <c r="KK104" s="69"/>
      <c r="KL104" s="69"/>
      <c r="KM104" s="69"/>
      <c r="KN104" s="69"/>
      <c r="KO104" s="69"/>
      <c r="KP104" s="69"/>
      <c r="KQ104" s="69"/>
      <c r="KR104" s="69"/>
      <c r="KS104" s="69"/>
      <c r="KT104" s="69"/>
      <c r="KU104" s="69"/>
      <c r="KV104" s="69"/>
      <c r="KW104" s="69"/>
      <c r="KX104" s="69"/>
      <c r="KY104" s="69"/>
      <c r="KZ104" s="69"/>
      <c r="LA104" s="69"/>
      <c r="LB104" s="69"/>
      <c r="LC104" s="69"/>
      <c r="LD104" s="69"/>
      <c r="LE104" s="69"/>
      <c r="LF104" s="69"/>
    </row>
    <row r="105" spans="1:318" s="70" customFormat="1">
      <c r="A105" s="36"/>
      <c r="B105" s="36"/>
      <c r="C105" s="36"/>
      <c r="D105" s="36"/>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c r="BG105" s="69"/>
      <c r="BH105" s="69"/>
      <c r="BI105" s="69"/>
      <c r="BJ105" s="69"/>
      <c r="BK105" s="69"/>
      <c r="BL105" s="69"/>
      <c r="BM105" s="69"/>
      <c r="BN105" s="69"/>
      <c r="BO105" s="69"/>
      <c r="BP105" s="69"/>
      <c r="BQ105" s="69"/>
      <c r="BR105" s="69"/>
      <c r="BS105" s="69"/>
      <c r="BT105" s="69"/>
      <c r="BU105" s="69"/>
      <c r="BV105" s="69"/>
      <c r="BW105" s="69"/>
      <c r="BX105" s="69"/>
      <c r="BY105" s="69"/>
      <c r="BZ105" s="69"/>
      <c r="CA105" s="69"/>
      <c r="CB105" s="69"/>
      <c r="CC105" s="69"/>
      <c r="CD105" s="69"/>
      <c r="CE105" s="69"/>
      <c r="CF105" s="69"/>
      <c r="CG105" s="69"/>
      <c r="CH105" s="69"/>
      <c r="CI105" s="69"/>
      <c r="CJ105" s="69"/>
      <c r="CK105" s="69"/>
      <c r="CL105" s="69"/>
      <c r="CM105" s="69"/>
      <c r="CN105" s="69"/>
      <c r="CO105" s="69"/>
      <c r="CP105" s="69"/>
      <c r="CQ105" s="69"/>
      <c r="CR105" s="69"/>
      <c r="CS105" s="69"/>
      <c r="CT105" s="69"/>
      <c r="CU105" s="69"/>
      <c r="CV105" s="69"/>
      <c r="CW105" s="69"/>
      <c r="CX105" s="69"/>
      <c r="CY105" s="69"/>
      <c r="CZ105" s="69"/>
      <c r="DA105" s="69"/>
      <c r="DB105" s="69"/>
      <c r="DC105" s="69"/>
      <c r="DD105" s="69"/>
      <c r="DE105" s="69"/>
      <c r="DF105" s="69"/>
      <c r="DG105" s="69"/>
      <c r="DH105" s="69"/>
      <c r="DI105" s="69"/>
      <c r="DJ105" s="69"/>
      <c r="DK105" s="69"/>
      <c r="DL105" s="69"/>
      <c r="DM105" s="69"/>
      <c r="DN105" s="69"/>
      <c r="DO105" s="69"/>
      <c r="DP105" s="69"/>
      <c r="DQ105" s="69"/>
      <c r="DR105" s="69"/>
      <c r="DS105" s="69"/>
      <c r="DT105" s="69"/>
      <c r="DU105" s="69"/>
      <c r="DV105" s="69"/>
      <c r="DW105" s="69"/>
      <c r="DX105" s="69"/>
      <c r="DY105" s="69"/>
      <c r="DZ105" s="69"/>
      <c r="EA105" s="69"/>
      <c r="EB105" s="69"/>
      <c r="EC105" s="69"/>
      <c r="ED105" s="69"/>
      <c r="EE105" s="69"/>
      <c r="EF105" s="69"/>
      <c r="EG105" s="69"/>
      <c r="EH105" s="69"/>
      <c r="EI105" s="69"/>
      <c r="EJ105" s="69"/>
      <c r="EK105" s="69"/>
      <c r="EL105" s="69"/>
      <c r="EM105" s="69"/>
      <c r="EN105" s="69"/>
      <c r="EO105" s="69"/>
      <c r="EP105" s="69"/>
      <c r="EQ105" s="69"/>
      <c r="ER105" s="69"/>
      <c r="ES105" s="69"/>
      <c r="ET105" s="69"/>
      <c r="EU105" s="69"/>
      <c r="EV105" s="69"/>
      <c r="EW105" s="69"/>
      <c r="EX105" s="69"/>
      <c r="EY105" s="69"/>
      <c r="EZ105" s="69"/>
      <c r="FA105" s="69"/>
      <c r="FB105" s="69"/>
      <c r="FC105" s="69"/>
      <c r="FD105" s="69"/>
      <c r="FE105" s="69"/>
      <c r="FF105" s="69"/>
      <c r="FG105" s="69"/>
      <c r="FH105" s="69"/>
      <c r="FI105" s="69"/>
      <c r="FJ105" s="69"/>
      <c r="FK105" s="69"/>
      <c r="FL105" s="69"/>
      <c r="FM105" s="69"/>
      <c r="FN105" s="69"/>
      <c r="FO105" s="69"/>
      <c r="FP105" s="69"/>
      <c r="FQ105" s="69"/>
      <c r="FR105" s="69"/>
      <c r="FS105" s="69"/>
      <c r="FT105" s="69"/>
      <c r="FU105" s="69"/>
      <c r="FV105" s="69"/>
      <c r="FW105" s="69"/>
      <c r="FX105" s="69"/>
      <c r="FY105" s="69"/>
      <c r="FZ105" s="69"/>
      <c r="GA105" s="69"/>
      <c r="GB105" s="69"/>
      <c r="GC105" s="69"/>
      <c r="GD105" s="69"/>
      <c r="GE105" s="69"/>
      <c r="GF105" s="69"/>
      <c r="GG105" s="69"/>
      <c r="GH105" s="69"/>
      <c r="GI105" s="69"/>
      <c r="GJ105" s="69"/>
      <c r="GK105" s="69"/>
      <c r="GL105" s="69"/>
      <c r="GM105" s="69"/>
      <c r="GN105" s="69"/>
      <c r="GO105" s="69"/>
      <c r="GP105" s="69"/>
      <c r="GQ105" s="69"/>
      <c r="GR105" s="69"/>
      <c r="GS105" s="69"/>
      <c r="GT105" s="69"/>
      <c r="GU105" s="69"/>
      <c r="GV105" s="69"/>
      <c r="GW105" s="69"/>
      <c r="GX105" s="69"/>
      <c r="GY105" s="69"/>
      <c r="GZ105" s="69"/>
      <c r="HA105" s="69"/>
      <c r="HB105" s="69"/>
      <c r="HC105" s="69"/>
      <c r="HD105" s="69"/>
      <c r="HE105" s="69"/>
      <c r="HF105" s="69"/>
      <c r="HG105" s="69"/>
      <c r="HH105" s="69"/>
      <c r="HI105" s="69"/>
      <c r="HJ105" s="69"/>
      <c r="HK105" s="69"/>
      <c r="HL105" s="69"/>
      <c r="HM105" s="69"/>
      <c r="HN105" s="69"/>
      <c r="HO105" s="69"/>
      <c r="HP105" s="69"/>
      <c r="HQ105" s="69"/>
      <c r="HR105" s="69"/>
      <c r="HS105" s="69"/>
      <c r="HT105" s="69"/>
      <c r="HU105" s="69"/>
      <c r="HV105" s="69"/>
      <c r="HW105" s="69"/>
      <c r="HX105" s="69"/>
      <c r="HY105" s="69"/>
      <c r="HZ105" s="69"/>
      <c r="IA105" s="69"/>
      <c r="IB105" s="69"/>
      <c r="IC105" s="69"/>
      <c r="ID105" s="69"/>
      <c r="IE105" s="69"/>
      <c r="IF105" s="69"/>
      <c r="IG105" s="69"/>
      <c r="IH105" s="69"/>
      <c r="II105" s="69"/>
      <c r="IJ105" s="69"/>
      <c r="IK105" s="69"/>
      <c r="IL105" s="69"/>
      <c r="IM105" s="69"/>
      <c r="IN105" s="69"/>
      <c r="IO105" s="69"/>
      <c r="IP105" s="69"/>
      <c r="IQ105" s="69"/>
      <c r="IR105" s="69"/>
      <c r="IS105" s="69"/>
      <c r="IT105" s="69"/>
      <c r="IU105" s="69"/>
      <c r="IV105" s="69"/>
      <c r="IW105" s="69"/>
      <c r="IX105" s="69"/>
      <c r="IY105" s="69"/>
      <c r="IZ105" s="69"/>
      <c r="JA105" s="69"/>
      <c r="JB105" s="69"/>
      <c r="JC105" s="69"/>
      <c r="JD105" s="69"/>
      <c r="JE105" s="69"/>
      <c r="JF105" s="69"/>
      <c r="JG105" s="69"/>
      <c r="JH105" s="69"/>
      <c r="JI105" s="69"/>
      <c r="JJ105" s="69"/>
      <c r="JK105" s="69"/>
      <c r="JL105" s="69"/>
      <c r="JM105" s="69"/>
      <c r="JN105" s="69"/>
      <c r="JO105" s="69"/>
      <c r="JP105" s="69"/>
      <c r="JQ105" s="69"/>
      <c r="JR105" s="69"/>
      <c r="JS105" s="69"/>
      <c r="JT105" s="69"/>
      <c r="JU105" s="69"/>
      <c r="JV105" s="69"/>
      <c r="JW105" s="69"/>
      <c r="JX105" s="69"/>
      <c r="JY105" s="69"/>
      <c r="JZ105" s="69"/>
      <c r="KA105" s="69"/>
      <c r="KB105" s="69"/>
      <c r="KC105" s="69"/>
      <c r="KD105" s="69"/>
      <c r="KE105" s="69"/>
      <c r="KF105" s="69"/>
      <c r="KG105" s="69"/>
      <c r="KH105" s="69"/>
      <c r="KI105" s="69"/>
      <c r="KJ105" s="69"/>
      <c r="KK105" s="69"/>
      <c r="KL105" s="69"/>
      <c r="KM105" s="69"/>
      <c r="KN105" s="69"/>
      <c r="KO105" s="69"/>
      <c r="KP105" s="69"/>
      <c r="KQ105" s="69"/>
      <c r="KR105" s="69"/>
      <c r="KS105" s="69"/>
      <c r="KT105" s="69"/>
      <c r="KU105" s="69"/>
      <c r="KV105" s="69"/>
      <c r="KW105" s="69"/>
      <c r="KX105" s="69"/>
      <c r="KY105" s="69"/>
      <c r="KZ105" s="69"/>
      <c r="LA105" s="69"/>
      <c r="LB105" s="69"/>
      <c r="LC105" s="69"/>
      <c r="LD105" s="69"/>
      <c r="LE105" s="69"/>
      <c r="LF105" s="69"/>
    </row>
    <row r="106" spans="1:318" s="70" customFormat="1">
      <c r="A106" s="36"/>
      <c r="B106" s="36"/>
      <c r="C106" s="36"/>
      <c r="D106" s="36"/>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c r="BI106" s="69"/>
      <c r="BJ106" s="69"/>
      <c r="BK106" s="69"/>
      <c r="BL106" s="69"/>
      <c r="BM106" s="69"/>
      <c r="BN106" s="69"/>
      <c r="BO106" s="69"/>
      <c r="BP106" s="69"/>
      <c r="BQ106" s="69"/>
      <c r="BR106" s="69"/>
      <c r="BS106" s="69"/>
      <c r="BT106" s="69"/>
      <c r="BU106" s="69"/>
      <c r="BV106" s="69"/>
      <c r="BW106" s="69"/>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69"/>
      <c r="CU106" s="69"/>
      <c r="CV106" s="69"/>
      <c r="CW106" s="69"/>
      <c r="CX106" s="69"/>
      <c r="CY106" s="69"/>
      <c r="CZ106" s="69"/>
      <c r="DA106" s="69"/>
      <c r="DB106" s="69"/>
      <c r="DC106" s="69"/>
      <c r="DD106" s="69"/>
      <c r="DE106" s="69"/>
      <c r="DF106" s="69"/>
      <c r="DG106" s="69"/>
      <c r="DH106" s="69"/>
      <c r="DI106" s="69"/>
      <c r="DJ106" s="69"/>
      <c r="DK106" s="69"/>
      <c r="DL106" s="69"/>
      <c r="DM106" s="69"/>
      <c r="DN106" s="69"/>
      <c r="DO106" s="69"/>
      <c r="DP106" s="69"/>
      <c r="DQ106" s="69"/>
      <c r="DR106" s="69"/>
      <c r="DS106" s="69"/>
      <c r="DT106" s="69"/>
      <c r="DU106" s="69"/>
      <c r="DV106" s="69"/>
      <c r="DW106" s="69"/>
      <c r="DX106" s="69"/>
      <c r="DY106" s="69"/>
      <c r="DZ106" s="69"/>
      <c r="EA106" s="69"/>
      <c r="EB106" s="69"/>
      <c r="EC106" s="69"/>
      <c r="ED106" s="69"/>
      <c r="EE106" s="69"/>
      <c r="EF106" s="69"/>
      <c r="EG106" s="69"/>
      <c r="EH106" s="69"/>
      <c r="EI106" s="69"/>
      <c r="EJ106" s="69"/>
      <c r="EK106" s="69"/>
      <c r="EL106" s="69"/>
      <c r="EM106" s="69"/>
      <c r="EN106" s="69"/>
      <c r="EO106" s="69"/>
      <c r="EP106" s="69"/>
      <c r="EQ106" s="69"/>
      <c r="ER106" s="69"/>
      <c r="ES106" s="69"/>
      <c r="ET106" s="69"/>
      <c r="EU106" s="69"/>
      <c r="EV106" s="69"/>
      <c r="EW106" s="69"/>
      <c r="EX106" s="69"/>
      <c r="EY106" s="69"/>
      <c r="EZ106" s="69"/>
      <c r="FA106" s="69"/>
      <c r="FB106" s="69"/>
      <c r="FC106" s="69"/>
      <c r="FD106" s="69"/>
      <c r="FE106" s="69"/>
      <c r="FF106" s="69"/>
      <c r="FG106" s="69"/>
      <c r="FH106" s="69"/>
      <c r="FI106" s="69"/>
      <c r="FJ106" s="69"/>
      <c r="FK106" s="69"/>
      <c r="FL106" s="69"/>
      <c r="FM106" s="69"/>
      <c r="FN106" s="69"/>
      <c r="FO106" s="69"/>
      <c r="FP106" s="69"/>
      <c r="FQ106" s="69"/>
      <c r="FR106" s="69"/>
      <c r="FS106" s="69"/>
      <c r="FT106" s="69"/>
      <c r="FU106" s="69"/>
      <c r="FV106" s="69"/>
      <c r="FW106" s="69"/>
      <c r="FX106" s="69"/>
      <c r="FY106" s="69"/>
      <c r="FZ106" s="69"/>
      <c r="GA106" s="69"/>
      <c r="GB106" s="69"/>
      <c r="GC106" s="69"/>
      <c r="GD106" s="69"/>
      <c r="GE106" s="69"/>
      <c r="GF106" s="69"/>
      <c r="GG106" s="69"/>
      <c r="GH106" s="69"/>
      <c r="GI106" s="69"/>
      <c r="GJ106" s="69"/>
      <c r="GK106" s="69"/>
      <c r="GL106" s="69"/>
      <c r="GM106" s="69"/>
      <c r="GN106" s="69"/>
      <c r="GO106" s="69"/>
      <c r="GP106" s="69"/>
      <c r="GQ106" s="69"/>
      <c r="GR106" s="69"/>
      <c r="GS106" s="69"/>
      <c r="GT106" s="69"/>
      <c r="GU106" s="69"/>
      <c r="GV106" s="69"/>
      <c r="GW106" s="69"/>
      <c r="GX106" s="69"/>
      <c r="GY106" s="69"/>
      <c r="GZ106" s="69"/>
      <c r="HA106" s="69"/>
      <c r="HB106" s="69"/>
      <c r="HC106" s="69"/>
      <c r="HD106" s="69"/>
      <c r="HE106" s="69"/>
      <c r="HF106" s="69"/>
      <c r="HG106" s="69"/>
      <c r="HH106" s="69"/>
      <c r="HI106" s="69"/>
      <c r="HJ106" s="69"/>
      <c r="HK106" s="69"/>
      <c r="HL106" s="69"/>
      <c r="HM106" s="69"/>
      <c r="HN106" s="69"/>
      <c r="HO106" s="69"/>
      <c r="HP106" s="69"/>
      <c r="HQ106" s="69"/>
      <c r="HR106" s="69"/>
      <c r="HS106" s="69"/>
      <c r="HT106" s="69"/>
      <c r="HU106" s="69"/>
      <c r="HV106" s="69"/>
      <c r="HW106" s="69"/>
      <c r="HX106" s="69"/>
      <c r="HY106" s="69"/>
      <c r="HZ106" s="69"/>
      <c r="IA106" s="69"/>
      <c r="IB106" s="69"/>
      <c r="IC106" s="69"/>
      <c r="ID106" s="69"/>
      <c r="IE106" s="69"/>
      <c r="IF106" s="69"/>
      <c r="IG106" s="69"/>
      <c r="IH106" s="69"/>
      <c r="II106" s="69"/>
      <c r="IJ106" s="69"/>
      <c r="IK106" s="69"/>
      <c r="IL106" s="69"/>
      <c r="IM106" s="69"/>
      <c r="IN106" s="69"/>
      <c r="IO106" s="69"/>
      <c r="IP106" s="69"/>
      <c r="IQ106" s="69"/>
      <c r="IR106" s="69"/>
      <c r="IS106" s="69"/>
      <c r="IT106" s="69"/>
      <c r="IU106" s="69"/>
      <c r="IV106" s="69"/>
      <c r="IW106" s="69"/>
      <c r="IX106" s="69"/>
      <c r="IY106" s="69"/>
      <c r="IZ106" s="69"/>
      <c r="JA106" s="69"/>
      <c r="JB106" s="69"/>
      <c r="JC106" s="69"/>
      <c r="JD106" s="69"/>
      <c r="JE106" s="69"/>
      <c r="JF106" s="69"/>
      <c r="JG106" s="69"/>
      <c r="JH106" s="69"/>
      <c r="JI106" s="69"/>
      <c r="JJ106" s="69"/>
      <c r="JK106" s="69"/>
      <c r="JL106" s="69"/>
      <c r="JM106" s="69"/>
      <c r="JN106" s="69"/>
      <c r="JO106" s="69"/>
      <c r="JP106" s="69"/>
      <c r="JQ106" s="69"/>
      <c r="JR106" s="69"/>
      <c r="JS106" s="69"/>
      <c r="JT106" s="69"/>
      <c r="JU106" s="69"/>
      <c r="JV106" s="69"/>
      <c r="JW106" s="69"/>
      <c r="JX106" s="69"/>
      <c r="JY106" s="69"/>
      <c r="JZ106" s="69"/>
      <c r="KA106" s="69"/>
      <c r="KB106" s="69"/>
      <c r="KC106" s="69"/>
      <c r="KD106" s="69"/>
      <c r="KE106" s="69"/>
      <c r="KF106" s="69"/>
      <c r="KG106" s="69"/>
      <c r="KH106" s="69"/>
      <c r="KI106" s="69"/>
      <c r="KJ106" s="69"/>
      <c r="KK106" s="69"/>
      <c r="KL106" s="69"/>
      <c r="KM106" s="69"/>
      <c r="KN106" s="69"/>
      <c r="KO106" s="69"/>
      <c r="KP106" s="69"/>
      <c r="KQ106" s="69"/>
      <c r="KR106" s="69"/>
      <c r="KS106" s="69"/>
      <c r="KT106" s="69"/>
      <c r="KU106" s="69"/>
      <c r="KV106" s="69"/>
      <c r="KW106" s="69"/>
      <c r="KX106" s="69"/>
      <c r="KY106" s="69"/>
      <c r="KZ106" s="69"/>
      <c r="LA106" s="69"/>
      <c r="LB106" s="69"/>
      <c r="LC106" s="69"/>
      <c r="LD106" s="69"/>
      <c r="LE106" s="69"/>
      <c r="LF106" s="69"/>
    </row>
    <row r="107" spans="1:318" s="70" customFormat="1">
      <c r="A107" s="36"/>
      <c r="B107" s="36"/>
      <c r="C107" s="36"/>
      <c r="D107" s="36"/>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c r="BG107" s="69"/>
      <c r="BH107" s="69"/>
      <c r="BI107" s="69"/>
      <c r="BJ107" s="69"/>
      <c r="BK107" s="69"/>
      <c r="BL107" s="69"/>
      <c r="BM107" s="69"/>
      <c r="BN107" s="69"/>
      <c r="BO107" s="69"/>
      <c r="BP107" s="69"/>
      <c r="BQ107" s="69"/>
      <c r="BR107" s="69"/>
      <c r="BS107" s="69"/>
      <c r="BT107" s="69"/>
      <c r="BU107" s="69"/>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c r="CU107" s="69"/>
      <c r="CV107" s="69"/>
      <c r="CW107" s="69"/>
      <c r="CX107" s="69"/>
      <c r="CY107" s="69"/>
      <c r="CZ107" s="69"/>
      <c r="DA107" s="69"/>
      <c r="DB107" s="69"/>
      <c r="DC107" s="69"/>
      <c r="DD107" s="69"/>
      <c r="DE107" s="69"/>
      <c r="DF107" s="69"/>
      <c r="DG107" s="69"/>
      <c r="DH107" s="69"/>
      <c r="DI107" s="69"/>
      <c r="DJ107" s="69"/>
      <c r="DK107" s="69"/>
      <c r="DL107" s="69"/>
      <c r="DM107" s="69"/>
      <c r="DN107" s="69"/>
      <c r="DO107" s="69"/>
      <c r="DP107" s="69"/>
      <c r="DQ107" s="69"/>
      <c r="DR107" s="69"/>
      <c r="DS107" s="69"/>
      <c r="DT107" s="69"/>
      <c r="DU107" s="69"/>
      <c r="DV107" s="69"/>
      <c r="DW107" s="69"/>
      <c r="DX107" s="69"/>
      <c r="DY107" s="69"/>
      <c r="DZ107" s="69"/>
      <c r="EA107" s="69"/>
      <c r="EB107" s="69"/>
      <c r="EC107" s="69"/>
      <c r="ED107" s="69"/>
      <c r="EE107" s="69"/>
      <c r="EF107" s="69"/>
      <c r="EG107" s="69"/>
      <c r="EH107" s="69"/>
      <c r="EI107" s="69"/>
      <c r="EJ107" s="69"/>
      <c r="EK107" s="69"/>
      <c r="EL107" s="69"/>
      <c r="EM107" s="69"/>
      <c r="EN107" s="69"/>
      <c r="EO107" s="69"/>
      <c r="EP107" s="69"/>
      <c r="EQ107" s="69"/>
      <c r="ER107" s="69"/>
      <c r="ES107" s="69"/>
      <c r="ET107" s="69"/>
      <c r="EU107" s="69"/>
      <c r="EV107" s="69"/>
      <c r="EW107" s="69"/>
      <c r="EX107" s="69"/>
      <c r="EY107" s="69"/>
      <c r="EZ107" s="69"/>
      <c r="FA107" s="69"/>
      <c r="FB107" s="69"/>
      <c r="FC107" s="69"/>
      <c r="FD107" s="69"/>
      <c r="FE107" s="69"/>
      <c r="FF107" s="69"/>
      <c r="FG107" s="69"/>
      <c r="FH107" s="69"/>
      <c r="FI107" s="69"/>
      <c r="FJ107" s="69"/>
      <c r="FK107" s="69"/>
      <c r="FL107" s="69"/>
      <c r="FM107" s="69"/>
      <c r="FN107" s="69"/>
      <c r="FO107" s="69"/>
      <c r="FP107" s="69"/>
      <c r="FQ107" s="69"/>
      <c r="FR107" s="69"/>
      <c r="FS107" s="69"/>
      <c r="FT107" s="69"/>
      <c r="FU107" s="69"/>
      <c r="FV107" s="69"/>
      <c r="FW107" s="69"/>
      <c r="FX107" s="69"/>
      <c r="FY107" s="69"/>
      <c r="FZ107" s="69"/>
      <c r="GA107" s="69"/>
      <c r="GB107" s="69"/>
      <c r="GC107" s="69"/>
      <c r="GD107" s="69"/>
      <c r="GE107" s="69"/>
      <c r="GF107" s="69"/>
      <c r="GG107" s="69"/>
      <c r="GH107" s="69"/>
      <c r="GI107" s="69"/>
      <c r="GJ107" s="69"/>
      <c r="GK107" s="69"/>
      <c r="GL107" s="69"/>
      <c r="GM107" s="69"/>
      <c r="GN107" s="69"/>
      <c r="GO107" s="69"/>
      <c r="GP107" s="69"/>
      <c r="GQ107" s="69"/>
      <c r="GR107" s="69"/>
      <c r="GS107" s="69"/>
      <c r="GT107" s="69"/>
      <c r="GU107" s="69"/>
      <c r="GV107" s="69"/>
      <c r="GW107" s="69"/>
      <c r="GX107" s="69"/>
      <c r="GY107" s="69"/>
      <c r="GZ107" s="69"/>
      <c r="HA107" s="69"/>
      <c r="HB107" s="69"/>
      <c r="HC107" s="69"/>
      <c r="HD107" s="69"/>
      <c r="HE107" s="69"/>
      <c r="HF107" s="69"/>
      <c r="HG107" s="69"/>
      <c r="HH107" s="69"/>
      <c r="HI107" s="69"/>
      <c r="HJ107" s="69"/>
      <c r="HK107" s="69"/>
      <c r="HL107" s="69"/>
      <c r="HM107" s="69"/>
      <c r="HN107" s="69"/>
      <c r="HO107" s="69"/>
      <c r="HP107" s="69"/>
      <c r="HQ107" s="69"/>
      <c r="HR107" s="69"/>
      <c r="HS107" s="69"/>
      <c r="HT107" s="69"/>
      <c r="HU107" s="69"/>
      <c r="HV107" s="69"/>
      <c r="HW107" s="69"/>
      <c r="HX107" s="69"/>
      <c r="HY107" s="69"/>
      <c r="HZ107" s="69"/>
      <c r="IA107" s="69"/>
      <c r="IB107" s="69"/>
      <c r="IC107" s="69"/>
      <c r="ID107" s="69"/>
      <c r="IE107" s="69"/>
      <c r="IF107" s="69"/>
      <c r="IG107" s="69"/>
      <c r="IH107" s="69"/>
      <c r="II107" s="69"/>
      <c r="IJ107" s="69"/>
      <c r="IK107" s="69"/>
      <c r="IL107" s="69"/>
      <c r="IM107" s="69"/>
      <c r="IN107" s="69"/>
      <c r="IO107" s="69"/>
      <c r="IP107" s="69"/>
      <c r="IQ107" s="69"/>
      <c r="IR107" s="69"/>
      <c r="IS107" s="69"/>
      <c r="IT107" s="69"/>
      <c r="IU107" s="69"/>
      <c r="IV107" s="69"/>
      <c r="IW107" s="69"/>
      <c r="IX107" s="69"/>
      <c r="IY107" s="69"/>
      <c r="IZ107" s="69"/>
      <c r="JA107" s="69"/>
      <c r="JB107" s="69"/>
      <c r="JC107" s="69"/>
      <c r="JD107" s="69"/>
      <c r="JE107" s="69"/>
      <c r="JF107" s="69"/>
      <c r="JG107" s="69"/>
      <c r="JH107" s="69"/>
      <c r="JI107" s="69"/>
      <c r="JJ107" s="69"/>
      <c r="JK107" s="69"/>
      <c r="JL107" s="69"/>
      <c r="JM107" s="69"/>
      <c r="JN107" s="69"/>
      <c r="JO107" s="69"/>
      <c r="JP107" s="69"/>
      <c r="JQ107" s="69"/>
      <c r="JR107" s="69"/>
      <c r="JS107" s="69"/>
      <c r="JT107" s="69"/>
      <c r="JU107" s="69"/>
      <c r="JV107" s="69"/>
      <c r="JW107" s="69"/>
      <c r="JX107" s="69"/>
      <c r="JY107" s="69"/>
      <c r="JZ107" s="69"/>
      <c r="KA107" s="69"/>
      <c r="KB107" s="69"/>
      <c r="KC107" s="69"/>
      <c r="KD107" s="69"/>
      <c r="KE107" s="69"/>
      <c r="KF107" s="69"/>
      <c r="KG107" s="69"/>
      <c r="KH107" s="69"/>
      <c r="KI107" s="69"/>
      <c r="KJ107" s="69"/>
      <c r="KK107" s="69"/>
      <c r="KL107" s="69"/>
      <c r="KM107" s="69"/>
      <c r="KN107" s="69"/>
      <c r="KO107" s="69"/>
      <c r="KP107" s="69"/>
      <c r="KQ107" s="69"/>
      <c r="KR107" s="69"/>
      <c r="KS107" s="69"/>
      <c r="KT107" s="69"/>
      <c r="KU107" s="69"/>
      <c r="KV107" s="69"/>
      <c r="KW107" s="69"/>
      <c r="KX107" s="69"/>
      <c r="KY107" s="69"/>
      <c r="KZ107" s="69"/>
      <c r="LA107" s="69"/>
      <c r="LB107" s="69"/>
      <c r="LC107" s="69"/>
      <c r="LD107" s="69"/>
      <c r="LE107" s="69"/>
      <c r="LF107" s="69"/>
    </row>
  </sheetData>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13" workbookViewId="0">
      <selection activeCell="H20" sqref="H20"/>
    </sheetView>
  </sheetViews>
  <sheetFormatPr baseColWidth="10" defaultRowHeight="15"/>
  <cols>
    <col min="1" max="2" width="11.42578125" style="36"/>
    <col min="3" max="5" width="20.7109375" style="78" customWidth="1"/>
    <col min="6" max="6" width="11.42578125" style="36"/>
    <col min="7" max="7" width="10.7109375" style="36" customWidth="1"/>
    <col min="8" max="10" width="20.7109375" style="36" customWidth="1"/>
    <col min="11" max="16384" width="11.42578125" style="36"/>
  </cols>
  <sheetData>
    <row r="1" spans="1:5" ht="15.75">
      <c r="A1" s="55" t="s">
        <v>224</v>
      </c>
    </row>
    <row r="2" spans="1:5" ht="15.75">
      <c r="A2" s="55"/>
    </row>
    <row r="3" spans="1:5" ht="16.5" thickBot="1">
      <c r="A3" s="55"/>
    </row>
    <row r="4" spans="1:5" ht="58.5" thickBot="1">
      <c r="B4" s="47"/>
      <c r="C4" s="79" t="s">
        <v>115</v>
      </c>
      <c r="D4" s="79" t="s">
        <v>116</v>
      </c>
      <c r="E4" s="79" t="s">
        <v>117</v>
      </c>
    </row>
    <row r="5" spans="1:5">
      <c r="B5" s="49">
        <v>2004</v>
      </c>
      <c r="C5" s="586">
        <v>1.4100000000000001</v>
      </c>
      <c r="D5" s="586">
        <v>1.5600000000000023</v>
      </c>
      <c r="E5" s="586">
        <v>1.5</v>
      </c>
    </row>
    <row r="6" spans="1:5">
      <c r="B6" s="80">
        <v>2005</v>
      </c>
      <c r="C6" s="585">
        <v>1.4299999999999997</v>
      </c>
      <c r="D6" s="585">
        <v>1.7699999999999996</v>
      </c>
      <c r="E6" s="585">
        <v>1.1799999999999997</v>
      </c>
    </row>
    <row r="7" spans="1:5">
      <c r="B7" s="80">
        <v>2006</v>
      </c>
      <c r="C7" s="585">
        <v>1.27</v>
      </c>
      <c r="D7" s="585">
        <v>2.14</v>
      </c>
      <c r="E7" s="585">
        <v>0.96000000000000085</v>
      </c>
    </row>
    <row r="8" spans="1:5">
      <c r="B8" s="80">
        <v>2007</v>
      </c>
      <c r="C8" s="585">
        <v>1.4899999999999998</v>
      </c>
      <c r="D8" s="585">
        <v>1.9000000000000008</v>
      </c>
      <c r="E8" s="585">
        <v>0.98000000000000043</v>
      </c>
    </row>
    <row r="9" spans="1:5">
      <c r="B9" s="80">
        <v>2008</v>
      </c>
      <c r="C9" s="585">
        <v>1.6999999999999993</v>
      </c>
      <c r="D9" s="585">
        <v>1.1900000000000013</v>
      </c>
      <c r="E9" s="585">
        <v>1.3599999999999994</v>
      </c>
    </row>
    <row r="10" spans="1:5">
      <c r="B10" s="80">
        <v>2009</v>
      </c>
      <c r="C10" s="585">
        <v>1.7400000000000002</v>
      </c>
      <c r="D10" s="585">
        <v>2.0199999999999996</v>
      </c>
      <c r="E10" s="585">
        <v>0.40000000000000036</v>
      </c>
    </row>
    <row r="11" spans="1:5">
      <c r="B11" s="80">
        <v>2010</v>
      </c>
      <c r="C11" s="585">
        <v>1.9400000000000004</v>
      </c>
      <c r="D11" s="585">
        <v>1.4500000000000002</v>
      </c>
      <c r="E11" s="585">
        <v>0.76999999999999957</v>
      </c>
    </row>
    <row r="12" spans="1:5">
      <c r="B12" s="80">
        <v>2011</v>
      </c>
      <c r="C12" s="585">
        <v>1.7399999999999998</v>
      </c>
      <c r="D12" s="585">
        <v>2.2300000000000009</v>
      </c>
      <c r="E12" s="585">
        <v>0.16999999999999993</v>
      </c>
    </row>
    <row r="13" spans="1:5">
      <c r="B13" s="81">
        <v>2012</v>
      </c>
      <c r="C13" s="587">
        <v>2.08</v>
      </c>
      <c r="D13" s="587">
        <v>1.0499999999999972</v>
      </c>
      <c r="E13" s="587">
        <v>0.86000000000000121</v>
      </c>
    </row>
    <row r="14" spans="1:5">
      <c r="B14" s="81">
        <v>2013</v>
      </c>
      <c r="C14" s="587">
        <v>1.69</v>
      </c>
      <c r="D14" s="587">
        <v>1.4000000000000017</v>
      </c>
      <c r="E14" s="587">
        <v>0.90000000000000036</v>
      </c>
    </row>
    <row r="15" spans="1:5" ht="15.75" thickBot="1">
      <c r="B15" s="53">
        <v>2014</v>
      </c>
      <c r="C15" s="588">
        <v>1.9800000000000004</v>
      </c>
      <c r="D15" s="588">
        <v>1.8200000000000003</v>
      </c>
      <c r="E15" s="588">
        <v>0.26999999999999957</v>
      </c>
    </row>
  </sheetData>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1"/>
  <sheetViews>
    <sheetView workbookViewId="0"/>
  </sheetViews>
  <sheetFormatPr baseColWidth="10" defaultRowHeight="15"/>
  <cols>
    <col min="1" max="1" width="11.42578125" style="36"/>
    <col min="2" max="2" width="25.7109375" style="36" customWidth="1"/>
    <col min="3" max="16384" width="11.42578125" style="36"/>
  </cols>
  <sheetData>
    <row r="1" spans="1:73" ht="15.75">
      <c r="A1" s="55" t="s">
        <v>223</v>
      </c>
    </row>
    <row r="3" spans="1:73" ht="15.75" thickBot="1"/>
    <row r="4" spans="1:73" ht="15.75" thickBot="1">
      <c r="B4" s="47"/>
      <c r="C4" s="47">
        <v>1930</v>
      </c>
      <c r="D4" s="47">
        <v>1931</v>
      </c>
      <c r="E4" s="47">
        <v>1932</v>
      </c>
      <c r="F4" s="47">
        <v>1933</v>
      </c>
      <c r="G4" s="47">
        <v>1934</v>
      </c>
      <c r="H4" s="47">
        <v>1935</v>
      </c>
      <c r="I4" s="47">
        <v>1936</v>
      </c>
      <c r="J4" s="47">
        <v>1937</v>
      </c>
      <c r="K4" s="47">
        <v>1938</v>
      </c>
      <c r="L4" s="47">
        <v>1939</v>
      </c>
      <c r="M4" s="47">
        <v>1940</v>
      </c>
      <c r="N4" s="47">
        <v>1941</v>
      </c>
      <c r="O4" s="47">
        <v>1942</v>
      </c>
      <c r="P4" s="47">
        <v>1943</v>
      </c>
      <c r="Q4" s="47">
        <v>1944</v>
      </c>
      <c r="R4" s="47">
        <v>1945</v>
      </c>
      <c r="S4" s="47">
        <v>1946</v>
      </c>
      <c r="T4" s="47">
        <v>1947</v>
      </c>
      <c r="U4" s="47">
        <v>1948</v>
      </c>
      <c r="V4" s="47">
        <v>1949</v>
      </c>
      <c r="W4" s="47">
        <v>1950</v>
      </c>
      <c r="X4" s="47">
        <v>1951</v>
      </c>
      <c r="Y4" s="47">
        <v>1952</v>
      </c>
      <c r="Z4" s="47">
        <v>1953</v>
      </c>
      <c r="AA4" s="47">
        <v>1954</v>
      </c>
      <c r="AB4" s="47">
        <v>1955</v>
      </c>
      <c r="AC4" s="47">
        <v>1956</v>
      </c>
      <c r="AD4" s="47">
        <v>1957</v>
      </c>
      <c r="AE4" s="47">
        <v>1958</v>
      </c>
      <c r="AF4" s="47">
        <v>1959</v>
      </c>
      <c r="AG4" s="47">
        <v>1960</v>
      </c>
      <c r="AH4" s="47">
        <v>1961</v>
      </c>
      <c r="AI4" s="47">
        <v>1962</v>
      </c>
      <c r="AJ4" s="47">
        <v>1963</v>
      </c>
      <c r="AK4" s="47">
        <v>1964</v>
      </c>
      <c r="AL4" s="47">
        <v>1965</v>
      </c>
      <c r="AM4" s="47">
        <v>1966</v>
      </c>
      <c r="AN4" s="47">
        <v>1967</v>
      </c>
      <c r="AO4" s="47">
        <v>1968</v>
      </c>
      <c r="AP4" s="47">
        <v>1969</v>
      </c>
      <c r="AQ4" s="47">
        <v>1970</v>
      </c>
      <c r="AR4" s="47">
        <v>1971</v>
      </c>
      <c r="AS4" s="47">
        <v>1972</v>
      </c>
      <c r="AT4" s="47">
        <v>1973</v>
      </c>
      <c r="AU4" s="47">
        <v>1974</v>
      </c>
      <c r="AV4" s="47">
        <v>1975</v>
      </c>
      <c r="AW4" s="47">
        <v>1976</v>
      </c>
      <c r="AX4" s="47">
        <v>1977</v>
      </c>
      <c r="AY4" s="47">
        <v>1978</v>
      </c>
      <c r="AZ4" s="47">
        <v>1979</v>
      </c>
      <c r="BA4" s="47">
        <v>1980</v>
      </c>
      <c r="BB4" s="47">
        <v>1981</v>
      </c>
      <c r="BC4" s="47">
        <v>1982</v>
      </c>
      <c r="BD4" s="47">
        <v>1983</v>
      </c>
      <c r="BE4" s="47">
        <v>1984</v>
      </c>
      <c r="BF4" s="47">
        <v>1985</v>
      </c>
      <c r="BG4" s="47">
        <v>1986</v>
      </c>
      <c r="BH4" s="47">
        <v>1987</v>
      </c>
      <c r="BI4" s="47">
        <v>1988</v>
      </c>
      <c r="BJ4" s="47">
        <v>1989</v>
      </c>
      <c r="BK4" s="47">
        <v>1990</v>
      </c>
      <c r="BL4" s="47">
        <v>1991</v>
      </c>
      <c r="BM4" s="47">
        <f>BL4+1</f>
        <v>1992</v>
      </c>
      <c r="BN4" s="47">
        <f t="shared" ref="BN4:BU4" si="0">BM4+1</f>
        <v>1993</v>
      </c>
      <c r="BO4" s="47">
        <f t="shared" si="0"/>
        <v>1994</v>
      </c>
      <c r="BP4" s="47">
        <f t="shared" si="0"/>
        <v>1995</v>
      </c>
      <c r="BQ4" s="47">
        <f t="shared" si="0"/>
        <v>1996</v>
      </c>
      <c r="BR4" s="47">
        <f t="shared" si="0"/>
        <v>1997</v>
      </c>
      <c r="BS4" s="47">
        <f t="shared" si="0"/>
        <v>1998</v>
      </c>
      <c r="BT4" s="47">
        <f t="shared" si="0"/>
        <v>1999</v>
      </c>
      <c r="BU4" s="47">
        <f t="shared" si="0"/>
        <v>2000</v>
      </c>
    </row>
    <row r="5" spans="1:73" ht="29.25">
      <c r="B5" s="56" t="s">
        <v>107</v>
      </c>
      <c r="C5" s="57">
        <v>1.6255739593057728</v>
      </c>
      <c r="D5" s="57"/>
      <c r="E5" s="57">
        <v>1.6598940457248652</v>
      </c>
      <c r="F5" s="57"/>
      <c r="G5" s="57">
        <v>1.7062537643538818</v>
      </c>
      <c r="H5" s="57"/>
      <c r="I5" s="57">
        <v>1.6127101043475176</v>
      </c>
      <c r="J5" s="57"/>
      <c r="K5" s="57">
        <v>1.391096237908874</v>
      </c>
      <c r="L5" s="57"/>
      <c r="M5" s="57">
        <v>1.1383792943451549</v>
      </c>
      <c r="N5" s="57"/>
      <c r="O5" s="57">
        <v>0.92709261397031084</v>
      </c>
      <c r="P5" s="57">
        <v>0.83292134234152093</v>
      </c>
      <c r="Q5" s="57">
        <v>0.80496537151594261</v>
      </c>
      <c r="R5" s="57">
        <v>0.9</v>
      </c>
      <c r="S5" s="57">
        <v>0.9</v>
      </c>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row>
    <row r="6" spans="1:73" ht="29.25">
      <c r="B6" s="58" t="s">
        <v>108</v>
      </c>
      <c r="C6" s="57">
        <v>1.6028432586028858</v>
      </c>
      <c r="D6" s="57"/>
      <c r="E6" s="57">
        <v>1.6636306428493013</v>
      </c>
      <c r="F6" s="57"/>
      <c r="G6" s="57">
        <v>1.7011161144176201</v>
      </c>
      <c r="H6" s="57"/>
      <c r="I6" s="57">
        <v>1.5352424861541452</v>
      </c>
      <c r="J6" s="57"/>
      <c r="K6" s="57">
        <v>1.3534346863187707</v>
      </c>
      <c r="L6" s="57"/>
      <c r="M6" s="57">
        <v>1.0864237831153494</v>
      </c>
      <c r="N6" s="57"/>
      <c r="O6" s="57">
        <v>0.9451564125633769</v>
      </c>
      <c r="P6" s="57">
        <v>0.86509501899788854</v>
      </c>
      <c r="Q6" s="57">
        <v>0.84095427268003586</v>
      </c>
      <c r="R6" s="57">
        <v>0.86143458874965562</v>
      </c>
      <c r="S6" s="57">
        <v>0.89354179253668131</v>
      </c>
      <c r="T6" s="57">
        <v>0.9111134044071918</v>
      </c>
      <c r="U6" s="57">
        <v>0.92049122773630743</v>
      </c>
      <c r="V6" s="57">
        <v>0.90977670585271264</v>
      </c>
      <c r="W6" s="59">
        <v>0.76338640763179155</v>
      </c>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row>
    <row r="7" spans="1:73" ht="30" thickBot="1">
      <c r="B7" s="60" t="s">
        <v>109</v>
      </c>
      <c r="C7" s="61">
        <v>0.58950777174465496</v>
      </c>
      <c r="D7" s="61"/>
      <c r="E7" s="61">
        <v>0.65047165061297052</v>
      </c>
      <c r="F7" s="61"/>
      <c r="G7" s="61">
        <v>0.59708376344620762</v>
      </c>
      <c r="H7" s="61"/>
      <c r="I7" s="61">
        <v>0.48024519456931314</v>
      </c>
      <c r="J7" s="61"/>
      <c r="K7" s="61">
        <v>0.38014990184564101</v>
      </c>
      <c r="L7" s="61"/>
      <c r="M7" s="61">
        <v>0.26661138912780713</v>
      </c>
      <c r="N7" s="61"/>
      <c r="O7" s="61">
        <v>0.24172746680023649</v>
      </c>
      <c r="P7" s="61">
        <v>0.22478661044917536</v>
      </c>
      <c r="Q7" s="61">
        <v>0.22303082772314126</v>
      </c>
      <c r="R7" s="61">
        <v>0.32794256376207975</v>
      </c>
      <c r="S7" s="61">
        <v>0.42190753470134262</v>
      </c>
      <c r="T7" s="61">
        <v>0.50663847626281489</v>
      </c>
      <c r="U7" s="61">
        <v>0.54820655526466722</v>
      </c>
      <c r="V7" s="61">
        <v>0.54478043777256602</v>
      </c>
      <c r="W7" s="61">
        <v>0.49515016157876701</v>
      </c>
      <c r="X7" s="61">
        <v>0.48138895056691222</v>
      </c>
      <c r="Y7" s="61">
        <v>0.42459177528751635</v>
      </c>
      <c r="Z7" s="61">
        <v>0.24472291686131087</v>
      </c>
      <c r="AA7" s="61">
        <v>0.21262313333283817</v>
      </c>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row>
    <row r="8" spans="1:73" ht="29.25">
      <c r="B8" s="56" t="s">
        <v>110</v>
      </c>
      <c r="C8" s="62"/>
      <c r="D8" s="62"/>
      <c r="E8" s="62"/>
      <c r="F8" s="62"/>
      <c r="G8" s="62"/>
      <c r="H8" s="62"/>
      <c r="I8" s="62"/>
      <c r="J8" s="62"/>
      <c r="K8" s="62"/>
      <c r="L8" s="62"/>
      <c r="M8" s="62"/>
      <c r="N8" s="62"/>
      <c r="O8" s="62"/>
      <c r="P8" s="62"/>
      <c r="Q8" s="62"/>
      <c r="R8" s="62"/>
      <c r="S8" s="62"/>
      <c r="T8" s="62">
        <v>0.9133523724418382</v>
      </c>
      <c r="U8" s="62">
        <v>0.93115232004701032</v>
      </c>
      <c r="V8" s="62">
        <v>0.90889459202319189</v>
      </c>
      <c r="W8" s="62">
        <v>0.75781373164694665</v>
      </c>
      <c r="X8" s="62">
        <v>0.9</v>
      </c>
      <c r="Y8" s="62">
        <v>0.88846005403379724</v>
      </c>
      <c r="Z8" s="62">
        <v>0.68995652300159016</v>
      </c>
      <c r="AA8" s="62">
        <v>0.70797100071284258</v>
      </c>
      <c r="AB8" s="62">
        <v>0.73829953906008317</v>
      </c>
      <c r="AC8" s="62">
        <v>0.705759487759271</v>
      </c>
      <c r="AD8" s="62">
        <v>0.50814999468624</v>
      </c>
      <c r="AE8" s="62">
        <v>0.35542037032660084</v>
      </c>
      <c r="AF8" s="62">
        <v>0.49536281261817888</v>
      </c>
      <c r="AG8" s="62">
        <v>0.36493227715077242</v>
      </c>
      <c r="AH8" s="62">
        <v>0.41245863699930163</v>
      </c>
      <c r="AI8" s="62">
        <v>0.39949926730732199</v>
      </c>
      <c r="AJ8" s="62">
        <v>0.32744748899507448</v>
      </c>
      <c r="AK8" s="62">
        <v>0.29031288453326037</v>
      </c>
      <c r="AL8" s="62">
        <v>0.17115050209353316</v>
      </c>
      <c r="AM8" s="62">
        <v>0.12178768041028826</v>
      </c>
      <c r="AN8" s="62">
        <v>0.15355828920242273</v>
      </c>
      <c r="AO8" s="62">
        <v>0.10530348921396793</v>
      </c>
      <c r="AP8" s="62">
        <v>6.9231766852628995E-2</v>
      </c>
      <c r="AQ8" s="62">
        <v>3.6351775722034185E-2</v>
      </c>
      <c r="AR8" s="62">
        <v>-2.452662500933997E-2</v>
      </c>
      <c r="AS8" s="62">
        <v>-8.269783716236534E-2</v>
      </c>
      <c r="AT8" s="62">
        <v>-0.15545348288909677</v>
      </c>
      <c r="AU8" s="62">
        <v>-0.17858929729264705</v>
      </c>
      <c r="AV8" s="62">
        <v>-0.21156320733826595</v>
      </c>
      <c r="AW8" s="62">
        <v>-0.19560138112485262</v>
      </c>
      <c r="AX8" s="62">
        <v>-0.25238003287226218</v>
      </c>
      <c r="AY8" s="62">
        <v>-0.25676797559080722</v>
      </c>
      <c r="AZ8" s="62">
        <v>-0.26432544996283963</v>
      </c>
      <c r="BA8" s="62">
        <v>-0.30380193442391551</v>
      </c>
      <c r="BB8" s="62">
        <v>-0.32484602306231392</v>
      </c>
      <c r="BC8" s="62">
        <v>-0.38970901048654938</v>
      </c>
      <c r="BD8" s="62">
        <v>-0.38263301684360529</v>
      </c>
      <c r="BE8" s="62">
        <v>-0.39518020398210429</v>
      </c>
      <c r="BF8" s="62">
        <v>-0.33432573349561545</v>
      </c>
      <c r="BG8" s="62">
        <v>-0.33194596958014222</v>
      </c>
      <c r="BH8" s="62">
        <v>-0.35064839558225586</v>
      </c>
      <c r="BI8" s="62">
        <v>-0.35569988669505187</v>
      </c>
      <c r="BJ8" s="62">
        <v>-0.34281176291644044</v>
      </c>
      <c r="BK8" s="62">
        <v>-0.33921672139808168</v>
      </c>
      <c r="BL8" s="62">
        <v>-0.35456225120170182</v>
      </c>
      <c r="BM8" s="62">
        <v>-0.31383102365090176</v>
      </c>
      <c r="BN8" s="62">
        <v>-0.3060985749816254</v>
      </c>
      <c r="BO8" s="62">
        <v>-0.24251326926792238</v>
      </c>
      <c r="BP8" s="62">
        <v>-0.28684082862779248</v>
      </c>
      <c r="BQ8" s="62">
        <v>-0.24714342778010445</v>
      </c>
      <c r="BR8" s="62">
        <v>-0.25173600577939226</v>
      </c>
      <c r="BS8" s="62">
        <v>-0.23573994800497444</v>
      </c>
      <c r="BT8" s="62">
        <v>-0.17738117917430862</v>
      </c>
      <c r="BU8" s="62">
        <v>-0.21579518782939219</v>
      </c>
    </row>
    <row r="9" spans="1:73" ht="29.25">
      <c r="B9" s="58" t="s">
        <v>111</v>
      </c>
      <c r="C9" s="59"/>
      <c r="D9" s="59"/>
      <c r="E9" s="59"/>
      <c r="F9" s="59"/>
      <c r="G9" s="59"/>
      <c r="H9" s="59"/>
      <c r="I9" s="59"/>
      <c r="J9" s="59"/>
      <c r="K9" s="59"/>
      <c r="L9" s="59"/>
      <c r="M9" s="59"/>
      <c r="N9" s="59"/>
      <c r="O9" s="59"/>
      <c r="P9" s="59"/>
      <c r="Q9" s="59"/>
      <c r="R9" s="59"/>
      <c r="S9" s="59"/>
      <c r="T9" s="63"/>
      <c r="U9" s="59"/>
      <c r="V9" s="59"/>
      <c r="X9" s="59">
        <v>0.80069530752784734</v>
      </c>
      <c r="Y9" s="59">
        <v>0.81563595769027764</v>
      </c>
      <c r="Z9" s="59">
        <v>0.62932459359126824</v>
      </c>
      <c r="AA9" s="59">
        <v>0.60669921024047802</v>
      </c>
      <c r="AB9" s="59">
        <v>0.59015666595552385</v>
      </c>
      <c r="AC9" s="59">
        <v>0.55268858822170697</v>
      </c>
      <c r="AD9" s="59">
        <v>0.3896477588350637</v>
      </c>
      <c r="AE9" s="59">
        <v>0.29844546904248476</v>
      </c>
      <c r="AF9" s="59">
        <v>0.39073315186638063</v>
      </c>
      <c r="AG9" s="59">
        <v>0.3145316747738785</v>
      </c>
      <c r="AH9" s="59">
        <v>0.33843219144052072</v>
      </c>
      <c r="AI9" s="59">
        <v>0.33239375760392098</v>
      </c>
      <c r="AJ9" s="59">
        <v>0.28804351364449987</v>
      </c>
      <c r="AK9" s="59">
        <v>0.2606584873142988</v>
      </c>
      <c r="AL9" s="59">
        <v>0.17956168624089247</v>
      </c>
      <c r="AM9" s="59">
        <v>0.14592349131920984</v>
      </c>
      <c r="AN9" s="59">
        <v>0.15171068026680376</v>
      </c>
      <c r="AO9" s="59">
        <v>0.13291372495073239</v>
      </c>
      <c r="AP9" s="59">
        <v>0.12224702269509646</v>
      </c>
      <c r="AQ9" s="59">
        <v>0.10482904639416835</v>
      </c>
      <c r="AR9" s="59">
        <v>6.1319630541199072E-2</v>
      </c>
      <c r="AS9" s="59">
        <v>2.2504273742851466E-2</v>
      </c>
      <c r="AT9" s="59">
        <v>-2.3482776822815854E-2</v>
      </c>
      <c r="AU9" s="59">
        <v>-4.2106314050390559E-2</v>
      </c>
      <c r="AV9" s="59">
        <v>-7.8283911538564843E-2</v>
      </c>
      <c r="AW9" s="59">
        <v>-7.6347792819950439E-2</v>
      </c>
      <c r="AX9" s="59">
        <v>-0.11739874194544378</v>
      </c>
      <c r="AY9" s="59">
        <v>-0.13909514609121931</v>
      </c>
      <c r="AZ9" s="59">
        <v>-0.16692222373745996</v>
      </c>
      <c r="BA9" s="59">
        <v>-0.19572755460653862</v>
      </c>
      <c r="BB9" s="59">
        <v>-0.21319726636599345</v>
      </c>
      <c r="BC9" s="59">
        <v>-0.24786968402181234</v>
      </c>
      <c r="BD9" s="59">
        <v>-0.25458494046052971</v>
      </c>
      <c r="BE9" s="59">
        <v>-0.25761508059269145</v>
      </c>
      <c r="BF9" s="59">
        <v>-0.21885595807075242</v>
      </c>
      <c r="BG9" s="59">
        <v>-0.21296799837256286</v>
      </c>
      <c r="BH9" s="59">
        <v>-0.22386698263299326</v>
      </c>
      <c r="BI9" s="59">
        <v>-0.21236254269538152</v>
      </c>
      <c r="BJ9" s="59">
        <v>-0.19662046398731281</v>
      </c>
      <c r="BK9" s="59">
        <v>-0.19902276972320584</v>
      </c>
      <c r="BL9" s="59">
        <v>-0.206421229755268</v>
      </c>
      <c r="BM9" s="59">
        <v>-0.17761942764945593</v>
      </c>
      <c r="BN9" s="59">
        <v>-0.16889644759728295</v>
      </c>
      <c r="BO9" s="59">
        <v>-0.13344804817500222</v>
      </c>
      <c r="BP9" s="59">
        <v>-0.16910309995374162</v>
      </c>
      <c r="BQ9" s="59">
        <v>-0.15839235014551123</v>
      </c>
      <c r="BR9" s="59">
        <v>-0.17099896342287838</v>
      </c>
      <c r="BS9" s="59">
        <v>-0.16977676155683752</v>
      </c>
      <c r="BT9" s="59">
        <v>-0.13131799972281122</v>
      </c>
      <c r="BU9" s="59">
        <v>-0.15210072567399743</v>
      </c>
    </row>
    <row r="10" spans="1:73" ht="30" thickBot="1">
      <c r="B10" s="64" t="s">
        <v>112</v>
      </c>
      <c r="C10" s="65"/>
      <c r="D10" s="65"/>
      <c r="E10" s="65"/>
      <c r="F10" s="65"/>
      <c r="G10" s="65"/>
      <c r="H10" s="65"/>
      <c r="I10" s="65"/>
      <c r="J10" s="65"/>
      <c r="K10" s="65"/>
      <c r="L10" s="65"/>
      <c r="M10" s="65"/>
      <c r="N10" s="65"/>
      <c r="O10" s="65"/>
      <c r="P10" s="65"/>
      <c r="Q10" s="65"/>
      <c r="R10" s="65"/>
      <c r="S10" s="65"/>
      <c r="T10" s="66"/>
      <c r="U10" s="66"/>
      <c r="V10" s="66"/>
      <c r="W10" s="66"/>
      <c r="X10" s="66"/>
      <c r="Y10" s="66"/>
      <c r="Z10" s="66"/>
      <c r="AA10" s="66"/>
      <c r="AB10" s="66">
        <v>0.15677599608986925</v>
      </c>
      <c r="AC10" s="66">
        <v>9.9025348957418435E-2</v>
      </c>
      <c r="AD10" s="66">
        <v>5.1264001667531589E-2</v>
      </c>
      <c r="AE10" s="66">
        <v>8.5680733955988242E-2</v>
      </c>
      <c r="AF10" s="66">
        <v>9.4527899535118032E-2</v>
      </c>
      <c r="AG10" s="66">
        <v>0.10837281957063311</v>
      </c>
      <c r="AH10" s="66">
        <v>0.1230898011724747</v>
      </c>
      <c r="AI10" s="66">
        <v>0.13144930864203663</v>
      </c>
      <c r="AJ10" s="66">
        <v>0.146996822182099</v>
      </c>
      <c r="AK10" s="66">
        <v>0.15521453966386362</v>
      </c>
      <c r="AL10" s="66">
        <v>0.15638669482915307</v>
      </c>
      <c r="AM10" s="66">
        <v>0.18108575287343626</v>
      </c>
      <c r="AN10" s="66">
        <v>0.19134712586346</v>
      </c>
      <c r="AO10" s="66">
        <v>0.20184141193947069</v>
      </c>
      <c r="AP10" s="66">
        <v>0.21727707687659614</v>
      </c>
      <c r="AQ10" s="66">
        <v>0.23655632396004034</v>
      </c>
      <c r="AR10" s="66">
        <v>0.24587840405289954</v>
      </c>
      <c r="AS10" s="66">
        <v>0.25739799363805116</v>
      </c>
      <c r="AT10" s="66">
        <v>0.26181160948432325</v>
      </c>
      <c r="AU10" s="66">
        <v>0.25752025780871479</v>
      </c>
      <c r="AV10" s="66">
        <v>0.25299792594592418</v>
      </c>
      <c r="AW10" s="66">
        <v>0.23786680431451609</v>
      </c>
      <c r="AX10" s="66">
        <v>0.22966908205296196</v>
      </c>
      <c r="AY10" s="66">
        <v>0.19979259553661177</v>
      </c>
      <c r="AZ10" s="66">
        <v>0.14741353418799691</v>
      </c>
      <c r="BA10" s="66">
        <v>0.13616033131236166</v>
      </c>
      <c r="BB10" s="66">
        <v>0.14110532606771142</v>
      </c>
      <c r="BC10" s="66">
        <v>0.13615857924788241</v>
      </c>
      <c r="BD10" s="66">
        <v>0.13860089832287914</v>
      </c>
      <c r="BE10" s="66">
        <v>0.14934319601599599</v>
      </c>
      <c r="BF10" s="66">
        <v>0.14948361985164416</v>
      </c>
      <c r="BG10" s="66">
        <v>0.16737804015058388</v>
      </c>
      <c r="BH10" s="66">
        <v>0.17357104959183906</v>
      </c>
      <c r="BI10" s="66">
        <v>0.19869024042672895</v>
      </c>
      <c r="BJ10" s="66">
        <v>0.21018510367639442</v>
      </c>
      <c r="BK10" s="66">
        <v>0.22191705788808294</v>
      </c>
      <c r="BL10" s="66">
        <v>0.23974834408929724</v>
      </c>
      <c r="BM10" s="66">
        <v>0.26001021688791226</v>
      </c>
      <c r="BN10" s="66">
        <v>0.26985769048252584</v>
      </c>
      <c r="BO10" s="66">
        <v>0.27416955103523089</v>
      </c>
      <c r="BP10" s="66">
        <v>0.2355972927161375</v>
      </c>
      <c r="BQ10" s="66">
        <v>0.20007957165962964</v>
      </c>
      <c r="BR10" s="66">
        <v>0.17710326585962696</v>
      </c>
      <c r="BS10" s="66">
        <v>0.1691013488234212</v>
      </c>
      <c r="BT10" s="66">
        <v>0.18049778081362444</v>
      </c>
      <c r="BU10" s="66">
        <v>0.15732117629974066</v>
      </c>
    </row>
    <row r="11" spans="1:73">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row>
  </sheetData>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A2" sqref="A2"/>
    </sheetView>
  </sheetViews>
  <sheetFormatPr baseColWidth="10" defaultRowHeight="15"/>
  <cols>
    <col min="1" max="2" width="11.42578125" style="36"/>
    <col min="3" max="3" width="21.5703125" style="36" customWidth="1"/>
    <col min="4" max="4" width="23.42578125" style="36" customWidth="1"/>
    <col min="5" max="5" width="15.7109375" style="36" customWidth="1"/>
    <col min="6" max="16384" width="11.42578125" style="36"/>
  </cols>
  <sheetData>
    <row r="1" spans="1:4" ht="15.75">
      <c r="A1" s="45" t="s">
        <v>222</v>
      </c>
    </row>
    <row r="3" spans="1:4" ht="15.75" thickBot="1"/>
    <row r="4" spans="1:4" ht="58.5" thickBot="1">
      <c r="B4" s="47" t="s">
        <v>104</v>
      </c>
      <c r="C4" s="48" t="s">
        <v>105</v>
      </c>
      <c r="D4" s="48" t="s">
        <v>106</v>
      </c>
    </row>
    <row r="5" spans="1:4">
      <c r="B5" s="49">
        <v>1926</v>
      </c>
      <c r="C5" s="50">
        <v>0.753</v>
      </c>
      <c r="D5" s="50">
        <v>0.66900000000000004</v>
      </c>
    </row>
    <row r="6" spans="1:4">
      <c r="B6" s="49">
        <v>1928</v>
      </c>
      <c r="C6" s="50">
        <v>0.745</v>
      </c>
      <c r="D6" s="50">
        <v>0.64</v>
      </c>
    </row>
    <row r="7" spans="1:4">
      <c r="B7" s="49">
        <v>1930</v>
      </c>
      <c r="C7" s="50">
        <v>0.751</v>
      </c>
      <c r="D7" s="50">
        <v>0.64100000000000001</v>
      </c>
    </row>
    <row r="8" spans="1:4">
      <c r="B8" s="49">
        <v>1932</v>
      </c>
      <c r="C8" s="50">
        <v>0.75900000000000001</v>
      </c>
      <c r="D8" s="50">
        <v>0.64600000000000002</v>
      </c>
    </row>
    <row r="9" spans="1:4">
      <c r="B9" s="49">
        <v>1934</v>
      </c>
      <c r="C9" s="50">
        <v>0.77300000000000002</v>
      </c>
      <c r="D9" s="50">
        <v>0.66</v>
      </c>
    </row>
    <row r="10" spans="1:4">
      <c r="B10" s="49">
        <v>1936</v>
      </c>
      <c r="C10" s="51">
        <v>0.78900000000000003</v>
      </c>
      <c r="D10" s="51">
        <v>0.67800000000000005</v>
      </c>
    </row>
    <row r="11" spans="1:4">
      <c r="B11" s="49">
        <v>1938</v>
      </c>
      <c r="C11" s="50">
        <v>0.81200000000000006</v>
      </c>
      <c r="D11" s="50">
        <v>0.70199999999999996</v>
      </c>
    </row>
    <row r="12" spans="1:4">
      <c r="B12" s="49">
        <v>1940</v>
      </c>
      <c r="C12" s="50">
        <v>0.83599999999999997</v>
      </c>
      <c r="D12" s="50">
        <v>0.72899999999999998</v>
      </c>
    </row>
    <row r="13" spans="1:4">
      <c r="B13" s="49">
        <v>1942</v>
      </c>
      <c r="C13" s="50">
        <v>0.85699999999999998</v>
      </c>
      <c r="D13" s="50">
        <v>0.753</v>
      </c>
    </row>
    <row r="14" spans="1:4">
      <c r="B14" s="49">
        <v>1944</v>
      </c>
      <c r="C14" s="52">
        <v>0.874</v>
      </c>
      <c r="D14" s="52">
        <v>0.77300000000000002</v>
      </c>
    </row>
    <row r="15" spans="1:4" ht="15.75" thickBot="1">
      <c r="B15" s="53">
        <v>1946</v>
      </c>
      <c r="C15" s="54">
        <v>0.89700000000000002</v>
      </c>
      <c r="D15" s="54">
        <v>0.8</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O12" sqref="O12"/>
    </sheetView>
  </sheetViews>
  <sheetFormatPr baseColWidth="10" defaultRowHeight="15.75"/>
  <cols>
    <col min="1" max="1" width="2.28515625" style="779" customWidth="1"/>
    <col min="2" max="2" width="11.28515625" style="779" customWidth="1"/>
    <col min="3" max="10" width="11.42578125" style="779"/>
    <col min="11" max="11" width="15" style="779" customWidth="1"/>
    <col min="12" max="16384" width="11.42578125" style="779"/>
  </cols>
  <sheetData>
    <row r="1" spans="1:9">
      <c r="A1" s="778" t="s">
        <v>267</v>
      </c>
    </row>
    <row r="3" spans="1:9" ht="16.5" thickBot="1">
      <c r="B3" s="780" t="s">
        <v>268</v>
      </c>
      <c r="C3" s="780"/>
      <c r="D3" s="781"/>
      <c r="E3" s="781"/>
      <c r="F3" s="781"/>
      <c r="G3" s="781"/>
      <c r="H3" s="781"/>
      <c r="I3" s="781"/>
    </row>
    <row r="4" spans="1:9" ht="16.5" thickBot="1">
      <c r="B4" s="782" t="s">
        <v>269</v>
      </c>
      <c r="C4" s="783">
        <v>2016</v>
      </c>
      <c r="D4" s="784">
        <v>2020</v>
      </c>
      <c r="E4" s="784">
        <v>2025</v>
      </c>
      <c r="F4" s="784">
        <v>2030</v>
      </c>
      <c r="G4" s="784">
        <v>2040</v>
      </c>
      <c r="H4" s="784">
        <v>2050</v>
      </c>
      <c r="I4" s="785">
        <v>2060</v>
      </c>
    </row>
    <row r="5" spans="1:9">
      <c r="B5" s="786" t="s">
        <v>270</v>
      </c>
      <c r="C5" s="787">
        <v>-4.3235941809479428E-2</v>
      </c>
      <c r="D5" s="788">
        <v>7.1978410322790509E-2</v>
      </c>
      <c r="E5" s="788">
        <v>0.29999261189514748</v>
      </c>
      <c r="F5" s="788">
        <v>0.47087943022087941</v>
      </c>
      <c r="G5" s="788">
        <v>0.2222292314399823</v>
      </c>
      <c r="H5" s="788">
        <v>-5.9873178875182731E-2</v>
      </c>
      <c r="I5" s="789">
        <v>-0.14922703156872608</v>
      </c>
    </row>
    <row r="6" spans="1:9">
      <c r="B6" s="790" t="s">
        <v>271</v>
      </c>
      <c r="C6" s="791">
        <v>-4.3235943859919246E-2</v>
      </c>
      <c r="D6" s="792">
        <v>6.7359705877029441E-2</v>
      </c>
      <c r="E6" s="792">
        <v>0.30365409745667371</v>
      </c>
      <c r="F6" s="792">
        <v>0.40566328609664737</v>
      </c>
      <c r="G6" s="792">
        <v>0.16855199025851597</v>
      </c>
      <c r="H6" s="792">
        <v>-0.1250432537245878</v>
      </c>
      <c r="I6" s="793">
        <v>-0.20376263270265227</v>
      </c>
    </row>
    <row r="7" spans="1:9">
      <c r="B7" s="790" t="s">
        <v>272</v>
      </c>
      <c r="C7" s="791">
        <v>-4.3235943859917469E-2</v>
      </c>
      <c r="D7" s="792">
        <v>6.6371723656782677E-2</v>
      </c>
      <c r="E7" s="792">
        <v>0.41462922837956562</v>
      </c>
      <c r="F7" s="792">
        <v>0.35072687100001509</v>
      </c>
      <c r="G7" s="792">
        <v>9.1320109616038536E-2</v>
      </c>
      <c r="H7" s="792">
        <v>-0.18929538173123284</v>
      </c>
      <c r="I7" s="793">
        <v>-0.24439852931890549</v>
      </c>
    </row>
    <row r="8" spans="1:9" ht="16.5" thickBot="1">
      <c r="B8" s="794" t="s">
        <v>273</v>
      </c>
      <c r="C8" s="795">
        <v>-4.3235454737290624E-2</v>
      </c>
      <c r="D8" s="796">
        <v>6.2975776745080481E-2</v>
      </c>
      <c r="E8" s="796">
        <v>0.2863886385523422</v>
      </c>
      <c r="F8" s="796">
        <v>0.15790629964377878</v>
      </c>
      <c r="G8" s="796">
        <v>-0.10835410914705257</v>
      </c>
      <c r="H8" s="796">
        <v>-0.38668794704858556</v>
      </c>
      <c r="I8" s="797">
        <v>-0.42582248085691354</v>
      </c>
    </row>
    <row r="9" spans="1:9">
      <c r="B9" s="798"/>
      <c r="C9" s="799"/>
      <c r="D9" s="799"/>
      <c r="E9" s="799"/>
      <c r="F9" s="799"/>
      <c r="G9" s="799"/>
      <c r="H9" s="799"/>
      <c r="I9" s="799"/>
    </row>
    <row r="10" spans="1:9" ht="16.5" thickBot="1">
      <c r="B10" s="780" t="s">
        <v>373</v>
      </c>
      <c r="C10" s="780"/>
      <c r="D10" s="781"/>
      <c r="E10" s="781"/>
      <c r="F10" s="781"/>
      <c r="G10" s="781"/>
      <c r="H10" s="781"/>
      <c r="I10" s="781"/>
    </row>
    <row r="11" spans="1:9" ht="16.5" thickBot="1">
      <c r="B11" s="782" t="s">
        <v>269</v>
      </c>
      <c r="C11" s="783">
        <v>2016</v>
      </c>
      <c r="D11" s="784">
        <v>2020</v>
      </c>
      <c r="E11" s="784">
        <v>2025</v>
      </c>
      <c r="F11" s="784">
        <v>2030</v>
      </c>
      <c r="G11" s="784">
        <v>2040</v>
      </c>
      <c r="H11" s="784">
        <v>2050</v>
      </c>
      <c r="I11" s="785">
        <v>2060</v>
      </c>
    </row>
    <row r="12" spans="1:9">
      <c r="B12" s="786" t="s">
        <v>270</v>
      </c>
      <c r="C12" s="800">
        <v>6.8649876882895811E-2</v>
      </c>
      <c r="D12" s="801">
        <v>-0.1493869949008797</v>
      </c>
      <c r="E12" s="801">
        <v>-0.33947798606814139</v>
      </c>
      <c r="F12" s="801">
        <v>-0.42062294423381275</v>
      </c>
      <c r="G12" s="801">
        <v>-0.460749588442809</v>
      </c>
      <c r="H12" s="801">
        <v>-0.45215082520346073</v>
      </c>
      <c r="I12" s="802">
        <v>-0.4439575144630048</v>
      </c>
    </row>
    <row r="13" spans="1:9">
      <c r="B13" s="790" t="s">
        <v>271</v>
      </c>
      <c r="C13" s="803">
        <v>6.8650438951570081E-2</v>
      </c>
      <c r="D13" s="804">
        <v>-0.15964261104721977</v>
      </c>
      <c r="E13" s="804">
        <v>-0.35590740309967295</v>
      </c>
      <c r="F13" s="804">
        <v>-0.43609266287764825</v>
      </c>
      <c r="G13" s="804">
        <v>-0.46298544425809673</v>
      </c>
      <c r="H13" s="804">
        <v>-0.44256602992843597</v>
      </c>
      <c r="I13" s="805">
        <v>-0.38879846992998601</v>
      </c>
    </row>
    <row r="14" spans="1:9">
      <c r="B14" s="790" t="s">
        <v>272</v>
      </c>
      <c r="C14" s="803">
        <v>6.8650438951570081E-2</v>
      </c>
      <c r="D14" s="804">
        <v>-0.15764959590188354</v>
      </c>
      <c r="E14" s="804">
        <v>-0.3050962735810927</v>
      </c>
      <c r="F14" s="804">
        <v>-0.45632211094442354</v>
      </c>
      <c r="G14" s="804">
        <v>-0.50205008914212534</v>
      </c>
      <c r="H14" s="804">
        <v>-0.487012046234927</v>
      </c>
      <c r="I14" s="805">
        <v>-0.43858384985552945</v>
      </c>
    </row>
    <row r="15" spans="1:9" ht="16.5" thickBot="1">
      <c r="B15" s="794" t="s">
        <v>273</v>
      </c>
      <c r="C15" s="806">
        <v>6.8650438951570081E-2</v>
      </c>
      <c r="D15" s="807">
        <v>-0.1581337085819019</v>
      </c>
      <c r="E15" s="807">
        <v>-0.31689993022420637</v>
      </c>
      <c r="F15" s="807">
        <v>-0.4278240971581404</v>
      </c>
      <c r="G15" s="807">
        <v>-0.47371132177719311</v>
      </c>
      <c r="H15" s="807">
        <v>-0.46698026438230933</v>
      </c>
      <c r="I15" s="808">
        <v>-0.42916254991258107</v>
      </c>
    </row>
    <row r="16" spans="1:9">
      <c r="B16" s="798"/>
      <c r="C16" s="799"/>
      <c r="D16" s="799"/>
      <c r="E16" s="799"/>
      <c r="F16" s="799"/>
      <c r="G16" s="799"/>
      <c r="H16" s="799"/>
      <c r="I16" s="799"/>
    </row>
    <row r="17" spans="2:9" ht="16.5" thickBot="1">
      <c r="B17" s="780" t="s">
        <v>374</v>
      </c>
      <c r="C17" s="780"/>
      <c r="D17" s="781"/>
      <c r="E17" s="781"/>
      <c r="F17" s="781"/>
      <c r="G17" s="781"/>
      <c r="H17" s="781"/>
      <c r="I17" s="781"/>
    </row>
    <row r="18" spans="2:9" ht="16.5" thickBot="1">
      <c r="B18" s="782" t="s">
        <v>269</v>
      </c>
      <c r="C18" s="783">
        <v>2016</v>
      </c>
      <c r="D18" s="784">
        <v>2020</v>
      </c>
      <c r="E18" s="784">
        <v>2025</v>
      </c>
      <c r="F18" s="784">
        <v>2030</v>
      </c>
      <c r="G18" s="784">
        <v>2040</v>
      </c>
      <c r="H18" s="784">
        <v>2050</v>
      </c>
      <c r="I18" s="785">
        <v>2060</v>
      </c>
    </row>
    <row r="19" spans="2:9">
      <c r="B19" s="786" t="s">
        <v>270</v>
      </c>
      <c r="C19" s="800">
        <v>0.11188581869237546</v>
      </c>
      <c r="D19" s="801">
        <v>-0.22136540522366965</v>
      </c>
      <c r="E19" s="801">
        <v>-0.63947059796329031</v>
      </c>
      <c r="F19" s="801">
        <v>-0.89150237445469183</v>
      </c>
      <c r="G19" s="801">
        <v>-0.68297881988279019</v>
      </c>
      <c r="H19" s="801">
        <v>-0.39227764632827622</v>
      </c>
      <c r="I19" s="802">
        <v>-0.29473048289428017</v>
      </c>
    </row>
    <row r="20" spans="2:9">
      <c r="B20" s="790" t="s">
        <v>271</v>
      </c>
      <c r="C20" s="803">
        <v>0.11188638281149077</v>
      </c>
      <c r="D20" s="804">
        <v>-0.2270023169242491</v>
      </c>
      <c r="E20" s="804">
        <v>-0.65956150055634655</v>
      </c>
      <c r="F20" s="804">
        <v>-0.84175594897429595</v>
      </c>
      <c r="G20" s="804">
        <v>-0.63153743451661304</v>
      </c>
      <c r="H20" s="804">
        <v>-0.31752277620384628</v>
      </c>
      <c r="I20" s="805">
        <v>-0.18503583722733197</v>
      </c>
    </row>
    <row r="21" spans="2:9">
      <c r="B21" s="790" t="s">
        <v>272</v>
      </c>
      <c r="C21" s="803">
        <v>0.11188638281148799</v>
      </c>
      <c r="D21" s="804">
        <v>-0.22402131955866766</v>
      </c>
      <c r="E21" s="804">
        <v>-0.71972550196065799</v>
      </c>
      <c r="F21" s="804">
        <v>-0.80704898194443875</v>
      </c>
      <c r="G21" s="804">
        <v>-0.5933701987581641</v>
      </c>
      <c r="H21" s="804">
        <v>-0.29771666450369438</v>
      </c>
      <c r="I21" s="805">
        <v>-0.19418532053662174</v>
      </c>
    </row>
    <row r="22" spans="2:9" ht="16.5" thickBot="1">
      <c r="B22" s="794" t="s">
        <v>273</v>
      </c>
      <c r="C22" s="806">
        <v>0.11188589368886226</v>
      </c>
      <c r="D22" s="807">
        <v>-0.22110948532698405</v>
      </c>
      <c r="E22" s="807">
        <v>-0.6032885687765499</v>
      </c>
      <c r="F22" s="807">
        <v>-0.58573039680191996</v>
      </c>
      <c r="G22" s="807">
        <v>-0.36535721263014098</v>
      </c>
      <c r="H22" s="807">
        <v>-8.0292317333724661E-2</v>
      </c>
      <c r="I22" s="808">
        <v>-3.3400690556684154E-3</v>
      </c>
    </row>
    <row r="23" spans="2:9">
      <c r="B23" s="781"/>
      <c r="C23" s="781"/>
      <c r="D23" s="781"/>
      <c r="E23" s="781"/>
      <c r="F23" s="781"/>
      <c r="G23" s="781"/>
      <c r="H23" s="781"/>
      <c r="I23" s="781"/>
    </row>
  </sheetData>
  <pageMargins left="0.7" right="0.7" top="0.75" bottom="0.75" header="0.3" footer="0.3"/>
  <pageSetup paperSize="9" orientation="portrait" r:id="rId1"/>
  <ignoredErrors>
    <ignoredError sqref="B5:B9 B11:B16 B18:B22"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workbookViewId="0">
      <selection activeCell="K7" sqref="K7"/>
    </sheetView>
  </sheetViews>
  <sheetFormatPr baseColWidth="10" defaultRowHeight="15.75"/>
  <cols>
    <col min="1" max="1" width="2.7109375" style="779" customWidth="1"/>
    <col min="2" max="2" width="11.28515625" style="779" customWidth="1"/>
    <col min="3" max="16384" width="11.42578125" style="779"/>
  </cols>
  <sheetData>
    <row r="1" spans="1:9">
      <c r="A1" s="34" t="s">
        <v>274</v>
      </c>
    </row>
    <row r="2" spans="1:9">
      <c r="A2" s="809"/>
    </row>
    <row r="4" spans="1:9" ht="16.5" thickBot="1">
      <c r="B4" s="780" t="s">
        <v>275</v>
      </c>
      <c r="D4" s="781"/>
      <c r="E4" s="781"/>
      <c r="F4" s="781"/>
      <c r="G4" s="781"/>
      <c r="H4" s="781"/>
      <c r="I4" s="781"/>
    </row>
    <row r="5" spans="1:9" ht="16.5" thickBot="1">
      <c r="B5" s="782" t="s">
        <v>269</v>
      </c>
      <c r="C5" s="783">
        <v>2016</v>
      </c>
      <c r="D5" s="784">
        <v>2020</v>
      </c>
      <c r="E5" s="784">
        <v>2025</v>
      </c>
      <c r="F5" s="784">
        <v>2030</v>
      </c>
      <c r="G5" s="784">
        <v>2040</v>
      </c>
      <c r="H5" s="784">
        <v>2050</v>
      </c>
      <c r="I5" s="785">
        <v>2060</v>
      </c>
    </row>
    <row r="6" spans="1:9">
      <c r="B6" s="786" t="s">
        <v>270</v>
      </c>
      <c r="C6" s="810">
        <v>-5.1046900748697999E-3</v>
      </c>
      <c r="D6" s="811">
        <v>-5.5330830349351601E-3</v>
      </c>
      <c r="E6" s="811">
        <v>-5.772074376633185E-3</v>
      </c>
      <c r="F6" s="811">
        <v>-5.4477087852466966E-3</v>
      </c>
      <c r="G6" s="811">
        <v>-1.6519513915462802E-2</v>
      </c>
      <c r="H6" s="811">
        <v>-4.2995721647574703E-2</v>
      </c>
      <c r="I6" s="812">
        <v>-5.321899317074319E-2</v>
      </c>
    </row>
    <row r="7" spans="1:9">
      <c r="B7" s="790" t="s">
        <v>271</v>
      </c>
      <c r="C7" s="813">
        <v>-5.1046902198441657E-3</v>
      </c>
      <c r="D7" s="814">
        <v>-5.866319464262304E-3</v>
      </c>
      <c r="E7" s="814">
        <v>-6.140102784571666E-3</v>
      </c>
      <c r="F7" s="814">
        <v>-5.9761082488670736E-3</v>
      </c>
      <c r="G7" s="814">
        <v>-1.8037108470000396E-2</v>
      </c>
      <c r="H7" s="814">
        <v>-4.4513245571052518E-2</v>
      </c>
      <c r="I7" s="815">
        <v>-5.358509404203271E-2</v>
      </c>
    </row>
    <row r="8" spans="1:9">
      <c r="B8" s="790" t="s">
        <v>272</v>
      </c>
      <c r="C8" s="813">
        <v>-5.1046902198439437E-3</v>
      </c>
      <c r="D8" s="814">
        <v>-5.9029858449602957E-3</v>
      </c>
      <c r="E8" s="814">
        <v>-7.0876720436016116E-3</v>
      </c>
      <c r="F8" s="814">
        <v>-6.472948859469807E-3</v>
      </c>
      <c r="G8" s="814">
        <v>-1.8170128044211253E-2</v>
      </c>
      <c r="H8" s="814">
        <v>-4.3090854724048944E-2</v>
      </c>
      <c r="I8" s="815">
        <v>-5.009022976191746E-2</v>
      </c>
    </row>
    <row r="9" spans="1:9" ht="16.5" thickBot="1">
      <c r="B9" s="794" t="s">
        <v>273</v>
      </c>
      <c r="C9" s="816">
        <v>-5.1046556369056528E-3</v>
      </c>
      <c r="D9" s="817">
        <v>-6.1478321266787983E-3</v>
      </c>
      <c r="E9" s="817">
        <v>-7.1385520150640813E-3</v>
      </c>
      <c r="F9" s="817">
        <v>-6.3764648243405109E-3</v>
      </c>
      <c r="G9" s="817">
        <v>-1.7857709656706189E-2</v>
      </c>
      <c r="H9" s="817">
        <v>-4.1482813618263559E-2</v>
      </c>
      <c r="I9" s="818">
        <v>-4.6855658594934346E-2</v>
      </c>
    </row>
    <row r="10" spans="1:9">
      <c r="B10" s="798"/>
      <c r="C10" s="819"/>
      <c r="D10" s="819"/>
      <c r="E10" s="819"/>
      <c r="F10" s="819"/>
      <c r="G10" s="819"/>
      <c r="H10" s="819"/>
      <c r="I10" s="819"/>
    </row>
    <row r="11" spans="1:9" ht="16.5" thickBot="1">
      <c r="B11" s="780" t="s">
        <v>375</v>
      </c>
      <c r="C11" s="780"/>
      <c r="D11" s="781"/>
      <c r="E11" s="781"/>
      <c r="F11" s="781"/>
      <c r="G11" s="781"/>
      <c r="H11" s="781"/>
      <c r="I11" s="781"/>
    </row>
    <row r="12" spans="1:9" ht="16.5" thickBot="1">
      <c r="B12" s="782" t="s">
        <v>269</v>
      </c>
      <c r="C12" s="783">
        <v>2016</v>
      </c>
      <c r="D12" s="784">
        <v>2020</v>
      </c>
      <c r="E12" s="784">
        <v>2025</v>
      </c>
      <c r="F12" s="784">
        <v>2030</v>
      </c>
      <c r="G12" s="784">
        <v>2040</v>
      </c>
      <c r="H12" s="784">
        <v>2050</v>
      </c>
      <c r="I12" s="785">
        <v>2060</v>
      </c>
    </row>
    <row r="13" spans="1:9">
      <c r="B13" s="786" t="s">
        <v>270</v>
      </c>
      <c r="C13" s="810">
        <v>2.9605409336275201E-3</v>
      </c>
      <c r="D13" s="811">
        <v>-2.1574456989746249E-2</v>
      </c>
      <c r="E13" s="811">
        <v>-5.2173689700805714E-2</v>
      </c>
      <c r="F13" s="811">
        <v>-7.0327857520183001E-2</v>
      </c>
      <c r="G13" s="811">
        <v>-6.727064399066085E-2</v>
      </c>
      <c r="H13" s="811">
        <v>-7.1351942205656882E-2</v>
      </c>
      <c r="I13" s="812">
        <v>-7.3679159056306287E-2</v>
      </c>
    </row>
    <row r="14" spans="1:9">
      <c r="B14" s="790" t="s">
        <v>271</v>
      </c>
      <c r="C14" s="813">
        <v>2.9605818615858759E-3</v>
      </c>
      <c r="D14" s="814">
        <v>-2.2312171628150579E-2</v>
      </c>
      <c r="E14" s="814">
        <v>-5.3860980565632932E-2</v>
      </c>
      <c r="F14" s="814">
        <v>-6.6893625768575715E-2</v>
      </c>
      <c r="G14" s="814">
        <v>-6.4387137372330039E-2</v>
      </c>
      <c r="H14" s="814">
        <v>-6.7598553204050726E-2</v>
      </c>
      <c r="I14" s="815">
        <v>-6.6811339933688041E-2</v>
      </c>
    </row>
    <row r="15" spans="1:9">
      <c r="B15" s="790" t="s">
        <v>272</v>
      </c>
      <c r="C15" s="813">
        <v>2.9605818615858759E-3</v>
      </c>
      <c r="D15" s="814">
        <v>-2.2134873537487776E-2</v>
      </c>
      <c r="E15" s="814">
        <v>-5.8905145100665246E-2</v>
      </c>
      <c r="F15" s="814">
        <v>-6.4671779616490177E-2</v>
      </c>
      <c r="G15" s="814">
        <v>-6.1534624298865914E-2</v>
      </c>
      <c r="H15" s="814">
        <v>-6.5126871229122862E-2</v>
      </c>
      <c r="I15" s="815">
        <v>-6.4662247975833087E-2</v>
      </c>
    </row>
    <row r="16" spans="1:9" ht="16.5" thickBot="1">
      <c r="B16" s="794" t="s">
        <v>273</v>
      </c>
      <c r="C16" s="816">
        <v>2.9605818615858759E-3</v>
      </c>
      <c r="D16" s="817">
        <v>-2.2169681007538689E-2</v>
      </c>
      <c r="E16" s="817">
        <v>-5.0708010321706465E-2</v>
      </c>
      <c r="F16" s="817">
        <v>-4.9065896409798082E-2</v>
      </c>
      <c r="G16" s="817">
        <v>-4.5660812206420376E-2</v>
      </c>
      <c r="H16" s="817">
        <v>-4.9924819675941534E-2</v>
      </c>
      <c r="I16" s="818">
        <v>-5.0247574230853798E-2</v>
      </c>
    </row>
    <row r="17" spans="2:9">
      <c r="B17" s="798"/>
      <c r="C17" s="820"/>
      <c r="D17" s="820"/>
      <c r="E17" s="820"/>
      <c r="F17" s="820"/>
      <c r="G17" s="820"/>
      <c r="H17" s="820"/>
      <c r="I17" s="820"/>
    </row>
    <row r="18" spans="2:9" ht="16.5" thickBot="1">
      <c r="B18" s="780" t="s">
        <v>376</v>
      </c>
      <c r="C18" s="780"/>
      <c r="D18" s="781"/>
      <c r="E18" s="781"/>
      <c r="F18" s="781"/>
      <c r="G18" s="781"/>
      <c r="H18" s="781"/>
      <c r="I18" s="781"/>
    </row>
    <row r="19" spans="2:9" ht="16.5" thickBot="1">
      <c r="B19" s="782" t="s">
        <v>269</v>
      </c>
      <c r="C19" s="783">
        <v>2016</v>
      </c>
      <c r="D19" s="784">
        <v>2020</v>
      </c>
      <c r="E19" s="784">
        <v>2025</v>
      </c>
      <c r="F19" s="784">
        <v>2030</v>
      </c>
      <c r="G19" s="784">
        <v>2040</v>
      </c>
      <c r="H19" s="784">
        <v>2050</v>
      </c>
      <c r="I19" s="785">
        <v>2060</v>
      </c>
    </row>
    <row r="20" spans="2:9">
      <c r="B20" s="786" t="s">
        <v>270</v>
      </c>
      <c r="C20" s="810">
        <v>-2.0628238157963663E-3</v>
      </c>
      <c r="D20" s="811">
        <v>-9.2806944855586826E-3</v>
      </c>
      <c r="E20" s="811">
        <v>-2.6152405126955602E-2</v>
      </c>
      <c r="F20" s="811">
        <v>-3.8619438710866039E-2</v>
      </c>
      <c r="G20" s="811">
        <v>-3.2185202854678185E-2</v>
      </c>
      <c r="H20" s="811">
        <v>-3.6862074626517916E-2</v>
      </c>
      <c r="I20" s="812">
        <v>-3.9784996930177119E-2</v>
      </c>
    </row>
    <row r="21" spans="2:9">
      <c r="B21" s="790" t="s">
        <v>271</v>
      </c>
      <c r="C21" s="813">
        <v>-2.0628238157963663E-3</v>
      </c>
      <c r="D21" s="814">
        <v>-9.2806944855586826E-3</v>
      </c>
      <c r="E21" s="814">
        <v>-2.669942678124515E-2</v>
      </c>
      <c r="F21" s="814">
        <v>-3.3961642713456586E-2</v>
      </c>
      <c r="G21" s="814">
        <v>-2.9083264073682669E-2</v>
      </c>
      <c r="H21" s="814">
        <v>-3.3772536902671346E-2</v>
      </c>
      <c r="I21" s="815">
        <v>-3.6884171745131478E-2</v>
      </c>
    </row>
    <row r="22" spans="2:9">
      <c r="B22" s="790" t="s">
        <v>272</v>
      </c>
      <c r="C22" s="813">
        <v>-2.0377971781492255E-3</v>
      </c>
      <c r="D22" s="814">
        <v>-9.3687813267938624E-3</v>
      </c>
      <c r="E22" s="814">
        <v>-3.5703383087801077E-2</v>
      </c>
      <c r="F22" s="814">
        <v>-3.0367676493242124E-2</v>
      </c>
      <c r="G22" s="814">
        <v>-2.3461542176957062E-2</v>
      </c>
      <c r="H22" s="814">
        <v>-2.8169496163036878E-2</v>
      </c>
      <c r="I22" s="815">
        <v>-3.1232797373601295E-2</v>
      </c>
    </row>
    <row r="23" spans="2:9" ht="16.5" thickBot="1">
      <c r="B23" s="794" t="s">
        <v>273</v>
      </c>
      <c r="C23" s="816">
        <v>-2.0377971781492255E-3</v>
      </c>
      <c r="D23" s="817">
        <v>-9.3687813267938624E-3</v>
      </c>
      <c r="E23" s="817">
        <v>-2.6424683056891829E-2</v>
      </c>
      <c r="F23" s="817">
        <v>-1.6273001106964502E-2</v>
      </c>
      <c r="G23" s="817">
        <v>-9.0501699600091801E-3</v>
      </c>
      <c r="H23" s="817">
        <v>-1.3841745218871271E-2</v>
      </c>
      <c r="I23" s="818">
        <v>-1.6959421847073664E-2</v>
      </c>
    </row>
    <row r="24" spans="2:9">
      <c r="B24" s="781"/>
      <c r="C24" s="781"/>
      <c r="D24" s="781"/>
      <c r="E24" s="781"/>
      <c r="F24" s="781"/>
      <c r="G24" s="781"/>
      <c r="H24" s="781"/>
      <c r="I24" s="781"/>
    </row>
  </sheetData>
  <pageMargins left="0.7" right="0.7" top="0.75" bottom="0.75" header="0.3" footer="0.3"/>
  <pageSetup paperSize="9" orientation="portrait" r:id="rId1"/>
  <ignoredErrors>
    <ignoredError sqref="B6:B10 B12:B17 B19:B23"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B4" sqref="B4:F8"/>
    </sheetView>
  </sheetViews>
  <sheetFormatPr baseColWidth="10" defaultColWidth="10.85546875" defaultRowHeight="15.75"/>
  <cols>
    <col min="1" max="1" width="10.85546875" style="779"/>
    <col min="2" max="2" width="20.42578125" style="779" customWidth="1"/>
    <col min="3" max="3" width="22.85546875" style="779" customWidth="1"/>
    <col min="4" max="16384" width="10.85546875" style="779"/>
  </cols>
  <sheetData>
    <row r="1" spans="1:9">
      <c r="A1" s="45" t="s">
        <v>276</v>
      </c>
      <c r="B1" s="45"/>
      <c r="C1" s="45"/>
    </row>
    <row r="3" spans="1:9" ht="16.5" thickBot="1"/>
    <row r="4" spans="1:9" ht="34.5" customHeight="1" thickBot="1">
      <c r="B4" s="1080" t="s">
        <v>277</v>
      </c>
      <c r="C4" s="1081"/>
      <c r="D4" s="1082" t="s">
        <v>278</v>
      </c>
      <c r="E4" s="1083"/>
      <c r="F4" s="1084"/>
    </row>
    <row r="5" spans="1:9" ht="15.75" customHeight="1">
      <c r="B5" s="821"/>
      <c r="C5" s="822" t="s">
        <v>279</v>
      </c>
      <c r="D5" s="823" t="s">
        <v>280</v>
      </c>
      <c r="E5" s="824" t="s">
        <v>281</v>
      </c>
      <c r="F5" s="825" t="s">
        <v>282</v>
      </c>
    </row>
    <row r="6" spans="1:9" ht="15.75" customHeight="1" thickBot="1">
      <c r="B6" s="826"/>
      <c r="C6" s="827" t="s">
        <v>283</v>
      </c>
      <c r="D6" s="828" t="s">
        <v>284</v>
      </c>
      <c r="E6" s="829" t="s">
        <v>285</v>
      </c>
      <c r="F6" s="830" t="s">
        <v>286</v>
      </c>
      <c r="I6" s="831"/>
    </row>
    <row r="7" spans="1:9" ht="15.75" customHeight="1">
      <c r="B7" s="1085" t="s">
        <v>287</v>
      </c>
      <c r="C7" s="832" t="s">
        <v>288</v>
      </c>
      <c r="D7" s="833" t="s">
        <v>354</v>
      </c>
      <c r="E7" s="834" t="s">
        <v>355</v>
      </c>
      <c r="F7" s="835" t="s">
        <v>356</v>
      </c>
    </row>
    <row r="8" spans="1:9" ht="16.5" thickBot="1">
      <c r="B8" s="1086"/>
      <c r="C8" s="836" t="s">
        <v>289</v>
      </c>
      <c r="D8" s="837" t="s">
        <v>357</v>
      </c>
      <c r="E8" s="838" t="s">
        <v>358</v>
      </c>
      <c r="F8" s="839" t="s">
        <v>359</v>
      </c>
    </row>
  </sheetData>
  <mergeCells count="3">
    <mergeCell ref="B4:C4"/>
    <mergeCell ref="D4:F4"/>
    <mergeCell ref="B7:B8"/>
  </mergeCells>
  <pageMargins left="0.7" right="0.7" top="0.75" bottom="0.75" header="0.3" footer="0.3"/>
  <pageSetup paperSize="9" orientation="portrait"/>
  <ignoredErrors>
    <ignoredError sqref="D5:F6" numberStoredAsText="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30"/>
  <sheetViews>
    <sheetView workbookViewId="0">
      <selection activeCell="A2" sqref="A2"/>
    </sheetView>
  </sheetViews>
  <sheetFormatPr baseColWidth="10" defaultColWidth="10.85546875" defaultRowHeight="15"/>
  <cols>
    <col min="1" max="1" width="10.85546875" style="32"/>
    <col min="2" max="2" width="17.42578125" style="32" customWidth="1"/>
    <col min="3" max="3" width="27.42578125" style="32" customWidth="1"/>
    <col min="4" max="16384" width="10.85546875" style="32"/>
  </cols>
  <sheetData>
    <row r="1" spans="1:76" ht="15.75">
      <c r="A1" s="45" t="s">
        <v>290</v>
      </c>
    </row>
    <row r="2" spans="1:76" ht="15.75">
      <c r="B2" s="710"/>
    </row>
    <row r="3" spans="1:76" customFormat="1" ht="15.75" thickBot="1">
      <c r="C3" s="203"/>
    </row>
    <row r="4" spans="1:76" customFormat="1" ht="15.75" thickBot="1">
      <c r="B4" s="760"/>
      <c r="C4" s="761"/>
      <c r="D4" s="762">
        <v>2000</v>
      </c>
      <c r="E4" s="763">
        <v>2001</v>
      </c>
      <c r="F4" s="763">
        <v>2002</v>
      </c>
      <c r="G4" s="763">
        <v>2003</v>
      </c>
      <c r="H4" s="763">
        <v>2004</v>
      </c>
      <c r="I4" s="763">
        <v>2005</v>
      </c>
      <c r="J4" s="763">
        <v>2006</v>
      </c>
      <c r="K4" s="763">
        <v>2007</v>
      </c>
      <c r="L4" s="763">
        <v>2008</v>
      </c>
      <c r="M4" s="763">
        <v>2009</v>
      </c>
      <c r="N4" s="763">
        <v>2010</v>
      </c>
      <c r="O4" s="763">
        <v>2011</v>
      </c>
      <c r="P4" s="763">
        <v>2012</v>
      </c>
      <c r="Q4" s="763">
        <v>2013</v>
      </c>
      <c r="R4" s="763">
        <v>2014</v>
      </c>
      <c r="S4" s="763">
        <v>2015</v>
      </c>
      <c r="T4" s="763">
        <v>2016</v>
      </c>
      <c r="U4" s="763">
        <v>2017</v>
      </c>
      <c r="V4" s="763">
        <v>2018</v>
      </c>
      <c r="W4" s="763">
        <v>2019</v>
      </c>
      <c r="X4" s="763">
        <v>2020</v>
      </c>
      <c r="Y4" s="763">
        <v>2021</v>
      </c>
      <c r="Z4" s="763">
        <v>2022</v>
      </c>
      <c r="AA4" s="763">
        <v>2023</v>
      </c>
      <c r="AB4" s="763">
        <v>2024</v>
      </c>
      <c r="AC4" s="763">
        <v>2025</v>
      </c>
      <c r="AD4" s="763">
        <v>2026</v>
      </c>
      <c r="AE4" s="763">
        <v>2027</v>
      </c>
      <c r="AF4" s="763">
        <v>2028</v>
      </c>
      <c r="AG4" s="763">
        <v>2029</v>
      </c>
      <c r="AH4" s="763">
        <v>2030</v>
      </c>
      <c r="AI4" s="763">
        <v>2031</v>
      </c>
      <c r="AJ4" s="763">
        <v>2032</v>
      </c>
      <c r="AK4" s="763">
        <v>2033</v>
      </c>
      <c r="AL4" s="763">
        <v>2034</v>
      </c>
      <c r="AM4" s="763">
        <v>2035</v>
      </c>
      <c r="AN4" s="763">
        <v>2036</v>
      </c>
      <c r="AO4" s="763">
        <v>2037</v>
      </c>
      <c r="AP4" s="763">
        <v>2038</v>
      </c>
      <c r="AQ4" s="763">
        <v>2039</v>
      </c>
      <c r="AR4" s="763">
        <v>2040</v>
      </c>
      <c r="AS4" s="763">
        <v>2041</v>
      </c>
      <c r="AT4" s="763">
        <v>2042</v>
      </c>
      <c r="AU4" s="763">
        <v>2043</v>
      </c>
      <c r="AV4" s="763">
        <v>2044</v>
      </c>
      <c r="AW4" s="763">
        <v>2045</v>
      </c>
      <c r="AX4" s="763">
        <v>2046</v>
      </c>
      <c r="AY4" s="763">
        <v>2047</v>
      </c>
      <c r="AZ4" s="763">
        <v>2048</v>
      </c>
      <c r="BA4" s="763">
        <v>2049</v>
      </c>
      <c r="BB4" s="763">
        <v>2050</v>
      </c>
      <c r="BC4" s="763">
        <v>2051</v>
      </c>
      <c r="BD4" s="763">
        <v>2052</v>
      </c>
      <c r="BE4" s="763">
        <v>2053</v>
      </c>
      <c r="BF4" s="763">
        <v>2054</v>
      </c>
      <c r="BG4" s="763">
        <v>2055</v>
      </c>
      <c r="BH4" s="763">
        <v>2056</v>
      </c>
      <c r="BI4" s="763">
        <v>2057</v>
      </c>
      <c r="BJ4" s="763">
        <v>2058</v>
      </c>
      <c r="BK4" s="763">
        <v>2059</v>
      </c>
      <c r="BL4" s="763">
        <v>2060</v>
      </c>
      <c r="BM4" s="763">
        <v>2061</v>
      </c>
      <c r="BN4" s="763">
        <v>2062</v>
      </c>
      <c r="BO4" s="763">
        <v>2063</v>
      </c>
      <c r="BP4" s="763">
        <v>2064</v>
      </c>
      <c r="BQ4" s="763">
        <v>2065</v>
      </c>
      <c r="BR4" s="763">
        <v>2066</v>
      </c>
      <c r="BS4" s="763">
        <v>2067</v>
      </c>
      <c r="BT4" s="763">
        <v>2068</v>
      </c>
      <c r="BU4" s="763">
        <v>2069</v>
      </c>
      <c r="BV4" s="764">
        <v>2070</v>
      </c>
    </row>
    <row r="5" spans="1:76" customFormat="1" ht="15" customHeight="1">
      <c r="B5" s="1077" t="s">
        <v>261</v>
      </c>
      <c r="C5" s="765" t="s">
        <v>291</v>
      </c>
      <c r="D5" s="766"/>
      <c r="E5" s="767"/>
      <c r="F5" s="767">
        <f>'Fig 2.4'!F5</f>
        <v>3.2434050230158444E-3</v>
      </c>
      <c r="G5" s="767">
        <f>'Fig 2.4'!G5</f>
        <v>4.8540417342394764E-3</v>
      </c>
      <c r="H5" s="767">
        <f>'Fig 2.4'!H5</f>
        <v>4.1327943085573337E-3</v>
      </c>
      <c r="I5" s="767">
        <f>'Fig 2.4'!I5</f>
        <v>2.1900287860012716E-3</v>
      </c>
      <c r="J5" s="767">
        <f>'Fig 2.4'!J5</f>
        <v>2.6036394185910338E-3</v>
      </c>
      <c r="K5" s="767">
        <f>'Fig 2.4'!K5</f>
        <v>1.2513536924120222E-3</v>
      </c>
      <c r="L5" s="767">
        <f>'Fig 2.4'!L5</f>
        <v>1.0568697520933179E-4</v>
      </c>
      <c r="M5" s="767">
        <f>'Fig 2.4'!M5</f>
        <v>-4.1852353424163078E-3</v>
      </c>
      <c r="N5" s="767">
        <f>'Fig 2.4'!N5</f>
        <v>-6.7944657965705408E-3</v>
      </c>
      <c r="O5" s="767">
        <f>'Fig 2.4'!O5</f>
        <v>-6.3483418172871229E-3</v>
      </c>
      <c r="P5" s="767">
        <f>'Fig 2.4'!P5</f>
        <v>-5.3020649612652042E-3</v>
      </c>
      <c r="Q5" s="767">
        <f>'Fig 2.4'!Q5</f>
        <v>-3.6657993828721311E-3</v>
      </c>
      <c r="R5" s="767">
        <f>'Fig 2.4'!R5</f>
        <v>-3.4678901312466433E-3</v>
      </c>
      <c r="S5" s="767">
        <f>'Fig 2.4'!S5</f>
        <v>-2.7103298879910141E-3</v>
      </c>
      <c r="T5" s="767">
        <f>'Fig 2.4'!T5</f>
        <v>-2.5425271263811878E-3</v>
      </c>
      <c r="U5" s="767"/>
      <c r="V5" s="767"/>
      <c r="W5" s="767"/>
      <c r="X5" s="767"/>
      <c r="Y5" s="767"/>
      <c r="Z5" s="767"/>
      <c r="AA5" s="767"/>
      <c r="AB5" s="767"/>
      <c r="AC5" s="767"/>
      <c r="AD5" s="767"/>
      <c r="AE5" s="767"/>
      <c r="AF5" s="767"/>
      <c r="AG5" s="767"/>
      <c r="AH5" s="767"/>
      <c r="AI5" s="767"/>
      <c r="AJ5" s="767"/>
      <c r="AK5" s="767"/>
      <c r="AL5" s="767"/>
      <c r="AM5" s="767"/>
      <c r="AN5" s="767"/>
      <c r="AO5" s="767"/>
      <c r="AP5" s="767"/>
      <c r="AQ5" s="767"/>
      <c r="AR5" s="767"/>
      <c r="AS5" s="767"/>
      <c r="AT5" s="767"/>
      <c r="AU5" s="767"/>
      <c r="AV5" s="767"/>
      <c r="AW5" s="767"/>
      <c r="AX5" s="767"/>
      <c r="AY5" s="767"/>
      <c r="AZ5" s="767"/>
      <c r="BA5" s="767"/>
      <c r="BB5" s="767"/>
      <c r="BC5" s="767"/>
      <c r="BD5" s="767"/>
      <c r="BE5" s="767"/>
      <c r="BF5" s="767"/>
      <c r="BG5" s="767"/>
      <c r="BH5" s="767"/>
      <c r="BI5" s="767"/>
      <c r="BJ5" s="767"/>
      <c r="BK5" s="767"/>
      <c r="BL5" s="767"/>
      <c r="BM5" s="767"/>
      <c r="BN5" s="767"/>
      <c r="BO5" s="767"/>
      <c r="BP5" s="767"/>
      <c r="BQ5" s="767"/>
      <c r="BR5" s="767"/>
      <c r="BS5" s="767"/>
      <c r="BT5" s="767"/>
      <c r="BU5" s="767"/>
      <c r="BV5" s="768"/>
    </row>
    <row r="6" spans="1:76" customFormat="1">
      <c r="B6" s="1078"/>
      <c r="C6" s="840" t="s">
        <v>292</v>
      </c>
      <c r="D6" s="770"/>
      <c r="E6" s="771"/>
      <c r="F6" s="771"/>
      <c r="G6" s="771"/>
      <c r="H6" s="771"/>
      <c r="I6" s="771"/>
      <c r="J6" s="771"/>
      <c r="K6" s="771"/>
      <c r="L6" s="771"/>
      <c r="M6" s="771"/>
      <c r="N6" s="771"/>
      <c r="O6" s="771"/>
      <c r="P6" s="771"/>
      <c r="Q6" s="771"/>
      <c r="R6" s="771"/>
      <c r="S6" s="771"/>
      <c r="T6" s="771"/>
      <c r="U6" s="771">
        <v>-2.4695290754291775E-3</v>
      </c>
      <c r="V6" s="771">
        <v>-3.4795071372440804E-3</v>
      </c>
      <c r="W6" s="771">
        <v>-3.1685021959370913E-3</v>
      </c>
      <c r="X6" s="771">
        <v>-4.0777929103546521E-3</v>
      </c>
      <c r="Y6" s="771">
        <v>-4.3862307292718023E-3</v>
      </c>
      <c r="Z6" s="771">
        <v>-4.5260344578353573E-3</v>
      </c>
      <c r="AA6" s="771">
        <v>-4.9689610489839827E-3</v>
      </c>
      <c r="AB6" s="771">
        <v>-5.2189602381599014E-3</v>
      </c>
      <c r="AC6" s="771">
        <v>-5.299101841614709E-3</v>
      </c>
      <c r="AD6" s="771">
        <v>-5.4772825608091066E-3</v>
      </c>
      <c r="AE6" s="771">
        <v>-5.5579239184382146E-3</v>
      </c>
      <c r="AF6" s="771">
        <v>-5.3917257563249532E-3</v>
      </c>
      <c r="AG6" s="771">
        <v>-5.0229025333322196E-3</v>
      </c>
      <c r="AH6" s="771">
        <v>-4.5111050038515706E-3</v>
      </c>
      <c r="AI6" s="771">
        <v>-3.8463155956058107E-3</v>
      </c>
      <c r="AJ6" s="771">
        <v>-3.0498639731151712E-3</v>
      </c>
      <c r="AK6" s="771">
        <v>-2.5898161605873251E-3</v>
      </c>
      <c r="AL6" s="771">
        <v>-2.0995007285700583E-3</v>
      </c>
      <c r="AM6" s="771">
        <v>-1.6045037852948467E-3</v>
      </c>
      <c r="AN6" s="771">
        <v>-1.0038141759254298E-3</v>
      </c>
      <c r="AO6" s="771">
        <v>-3.9413233238774905E-4</v>
      </c>
      <c r="AP6" s="771">
        <v>2.7648626114573416E-4</v>
      </c>
      <c r="AQ6" s="771">
        <v>9.441063610556409E-4</v>
      </c>
      <c r="AR6" s="771">
        <v>1.6744838639241753E-3</v>
      </c>
      <c r="AS6" s="771">
        <v>2.4211585400912075E-3</v>
      </c>
      <c r="AT6" s="771">
        <v>3.1901535480253467E-3</v>
      </c>
      <c r="AU6" s="771">
        <v>3.9151228528842008E-3</v>
      </c>
      <c r="AV6" s="771">
        <v>4.6454749920150865E-3</v>
      </c>
      <c r="AW6" s="771">
        <v>5.3217246703976253E-3</v>
      </c>
      <c r="AX6" s="771">
        <v>5.9931667566346736E-3</v>
      </c>
      <c r="AY6" s="771">
        <v>6.5714786041717972E-3</v>
      </c>
      <c r="AZ6" s="771">
        <v>7.1709786483446E-3</v>
      </c>
      <c r="BA6" s="771">
        <v>7.6882623601187616E-3</v>
      </c>
      <c r="BB6" s="771">
        <v>8.1568419265168161E-3</v>
      </c>
      <c r="BC6" s="771">
        <v>8.5631127332351682E-3</v>
      </c>
      <c r="BD6" s="771">
        <v>8.9519939192222557E-3</v>
      </c>
      <c r="BE6" s="771">
        <v>9.2961654599929295E-3</v>
      </c>
      <c r="BF6" s="771">
        <v>9.576612706564255E-3</v>
      </c>
      <c r="BG6" s="771">
        <v>9.8023110174070022E-3</v>
      </c>
      <c r="BH6" s="771">
        <v>1.001558184034527E-2</v>
      </c>
      <c r="BI6" s="771">
        <v>1.0193933820689052E-2</v>
      </c>
      <c r="BJ6" s="771">
        <v>1.0345137884432863E-2</v>
      </c>
      <c r="BK6" s="771">
        <v>1.0541007591096302E-2</v>
      </c>
      <c r="BL6" s="771">
        <v>1.0756294617285776E-2</v>
      </c>
      <c r="BM6" s="771">
        <v>1.0865678382202357E-2</v>
      </c>
      <c r="BN6" s="771">
        <v>1.0877784793686854E-2</v>
      </c>
      <c r="BO6" s="771">
        <v>1.086495056014513E-2</v>
      </c>
      <c r="BP6" s="771">
        <v>1.0819627083985829E-2</v>
      </c>
      <c r="BQ6" s="771">
        <v>1.0719676508555818E-2</v>
      </c>
      <c r="BR6" s="771">
        <v>1.0557022466849409E-2</v>
      </c>
      <c r="BS6" s="771">
        <v>1.0369376530245247E-2</v>
      </c>
      <c r="BT6" s="771">
        <v>1.0115785859402997E-2</v>
      </c>
      <c r="BU6" s="771">
        <v>9.8480429783275175E-3</v>
      </c>
      <c r="BV6" s="773">
        <v>9.4681843983927105E-3</v>
      </c>
    </row>
    <row r="7" spans="1:76" customFormat="1">
      <c r="B7" s="1078"/>
      <c r="C7" s="840" t="s">
        <v>293</v>
      </c>
      <c r="D7" s="770"/>
      <c r="E7" s="771"/>
      <c r="F7" s="771"/>
      <c r="G7" s="771"/>
      <c r="H7" s="771"/>
      <c r="I7" s="771"/>
      <c r="J7" s="771"/>
      <c r="K7" s="771"/>
      <c r="L7" s="771"/>
      <c r="M7" s="771"/>
      <c r="N7" s="771"/>
      <c r="O7" s="771"/>
      <c r="P7" s="771"/>
      <c r="Q7" s="771"/>
      <c r="R7" s="771"/>
      <c r="S7" s="771"/>
      <c r="T7" s="771"/>
      <c r="U7" s="771">
        <f>'Fig 2.4'!U6</f>
        <v>-2.4694265459669481E-3</v>
      </c>
      <c r="V7" s="771">
        <f>'Fig 2.4'!V6</f>
        <v>-3.4794695926204174E-3</v>
      </c>
      <c r="W7" s="771">
        <f>'Fig 2.4'!W6</f>
        <v>-3.1684458419486091E-3</v>
      </c>
      <c r="X7" s="771">
        <f>'Fig 2.4'!X6</f>
        <v>-4.0777206044490281E-3</v>
      </c>
      <c r="Y7" s="771">
        <f>'Fig 2.4'!Y6</f>
        <v>-4.4017514818448875E-3</v>
      </c>
      <c r="Z7" s="771">
        <f>'Fig 2.4'!Z6</f>
        <v>-4.8253254638838975E-3</v>
      </c>
      <c r="AA7" s="771">
        <f>'Fig 2.4'!AA6</f>
        <v>-5.4742422880029017E-3</v>
      </c>
      <c r="AB7" s="771">
        <f>'Fig 2.4'!AB6</f>
        <v>-5.9816124112905683E-3</v>
      </c>
      <c r="AC7" s="771">
        <f>'Fig 2.4'!AC6</f>
        <v>-6.2981121239049651E-3</v>
      </c>
      <c r="AD7" s="771">
        <f>'Fig 2.4'!AD6</f>
        <v>-6.7227885646978834E-3</v>
      </c>
      <c r="AE7" s="771">
        <f>'Fig 2.4'!AE6</f>
        <v>-7.0490890990914622E-3</v>
      </c>
      <c r="AF7" s="771">
        <f>'Fig 2.4'!AF6</f>
        <v>-7.0874220093129466E-3</v>
      </c>
      <c r="AG7" s="771">
        <f>'Fig 2.4'!AG6</f>
        <v>-6.9354674101647085E-3</v>
      </c>
      <c r="AH7" s="771">
        <f>'Fig 2.4'!AH6</f>
        <v>-6.6184568892742974E-3</v>
      </c>
      <c r="AI7" s="771">
        <f>'Fig 2.4'!AI6</f>
        <v>-6.146687719813664E-3</v>
      </c>
      <c r="AJ7" s="771">
        <f>'Fig 2.4'!AJ6</f>
        <v>-5.5189796296748585E-3</v>
      </c>
      <c r="AK7" s="771">
        <f>'Fig 2.4'!AK6</f>
        <v>-5.0478023446389178E-3</v>
      </c>
      <c r="AL7" s="771">
        <f>'Fig 2.4'!AL6</f>
        <v>-4.5509627021851282E-3</v>
      </c>
      <c r="AM7" s="771">
        <f>'Fig 2.4'!AM6</f>
        <v>-4.0345798737026093E-3</v>
      </c>
      <c r="AN7" s="771">
        <f>'Fig 2.4'!AN6</f>
        <v>-3.4101884031445037E-3</v>
      </c>
      <c r="AO7" s="771">
        <f>'Fig 2.4'!AO6</f>
        <v>-2.7863885467736215E-3</v>
      </c>
      <c r="AP7" s="771">
        <f>'Fig 2.4'!AP6</f>
        <v>-2.107417170447148E-3</v>
      </c>
      <c r="AQ7" s="771">
        <f>'Fig 2.4'!AQ6</f>
        <v>-1.393268006197709E-3</v>
      </c>
      <c r="AR7" s="771">
        <f>'Fig 2.4'!AR6</f>
        <v>-6.3115899221660276E-4</v>
      </c>
      <c r="AS7" s="771">
        <f>'Fig 2.4'!AS6</f>
        <v>1.3902049294019345E-4</v>
      </c>
      <c r="AT7" s="771">
        <f>'Fig 2.4'!AT6</f>
        <v>9.5131676371907172E-4</v>
      </c>
      <c r="AU7" s="771">
        <f>'Fig 2.4'!AU6</f>
        <v>1.7221618358376858E-3</v>
      </c>
      <c r="AV7" s="771">
        <f>'Fig 2.4'!AV6</f>
        <v>2.4892529923169105E-3</v>
      </c>
      <c r="AW7" s="771">
        <f>'Fig 2.4'!AW6</f>
        <v>3.2317138327000337E-3</v>
      </c>
      <c r="AX7" s="771">
        <f>'Fig 2.4'!AX6</f>
        <v>3.9549275468683505E-3</v>
      </c>
      <c r="AY7" s="771">
        <f>'Fig 2.4'!AY6</f>
        <v>4.6049105635520109E-3</v>
      </c>
      <c r="AZ7" s="771">
        <f>'Fig 2.4'!AZ6</f>
        <v>5.2112397623821465E-3</v>
      </c>
      <c r="BA7" s="771">
        <f>'Fig 2.4'!BA6</f>
        <v>5.7100020769883346E-3</v>
      </c>
      <c r="BB7" s="771">
        <f>'Fig 2.4'!BB6</f>
        <v>6.2629270843546593E-3</v>
      </c>
      <c r="BC7" s="771">
        <f>'Fig 2.4'!BC6</f>
        <v>6.7141483248633164E-3</v>
      </c>
      <c r="BD7" s="771">
        <f>'Fig 2.4'!BD6</f>
        <v>7.1816870201762417E-3</v>
      </c>
      <c r="BE7" s="771">
        <f>'Fig 2.4'!BE6</f>
        <v>7.5442141554500596E-3</v>
      </c>
      <c r="BF7" s="771">
        <f>'Fig 2.4'!BF6</f>
        <v>7.85015737000966E-3</v>
      </c>
      <c r="BG7" s="771">
        <f>'Fig 2.4'!BG6</f>
        <v>8.1338287042950711E-3</v>
      </c>
      <c r="BH7" s="771">
        <f>'Fig 2.4'!BH6</f>
        <v>8.3922016512272008E-3</v>
      </c>
      <c r="BI7" s="771">
        <f>'Fig 2.4'!BI6</f>
        <v>8.571132042024714E-3</v>
      </c>
      <c r="BJ7" s="771">
        <f>'Fig 2.4'!BJ6</f>
        <v>8.7901751442129392E-3</v>
      </c>
      <c r="BK7" s="771">
        <f>'Fig 2.4'!BK6</f>
        <v>9.0143033985481767E-3</v>
      </c>
      <c r="BL7" s="771">
        <f>'Fig 2.4'!BL6</f>
        <v>9.2918632089240769E-3</v>
      </c>
      <c r="BM7" s="771">
        <f>'Fig 2.4'!BM6</f>
        <v>9.4276167949395341E-3</v>
      </c>
      <c r="BN7" s="771">
        <f>'Fig 2.4'!BN6</f>
        <v>9.5144952074971353E-3</v>
      </c>
      <c r="BO7" s="771">
        <f>'Fig 2.4'!BO6</f>
        <v>9.5097543685483329E-3</v>
      </c>
      <c r="BP7" s="771">
        <f>'Fig 2.4'!BP6</f>
        <v>9.5002209325631606E-3</v>
      </c>
      <c r="BQ7" s="771">
        <f>'Fig 2.4'!BQ6</f>
        <v>9.3876827594633078E-3</v>
      </c>
      <c r="BR7" s="771">
        <f>'Fig 2.4'!BR6</f>
        <v>9.2515306007821783E-3</v>
      </c>
      <c r="BS7" s="771">
        <f>'Fig 2.4'!BS6</f>
        <v>9.0848745153942496E-3</v>
      </c>
      <c r="BT7" s="771">
        <f>'Fig 2.4'!BT6</f>
        <v>8.8597913098712369E-3</v>
      </c>
      <c r="BU7" s="771">
        <f>'Fig 2.4'!BU6</f>
        <v>8.6264093504627593E-3</v>
      </c>
      <c r="BV7" s="773">
        <f>'Fig 2.4'!BV6</f>
        <v>8.2520225046988898E-3</v>
      </c>
    </row>
    <row r="8" spans="1:76" customFormat="1">
      <c r="B8" s="1078"/>
      <c r="C8" s="336" t="s">
        <v>294</v>
      </c>
      <c r="D8" s="770"/>
      <c r="E8" s="771"/>
      <c r="F8" s="771"/>
      <c r="G8" s="771"/>
      <c r="H8" s="771"/>
      <c r="I8" s="771"/>
      <c r="J8" s="771"/>
      <c r="K8" s="771"/>
      <c r="L8" s="771"/>
      <c r="M8" s="771"/>
      <c r="N8" s="771"/>
      <c r="O8" s="771"/>
      <c r="P8" s="771"/>
      <c r="Q8" s="771"/>
      <c r="R8" s="771"/>
      <c r="S8" s="771"/>
      <c r="T8" s="771"/>
      <c r="U8" s="771">
        <f>'Fig 2.4'!U9</f>
        <v>-2.4453169238904861E-3</v>
      </c>
      <c r="V8" s="771">
        <f>'Fig 2.4'!V9</f>
        <v>-3.4730882123163828E-3</v>
      </c>
      <c r="W8" s="771">
        <f>'Fig 2.4'!W9</f>
        <v>-3.1601471603960427E-3</v>
      </c>
      <c r="X8" s="771">
        <f>'Fig 2.4'!X9</f>
        <v>-4.0669588361350803E-3</v>
      </c>
      <c r="Y8" s="771">
        <f>'Fig 2.4'!Y9</f>
        <v>-4.4104941301385909E-3</v>
      </c>
      <c r="Z8" s="771">
        <f>'Fig 2.4'!Z9</f>
        <v>-5.0402782250458409E-3</v>
      </c>
      <c r="AA8" s="771">
        <f>'Fig 2.4'!AA9</f>
        <v>-5.9541766285763718E-3</v>
      </c>
      <c r="AB8" s="771">
        <f>'Fig 2.4'!AB9</f>
        <v>-6.8055508962757113E-3</v>
      </c>
      <c r="AC8" s="771">
        <f>'Fig 2.4'!AC9</f>
        <v>-7.537676530131418E-3</v>
      </c>
      <c r="AD8" s="771">
        <f>'Fig 2.4'!AD9</f>
        <v>-8.4655095751313483E-3</v>
      </c>
      <c r="AE8" s="771">
        <f>'Fig 2.4'!AE9</f>
        <v>-9.3632041694412423E-3</v>
      </c>
      <c r="AF8" s="771">
        <f>'Fig 2.4'!AF9</f>
        <v>-1.0064192998287376E-2</v>
      </c>
      <c r="AG8" s="771">
        <f>'Fig 2.4'!AG9</f>
        <v>-1.0644566755588274E-2</v>
      </c>
      <c r="AH8" s="771">
        <f>'Fig 2.4'!AH9</f>
        <v>-1.1136460715688438E-2</v>
      </c>
      <c r="AI8" s="771">
        <f>'Fig 2.4'!AI9</f>
        <v>-1.1530441628539684E-2</v>
      </c>
      <c r="AJ8" s="771">
        <f>'Fig 2.4'!AJ9</f>
        <v>-1.1834420134861082E-2</v>
      </c>
      <c r="AK8" s="771">
        <f>'Fig 2.4'!AK9</f>
        <v>-1.2288333101332278E-2</v>
      </c>
      <c r="AL8" s="771">
        <f>'Fig 2.4'!AL9</f>
        <v>-1.2694136450122767E-2</v>
      </c>
      <c r="AM8" s="771">
        <f>'Fig 2.4'!AM9</f>
        <v>-1.3057100165284182E-2</v>
      </c>
      <c r="AN8" s="771">
        <f>'Fig 2.4'!AN9</f>
        <v>-1.3296346504196154E-2</v>
      </c>
      <c r="AO8" s="771">
        <f>'Fig 2.4'!AO9</f>
        <v>-1.3513241873489472E-2</v>
      </c>
      <c r="AP8" s="771">
        <f>'Fig 2.4'!AP9</f>
        <v>-1.3647511168705447E-2</v>
      </c>
      <c r="AQ8" s="771">
        <f>'Fig 2.4'!AQ9</f>
        <v>-1.3705481626434993E-2</v>
      </c>
      <c r="AR8" s="771">
        <f>'Fig 2.4'!AR9</f>
        <v>-1.3693053905170362E-2</v>
      </c>
      <c r="AS8" s="771">
        <f>'Fig 2.4'!AS9</f>
        <v>-1.3651505111403932E-2</v>
      </c>
      <c r="AT8" s="771">
        <f>'Fig 2.4'!AT9</f>
        <v>-1.3541595745780951E-2</v>
      </c>
      <c r="AU8" s="771">
        <f>'Fig 2.4'!AU9</f>
        <v>-1.3459768664710952E-2</v>
      </c>
      <c r="AV8" s="771">
        <f>'Fig 2.4'!AV9</f>
        <v>-1.3358683697983029E-2</v>
      </c>
      <c r="AW8" s="771">
        <f>'Fig 2.4'!AW9</f>
        <v>-1.3260371880408612E-2</v>
      </c>
      <c r="AX8" s="771">
        <f>'Fig 2.4'!AX9</f>
        <v>-1.3161785237557349E-2</v>
      </c>
      <c r="AY8" s="771">
        <f>'Fig 2.4'!AY9</f>
        <v>-1.3114750736267602E-2</v>
      </c>
      <c r="AZ8" s="771">
        <f>'Fig 2.4'!AZ9</f>
        <v>-1.3091881201862939E-2</v>
      </c>
      <c r="BA8" s="771">
        <f>'Fig 2.4'!BA9</f>
        <v>-1.3152544539494521E-2</v>
      </c>
      <c r="BB8" s="771">
        <f>'Fig 2.4'!BB9</f>
        <v>-1.3144878707691947E-2</v>
      </c>
      <c r="BC8" s="771">
        <f>'Fig 2.4'!BC9</f>
        <v>-1.3224938773612404E-2</v>
      </c>
      <c r="BD8" s="771">
        <f>'Fig 2.4'!BD9</f>
        <v>-1.3268518703483867E-2</v>
      </c>
      <c r="BE8" s="771">
        <f>'Fig 2.4'!BE9</f>
        <v>-1.3395202880797066E-2</v>
      </c>
      <c r="BF8" s="771">
        <f>'Fig 2.4'!BF9</f>
        <v>-1.3565434933365627E-2</v>
      </c>
      <c r="BG8" s="771">
        <f>'Fig 2.4'!BG9</f>
        <v>-1.3738211202743537E-2</v>
      </c>
      <c r="BH8" s="771">
        <f>'Fig 2.4'!BH9</f>
        <v>-1.3914378496559944E-2</v>
      </c>
      <c r="BI8" s="771">
        <f>'Fig 2.4'!BI9</f>
        <v>-1.4145602761993489E-2</v>
      </c>
      <c r="BJ8" s="771">
        <f>'Fig 2.4'!BJ9</f>
        <v>-1.4311321640782668E-2</v>
      </c>
      <c r="BK8" s="771">
        <f>'Fig 2.4'!BK9</f>
        <v>-1.4443668571190111E-2</v>
      </c>
      <c r="BL8" s="771">
        <f>'Fig 2.4'!BL9</f>
        <v>-1.4497883992674142E-2</v>
      </c>
      <c r="BM8" s="771">
        <f>'Fig 2.4'!BM9</f>
        <v>-1.4694381371529352E-2</v>
      </c>
      <c r="BN8" s="771">
        <f>'Fig 2.4'!BN9</f>
        <v>-1.4932357309264115E-2</v>
      </c>
      <c r="BO8" s="771">
        <f>'Fig 2.4'!BO9</f>
        <v>-1.523965177181512E-2</v>
      </c>
      <c r="BP8" s="771">
        <f>'Fig 2.4'!BP9</f>
        <v>-1.554898203752641E-2</v>
      </c>
      <c r="BQ8" s="771">
        <f>'Fig 2.4'!BQ9</f>
        <v>-1.5957657328222515E-2</v>
      </c>
      <c r="BR8" s="771">
        <f>'Fig 2.4'!BR9</f>
        <v>-1.6379238671156034E-2</v>
      </c>
      <c r="BS8" s="771">
        <f>'Fig 2.4'!BS9</f>
        <v>-1.6821263083942273E-2</v>
      </c>
      <c r="BT8" s="771">
        <f>'Fig 2.4'!BT9</f>
        <v>-1.7325014548563715E-2</v>
      </c>
      <c r="BU8" s="771">
        <f>'Fig 2.4'!BU9</f>
        <v>-1.7821897572281028E-2</v>
      </c>
      <c r="BV8" s="773">
        <f>'Fig 2.4'!BV9</f>
        <v>-1.8471147156271038E-2</v>
      </c>
    </row>
    <row r="9" spans="1:76" customFormat="1" ht="15.75" thickBot="1">
      <c r="B9" s="1079"/>
      <c r="C9" s="841" t="s">
        <v>295</v>
      </c>
      <c r="D9" s="775"/>
      <c r="E9" s="776"/>
      <c r="F9" s="776"/>
      <c r="G9" s="776"/>
      <c r="H9" s="776"/>
      <c r="I9" s="776"/>
      <c r="J9" s="776"/>
      <c r="K9" s="776"/>
      <c r="L9" s="776"/>
      <c r="M9" s="776"/>
      <c r="N9" s="776"/>
      <c r="O9" s="776"/>
      <c r="P9" s="776"/>
      <c r="Q9" s="776"/>
      <c r="R9" s="776"/>
      <c r="S9" s="776"/>
      <c r="T9" s="776"/>
      <c r="U9" s="776">
        <v>-2.4453169238904861E-3</v>
      </c>
      <c r="V9" s="776">
        <v>-3.4730882123163828E-3</v>
      </c>
      <c r="W9" s="776">
        <v>-3.1601471603960427E-3</v>
      </c>
      <c r="X9" s="776">
        <v>-4.0669588361350803E-3</v>
      </c>
      <c r="Y9" s="776">
        <v>-4.4091557914038883E-3</v>
      </c>
      <c r="Z9" s="776">
        <v>-5.4232246956553553E-3</v>
      </c>
      <c r="AA9" s="776">
        <v>-6.6486052336270224E-3</v>
      </c>
      <c r="AB9" s="776">
        <v>-7.8029089647865544E-3</v>
      </c>
      <c r="AC9" s="776">
        <v>-8.8104187374646904E-3</v>
      </c>
      <c r="AD9" s="776">
        <v>-1.0027950825166113E-2</v>
      </c>
      <c r="AE9" s="776">
        <v>-1.1231136571645442E-2</v>
      </c>
      <c r="AF9" s="776">
        <v>-1.2233506355519095E-2</v>
      </c>
      <c r="AG9" s="776">
        <v>-1.3148576536045601E-2</v>
      </c>
      <c r="AH9" s="776">
        <v>-1.3972760412142536E-2</v>
      </c>
      <c r="AI9" s="776">
        <v>-1.4666874859400559E-2</v>
      </c>
      <c r="AJ9" s="776">
        <v>-1.5324635079852465E-2</v>
      </c>
      <c r="AK9" s="776">
        <v>-1.5792288303318375E-2</v>
      </c>
      <c r="AL9" s="776">
        <v>-1.6196045448637029E-2</v>
      </c>
      <c r="AM9" s="776">
        <v>-1.6596251866946243E-2</v>
      </c>
      <c r="AN9" s="776">
        <v>-1.6828932246162623E-2</v>
      </c>
      <c r="AO9" s="776">
        <v>-1.7009295052481048E-2</v>
      </c>
      <c r="AP9" s="776">
        <v>-1.7145421511272758E-2</v>
      </c>
      <c r="AQ9" s="776">
        <v>-1.7198691674146716E-2</v>
      </c>
      <c r="AR9" s="776">
        <v>-1.7174099713313074E-2</v>
      </c>
      <c r="AS9" s="776">
        <v>-1.705720715457517E-2</v>
      </c>
      <c r="AT9" s="776">
        <v>-1.6981991988430797E-2</v>
      </c>
      <c r="AU9" s="776">
        <v>-1.6863939642830922E-2</v>
      </c>
      <c r="AV9" s="776">
        <v>-1.6745661134644502E-2</v>
      </c>
      <c r="AW9" s="776">
        <v>-1.661051263556507E-2</v>
      </c>
      <c r="AX9" s="776">
        <v>-1.6545856454484503E-2</v>
      </c>
      <c r="AY9" s="776">
        <v>-1.6474461127898028E-2</v>
      </c>
      <c r="AZ9" s="776">
        <v>-1.638651062305127E-2</v>
      </c>
      <c r="BA9" s="776">
        <v>-1.6330804800924185E-2</v>
      </c>
      <c r="BB9" s="776">
        <v>-1.6335426814144266E-2</v>
      </c>
      <c r="BC9" s="776">
        <v>-1.636761820939879E-2</v>
      </c>
      <c r="BD9" s="776">
        <v>-1.6424707147480705E-2</v>
      </c>
      <c r="BE9" s="776">
        <v>-1.6512752538175121E-2</v>
      </c>
      <c r="BF9" s="776">
        <v>-1.6650208776965145E-2</v>
      </c>
      <c r="BG9" s="776">
        <v>-1.6818979888680304E-2</v>
      </c>
      <c r="BH9" s="776">
        <v>-1.6955134121073231E-2</v>
      </c>
      <c r="BI9" s="776">
        <v>-1.7148623451787252E-2</v>
      </c>
      <c r="BJ9" s="776">
        <v>-1.7320355698089054E-2</v>
      </c>
      <c r="BK9" s="776">
        <v>-1.7412535767753881E-2</v>
      </c>
      <c r="BL9" s="776">
        <v>-1.745761915662886E-2</v>
      </c>
      <c r="BM9" s="776">
        <v>-1.7593092983818524E-2</v>
      </c>
      <c r="BN9" s="776">
        <v>-1.7873844899184411E-2</v>
      </c>
      <c r="BO9" s="776">
        <v>-1.8109838717772241E-2</v>
      </c>
      <c r="BP9" s="776">
        <v>-1.8393090584522806E-2</v>
      </c>
      <c r="BQ9" s="776">
        <v>-1.8686517027662657E-2</v>
      </c>
      <c r="BR9" s="776">
        <v>-1.9119772868861632E-2</v>
      </c>
      <c r="BS9" s="776">
        <v>-1.9510574089098658E-2</v>
      </c>
      <c r="BT9" s="776">
        <v>-2.0011285759087661E-2</v>
      </c>
      <c r="BU9" s="776">
        <v>-2.0423279407384767E-2</v>
      </c>
      <c r="BV9" s="842">
        <v>-2.1060754606921327E-2</v>
      </c>
    </row>
    <row r="10" spans="1:76">
      <c r="B10" s="724"/>
      <c r="C10" s="725"/>
      <c r="D10" s="210"/>
      <c r="E10" s="210"/>
      <c r="F10" s="210"/>
      <c r="G10" s="210"/>
      <c r="H10" s="210"/>
      <c r="I10" s="210"/>
      <c r="J10" s="210"/>
      <c r="K10" s="210"/>
      <c r="L10" s="210"/>
      <c r="M10" s="210"/>
      <c r="N10" s="210"/>
      <c r="U10" s="843">
        <f>U6*100-U7*100</f>
        <v>-1.0252946222921722E-5</v>
      </c>
      <c r="V10" s="843">
        <f t="shared" ref="V10:BV10" si="0">V6*100-V7*100</f>
        <v>-3.7544623663343657E-6</v>
      </c>
      <c r="W10" s="843">
        <f t="shared" si="0"/>
        <v>-5.6353988482360506E-6</v>
      </c>
      <c r="X10" s="843">
        <f t="shared" si="0"/>
        <v>-7.2305905624014954E-6</v>
      </c>
      <c r="Y10" s="843">
        <f t="shared" si="0"/>
        <v>1.5520752573085494E-3</v>
      </c>
      <c r="Z10" s="843">
        <f t="shared" si="0"/>
        <v>2.9929100604854042E-2</v>
      </c>
      <c r="AA10" s="843">
        <f t="shared" si="0"/>
        <v>5.052812390189193E-2</v>
      </c>
      <c r="AB10" s="843">
        <f t="shared" si="0"/>
        <v>7.6265217313066791E-2</v>
      </c>
      <c r="AC10" s="843">
        <f t="shared" si="0"/>
        <v>9.990102822902569E-2</v>
      </c>
      <c r="AD10" s="843">
        <f t="shared" si="0"/>
        <v>0.12455060038887766</v>
      </c>
      <c r="AE10" s="843">
        <f t="shared" si="0"/>
        <v>0.14911651806532478</v>
      </c>
      <c r="AF10" s="843">
        <f t="shared" si="0"/>
        <v>0.16956962529879938</v>
      </c>
      <c r="AG10" s="843">
        <f t="shared" si="0"/>
        <v>0.19125648768324888</v>
      </c>
      <c r="AH10" s="843">
        <f t="shared" si="0"/>
        <v>0.21073518854227274</v>
      </c>
      <c r="AI10" s="843">
        <f t="shared" si="0"/>
        <v>0.23003721242078534</v>
      </c>
      <c r="AJ10" s="843">
        <f t="shared" si="0"/>
        <v>0.24691156565596872</v>
      </c>
      <c r="AK10" s="843">
        <f t="shared" si="0"/>
        <v>0.24579861840515926</v>
      </c>
      <c r="AL10" s="843">
        <f t="shared" si="0"/>
        <v>0.24514619736150703</v>
      </c>
      <c r="AM10" s="843">
        <f t="shared" si="0"/>
        <v>0.24300760884077627</v>
      </c>
      <c r="AN10" s="843">
        <f t="shared" si="0"/>
        <v>0.24063742272190736</v>
      </c>
      <c r="AO10" s="843">
        <f t="shared" si="0"/>
        <v>0.23922562143858725</v>
      </c>
      <c r="AP10" s="843">
        <f t="shared" si="0"/>
        <v>0.23839034315928823</v>
      </c>
      <c r="AQ10" s="843">
        <f t="shared" si="0"/>
        <v>0.23373743672533498</v>
      </c>
      <c r="AR10" s="843">
        <f t="shared" si="0"/>
        <v>0.2305642856140778</v>
      </c>
      <c r="AS10" s="843">
        <f t="shared" si="0"/>
        <v>0.22821380471510141</v>
      </c>
      <c r="AT10" s="843">
        <f t="shared" si="0"/>
        <v>0.22388367843062751</v>
      </c>
      <c r="AU10" s="843">
        <f t="shared" si="0"/>
        <v>0.2192961017046515</v>
      </c>
      <c r="AV10" s="843">
        <f t="shared" si="0"/>
        <v>0.21562219996981763</v>
      </c>
      <c r="AW10" s="843">
        <f t="shared" si="0"/>
        <v>0.20900108376975912</v>
      </c>
      <c r="AX10" s="843">
        <f t="shared" si="0"/>
        <v>0.20382392097663232</v>
      </c>
      <c r="AY10" s="843">
        <f t="shared" si="0"/>
        <v>0.19665680406197866</v>
      </c>
      <c r="AZ10" s="843">
        <f t="shared" si="0"/>
        <v>0.19597388859624543</v>
      </c>
      <c r="BA10" s="843">
        <f t="shared" si="0"/>
        <v>0.19782602831304275</v>
      </c>
      <c r="BB10" s="843">
        <f t="shared" si="0"/>
        <v>0.18939148421621566</v>
      </c>
      <c r="BC10" s="843">
        <f t="shared" si="0"/>
        <v>0.18489644083718526</v>
      </c>
      <c r="BD10" s="843">
        <f t="shared" si="0"/>
        <v>0.17703068990460136</v>
      </c>
      <c r="BE10" s="843">
        <f t="shared" si="0"/>
        <v>0.17519513045428703</v>
      </c>
      <c r="BF10" s="843">
        <f t="shared" si="0"/>
        <v>0.17264553365545943</v>
      </c>
      <c r="BG10" s="843">
        <f t="shared" si="0"/>
        <v>0.1668482313111932</v>
      </c>
      <c r="BH10" s="843">
        <f t="shared" si="0"/>
        <v>0.16233801891180677</v>
      </c>
      <c r="BI10" s="843">
        <f t="shared" si="0"/>
        <v>0.16228017786643378</v>
      </c>
      <c r="BJ10" s="843">
        <f t="shared" si="0"/>
        <v>0.15549627402199229</v>
      </c>
      <c r="BK10" s="843">
        <f t="shared" si="0"/>
        <v>0.15267041925481262</v>
      </c>
      <c r="BL10" s="843">
        <f t="shared" si="0"/>
        <v>0.14644314083616983</v>
      </c>
      <c r="BM10" s="843">
        <f t="shared" si="0"/>
        <v>0.14380615872628233</v>
      </c>
      <c r="BN10" s="843">
        <f t="shared" si="0"/>
        <v>0.13632895861897176</v>
      </c>
      <c r="BO10" s="843">
        <f t="shared" si="0"/>
        <v>0.13551961915967969</v>
      </c>
      <c r="BP10" s="843">
        <f t="shared" si="0"/>
        <v>0.13194061514226674</v>
      </c>
      <c r="BQ10" s="843">
        <f t="shared" si="0"/>
        <v>0.13319937490925093</v>
      </c>
      <c r="BR10" s="843">
        <f t="shared" si="0"/>
        <v>0.13054918660672299</v>
      </c>
      <c r="BS10" s="843">
        <f t="shared" si="0"/>
        <v>0.12845020148509967</v>
      </c>
      <c r="BT10" s="843">
        <f t="shared" si="0"/>
        <v>0.12559945495317604</v>
      </c>
      <c r="BU10" s="843">
        <f t="shared" si="0"/>
        <v>0.12216336278647588</v>
      </c>
      <c r="BV10" s="843">
        <f t="shared" si="0"/>
        <v>0.12161618936938212</v>
      </c>
      <c r="BX10" s="844">
        <f>MAX(U10:BV10)</f>
        <v>0.24691156565596872</v>
      </c>
    </row>
    <row r="11" spans="1:76">
      <c r="B11" s="724"/>
      <c r="C11" s="725"/>
      <c r="D11" s="210"/>
      <c r="E11" s="210"/>
      <c r="F11" s="210"/>
      <c r="G11" s="210"/>
      <c r="H11" s="210"/>
      <c r="I11" s="210"/>
      <c r="J11" s="210"/>
      <c r="K11" s="210"/>
      <c r="L11" s="210"/>
      <c r="M11" s="210"/>
      <c r="N11" s="210"/>
      <c r="U11" s="843"/>
      <c r="V11" s="843"/>
      <c r="W11" s="843"/>
      <c r="X11" s="843"/>
      <c r="Y11" s="843"/>
      <c r="Z11" s="843"/>
      <c r="AA11" s="843"/>
      <c r="AB11" s="843"/>
      <c r="AC11" s="843"/>
      <c r="AD11" s="843"/>
      <c r="AE11" s="843"/>
      <c r="AF11" s="843"/>
      <c r="AG11" s="843"/>
      <c r="AH11" s="843"/>
      <c r="AI11" s="843"/>
      <c r="AJ11" s="843"/>
      <c r="AK11" s="843"/>
      <c r="AL11" s="843"/>
      <c r="AM11" s="843"/>
      <c r="AN11" s="843"/>
      <c r="AO11" s="843"/>
      <c r="AP11" s="843"/>
      <c r="AQ11" s="843"/>
      <c r="AR11" s="843"/>
      <c r="AS11" s="843"/>
      <c r="AT11" s="843"/>
      <c r="AU11" s="843"/>
      <c r="AV11" s="843"/>
      <c r="AW11" s="843"/>
      <c r="AX11" s="843"/>
      <c r="AY11" s="843"/>
      <c r="AZ11" s="843"/>
      <c r="BA11" s="843"/>
      <c r="BB11" s="843"/>
      <c r="BC11" s="843"/>
      <c r="BD11" s="843"/>
      <c r="BE11" s="843"/>
      <c r="BF11" s="843"/>
      <c r="BG11" s="843"/>
      <c r="BH11" s="843"/>
      <c r="BI11" s="843"/>
      <c r="BJ11" s="843"/>
      <c r="BK11" s="843"/>
      <c r="BL11" s="843"/>
      <c r="BM11" s="843"/>
      <c r="BN11" s="843"/>
      <c r="BO11" s="843"/>
      <c r="BP11" s="843"/>
      <c r="BQ11" s="843"/>
      <c r="BR11" s="843"/>
      <c r="BS11" s="843"/>
      <c r="BT11" s="843"/>
      <c r="BU11" s="843"/>
      <c r="BV11" s="843"/>
      <c r="BX11" s="844"/>
    </row>
    <row r="12" spans="1:76">
      <c r="B12" s="724"/>
      <c r="C12" s="725"/>
      <c r="D12" s="210"/>
      <c r="E12" s="210"/>
      <c r="F12" s="210"/>
      <c r="G12" s="210"/>
      <c r="H12" s="210"/>
      <c r="I12" s="210"/>
      <c r="J12" s="210"/>
      <c r="K12" s="210"/>
      <c r="L12" s="210"/>
      <c r="M12" s="210"/>
      <c r="N12" s="210"/>
      <c r="U12" s="843"/>
      <c r="V12" s="843"/>
      <c r="W12" s="843"/>
      <c r="X12" s="843"/>
      <c r="Y12" s="843"/>
      <c r="Z12" s="843"/>
      <c r="AA12" s="843"/>
      <c r="AB12" s="843"/>
      <c r="AC12" s="843"/>
      <c r="AD12" s="843"/>
      <c r="AE12" s="843"/>
      <c r="AF12" s="843"/>
      <c r="AG12" s="843"/>
      <c r="AH12" s="843"/>
      <c r="AI12" s="843"/>
      <c r="AJ12" s="843"/>
      <c r="AK12" s="843"/>
      <c r="AL12" s="843"/>
      <c r="AM12" s="843"/>
      <c r="AN12" s="843"/>
      <c r="AO12" s="843"/>
      <c r="AP12" s="843"/>
      <c r="AQ12" s="843"/>
      <c r="AR12" s="843"/>
      <c r="AS12" s="843"/>
      <c r="AT12" s="843"/>
      <c r="AU12" s="843"/>
      <c r="AV12" s="843"/>
      <c r="AW12" s="843"/>
      <c r="AX12" s="843"/>
      <c r="AY12" s="843"/>
      <c r="AZ12" s="843"/>
      <c r="BA12" s="843"/>
      <c r="BB12" s="843"/>
      <c r="BC12" s="843"/>
      <c r="BD12" s="843"/>
      <c r="BE12" s="843"/>
      <c r="BF12" s="843"/>
      <c r="BG12" s="843"/>
      <c r="BH12" s="843"/>
      <c r="BI12" s="843"/>
      <c r="BJ12" s="843"/>
      <c r="BK12" s="843"/>
      <c r="BL12" s="843"/>
      <c r="BM12" s="843"/>
      <c r="BN12" s="843"/>
      <c r="BO12" s="843"/>
      <c r="BP12" s="843"/>
      <c r="BQ12" s="843"/>
      <c r="BR12" s="843"/>
      <c r="BS12" s="843"/>
      <c r="BT12" s="843"/>
      <c r="BU12" s="843"/>
      <c r="BV12" s="843"/>
      <c r="BX12" s="844"/>
    </row>
    <row r="13" spans="1:76">
      <c r="U13" s="843">
        <f>U9*100-U8*100</f>
        <v>0</v>
      </c>
      <c r="V13" s="843">
        <f t="shared" ref="V13:BV13" si="1">V9*100-V8*100</f>
        <v>0</v>
      </c>
      <c r="W13" s="843">
        <f t="shared" si="1"/>
        <v>0</v>
      </c>
      <c r="X13" s="843">
        <f t="shared" si="1"/>
        <v>0</v>
      </c>
      <c r="Y13" s="843">
        <f t="shared" si="1"/>
        <v>1.3383387347026821E-4</v>
      </c>
      <c r="Z13" s="843">
        <f t="shared" si="1"/>
        <v>-3.8294647060951426E-2</v>
      </c>
      <c r="AA13" s="843">
        <f t="shared" si="1"/>
        <v>-6.9442860505065096E-2</v>
      </c>
      <c r="AB13" s="843">
        <f t="shared" si="1"/>
        <v>-9.9735806851084297E-2</v>
      </c>
      <c r="AC13" s="843">
        <f t="shared" si="1"/>
        <v>-0.12727422073332717</v>
      </c>
      <c r="AD13" s="843">
        <f t="shared" si="1"/>
        <v>-0.15624412500347662</v>
      </c>
      <c r="AE13" s="843">
        <f t="shared" si="1"/>
        <v>-0.18679324022041988</v>
      </c>
      <c r="AF13" s="843">
        <f t="shared" si="1"/>
        <v>-0.21693133572317191</v>
      </c>
      <c r="AG13" s="843">
        <f t="shared" si="1"/>
        <v>-0.25040097804573258</v>
      </c>
      <c r="AH13" s="843">
        <f t="shared" si="1"/>
        <v>-0.28362996964540965</v>
      </c>
      <c r="AI13" s="843">
        <f t="shared" si="1"/>
        <v>-0.31364332308608733</v>
      </c>
      <c r="AJ13" s="843">
        <f t="shared" si="1"/>
        <v>-0.34902149449913811</v>
      </c>
      <c r="AK13" s="843">
        <f t="shared" si="1"/>
        <v>-0.35039552019860976</v>
      </c>
      <c r="AL13" s="843">
        <f t="shared" si="1"/>
        <v>-0.35019089985142626</v>
      </c>
      <c r="AM13" s="843">
        <f t="shared" si="1"/>
        <v>-0.35391517016620599</v>
      </c>
      <c r="AN13" s="843">
        <f t="shared" si="1"/>
        <v>-0.35325857419664675</v>
      </c>
      <c r="AO13" s="843">
        <f t="shared" si="1"/>
        <v>-0.34960531789915761</v>
      </c>
      <c r="AP13" s="843">
        <f t="shared" si="1"/>
        <v>-0.34979103425673119</v>
      </c>
      <c r="AQ13" s="843">
        <f t="shared" si="1"/>
        <v>-0.34932100477117234</v>
      </c>
      <c r="AR13" s="843">
        <f t="shared" si="1"/>
        <v>-0.34810458081427109</v>
      </c>
      <c r="AS13" s="843">
        <f t="shared" si="1"/>
        <v>-0.3405702043171237</v>
      </c>
      <c r="AT13" s="843">
        <f t="shared" si="1"/>
        <v>-0.3440396242649848</v>
      </c>
      <c r="AU13" s="843">
        <f t="shared" si="1"/>
        <v>-0.34041709781199714</v>
      </c>
      <c r="AV13" s="843">
        <f t="shared" si="1"/>
        <v>-0.33869774366614736</v>
      </c>
      <c r="AW13" s="843">
        <f t="shared" si="1"/>
        <v>-0.33501407551564588</v>
      </c>
      <c r="AX13" s="843">
        <f t="shared" si="1"/>
        <v>-0.33840712169271536</v>
      </c>
      <c r="AY13" s="843">
        <f t="shared" si="1"/>
        <v>-0.33597103916304261</v>
      </c>
      <c r="AZ13" s="843">
        <f t="shared" si="1"/>
        <v>-0.32946294211883331</v>
      </c>
      <c r="BA13" s="843">
        <f t="shared" si="1"/>
        <v>-0.3178260261429664</v>
      </c>
      <c r="BB13" s="843">
        <f t="shared" si="1"/>
        <v>-0.31905481064523178</v>
      </c>
      <c r="BC13" s="843">
        <f t="shared" si="1"/>
        <v>-0.31426794357863863</v>
      </c>
      <c r="BD13" s="843">
        <f t="shared" si="1"/>
        <v>-0.31561884439968368</v>
      </c>
      <c r="BE13" s="843">
        <f t="shared" si="1"/>
        <v>-0.31175496573780559</v>
      </c>
      <c r="BF13" s="843">
        <f t="shared" si="1"/>
        <v>-0.30847738435995176</v>
      </c>
      <c r="BG13" s="843">
        <f t="shared" si="1"/>
        <v>-0.30807686859367656</v>
      </c>
      <c r="BH13" s="843">
        <f t="shared" si="1"/>
        <v>-0.30407556245132872</v>
      </c>
      <c r="BI13" s="843">
        <f t="shared" si="1"/>
        <v>-0.30030206897937628</v>
      </c>
      <c r="BJ13" s="843">
        <f t="shared" si="1"/>
        <v>-0.30090340573063856</v>
      </c>
      <c r="BK13" s="843">
        <f t="shared" si="1"/>
        <v>-0.29688671965637692</v>
      </c>
      <c r="BL13" s="843">
        <f t="shared" si="1"/>
        <v>-0.29597351639547176</v>
      </c>
      <c r="BM13" s="843">
        <f t="shared" si="1"/>
        <v>-0.2898711612289171</v>
      </c>
      <c r="BN13" s="843">
        <f t="shared" si="1"/>
        <v>-0.29414875899202952</v>
      </c>
      <c r="BO13" s="843">
        <f t="shared" si="1"/>
        <v>-0.28701869459571183</v>
      </c>
      <c r="BP13" s="843">
        <f t="shared" si="1"/>
        <v>-0.28441085469963956</v>
      </c>
      <c r="BQ13" s="843">
        <f t="shared" si="1"/>
        <v>-0.27288596994401426</v>
      </c>
      <c r="BR13" s="843">
        <f t="shared" si="1"/>
        <v>-0.27405341977055997</v>
      </c>
      <c r="BS13" s="843">
        <f t="shared" si="1"/>
        <v>-0.26893110051563851</v>
      </c>
      <c r="BT13" s="843">
        <f t="shared" si="1"/>
        <v>-0.2686271210523945</v>
      </c>
      <c r="BU13" s="843">
        <f t="shared" si="1"/>
        <v>-0.26013818351037399</v>
      </c>
      <c r="BV13" s="843">
        <f t="shared" si="1"/>
        <v>-0.25896074506502886</v>
      </c>
      <c r="BX13" s="844">
        <f>MIN(U13:BV13)</f>
        <v>-0.35391517016620599</v>
      </c>
    </row>
    <row r="14" spans="1:76">
      <c r="U14" s="843"/>
      <c r="V14" s="843"/>
      <c r="W14" s="843"/>
      <c r="X14" s="843"/>
      <c r="Y14" s="843"/>
      <c r="Z14" s="843"/>
      <c r="AA14" s="843"/>
      <c r="AB14" s="843"/>
      <c r="AC14" s="843"/>
      <c r="AD14" s="843"/>
      <c r="AE14" s="843"/>
      <c r="AF14" s="843"/>
      <c r="AG14" s="843"/>
      <c r="AH14" s="843"/>
      <c r="AI14" s="843"/>
      <c r="AJ14" s="843"/>
      <c r="AK14" s="843"/>
      <c r="AL14" s="843"/>
      <c r="AM14" s="843"/>
      <c r="AN14" s="843"/>
      <c r="AO14" s="843"/>
      <c r="AP14" s="843"/>
      <c r="AQ14" s="843"/>
      <c r="AR14" s="843"/>
      <c r="AS14" s="843"/>
      <c r="AT14" s="843"/>
      <c r="AU14" s="843"/>
      <c r="AV14" s="843"/>
      <c r="AW14" s="843"/>
      <c r="AX14" s="843"/>
      <c r="AY14" s="843"/>
      <c r="AZ14" s="843"/>
      <c r="BA14" s="843"/>
      <c r="BB14" s="843"/>
      <c r="BC14" s="843"/>
      <c r="BD14" s="843"/>
      <c r="BE14" s="843"/>
      <c r="BF14" s="843"/>
      <c r="BG14" s="843"/>
      <c r="BH14" s="843"/>
      <c r="BI14" s="843"/>
      <c r="BJ14" s="843"/>
      <c r="BK14" s="843"/>
      <c r="BL14" s="843"/>
      <c r="BM14" s="843"/>
      <c r="BN14" s="843"/>
      <c r="BO14" s="843"/>
      <c r="BP14" s="843"/>
      <c r="BQ14" s="843"/>
      <c r="BR14" s="843"/>
      <c r="BS14" s="843"/>
      <c r="BT14" s="843"/>
      <c r="BU14" s="843"/>
      <c r="BV14" s="843"/>
      <c r="BX14" s="844"/>
    </row>
    <row r="15" spans="1:76">
      <c r="U15" s="843"/>
      <c r="V15" s="843"/>
      <c r="W15" s="843"/>
      <c r="X15" s="843"/>
      <c r="Y15" s="843"/>
      <c r="Z15" s="843"/>
      <c r="AA15" s="843"/>
      <c r="AB15" s="843"/>
      <c r="AC15" s="843"/>
      <c r="AD15" s="843"/>
      <c r="AE15" s="843"/>
      <c r="AF15" s="843"/>
      <c r="AG15" s="843"/>
      <c r="AH15" s="843"/>
      <c r="AI15" s="843"/>
      <c r="AJ15" s="843"/>
      <c r="AK15" s="843"/>
      <c r="AL15" s="843"/>
      <c r="AM15" s="843"/>
      <c r="AN15" s="843"/>
      <c r="AO15" s="843"/>
      <c r="AP15" s="843"/>
      <c r="AQ15" s="843"/>
      <c r="AR15" s="843"/>
      <c r="AS15" s="843"/>
      <c r="AT15" s="843"/>
      <c r="AU15" s="843"/>
      <c r="AV15" s="843"/>
      <c r="AW15" s="843"/>
      <c r="AX15" s="843"/>
      <c r="AY15" s="843"/>
      <c r="AZ15" s="843"/>
      <c r="BA15" s="843"/>
      <c r="BB15" s="843"/>
      <c r="BC15" s="843"/>
      <c r="BD15" s="843"/>
      <c r="BE15" s="843"/>
      <c r="BF15" s="843"/>
      <c r="BG15" s="843"/>
      <c r="BH15" s="843"/>
      <c r="BI15" s="843"/>
      <c r="BJ15" s="843"/>
      <c r="BK15" s="843"/>
      <c r="BL15" s="843"/>
      <c r="BM15" s="843"/>
      <c r="BN15" s="843"/>
      <c r="BO15" s="843"/>
      <c r="BP15" s="843"/>
      <c r="BQ15" s="843"/>
      <c r="BR15" s="843"/>
      <c r="BS15" s="843"/>
      <c r="BT15" s="843"/>
      <c r="BU15" s="843"/>
      <c r="BV15" s="843"/>
      <c r="BX15" s="844"/>
    </row>
    <row r="16" spans="1:76" ht="15.75">
      <c r="D16" s="1071" t="s">
        <v>261</v>
      </c>
      <c r="E16" s="1071"/>
      <c r="F16" s="1071"/>
      <c r="G16" s="1071"/>
      <c r="H16" s="1071"/>
      <c r="I16" s="1071"/>
      <c r="J16" s="1071"/>
      <c r="K16" s="1071"/>
    </row>
    <row r="30" ht="18" customHeight="1"/>
  </sheetData>
  <mergeCells count="3">
    <mergeCell ref="B5:B9"/>
    <mergeCell ref="D16:G16"/>
    <mergeCell ref="H16:K16"/>
  </mergeCells>
  <pageMargins left="0.7" right="0.7" top="0.75" bottom="0.75" header="0.3" footer="0.3"/>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election activeCell="A2" sqref="A2"/>
    </sheetView>
  </sheetViews>
  <sheetFormatPr baseColWidth="10" defaultRowHeight="15"/>
  <cols>
    <col min="2" max="2" width="20" customWidth="1"/>
    <col min="3" max="3" width="19.85546875" customWidth="1"/>
  </cols>
  <sheetData>
    <row r="1" spans="1:15" ht="15.75">
      <c r="A1" s="404" t="s">
        <v>296</v>
      </c>
    </row>
    <row r="3" spans="1:15" ht="15.75" thickBot="1"/>
    <row r="4" spans="1:15" ht="15.75" thickBot="1">
      <c r="B4" s="1087"/>
      <c r="C4" s="1088"/>
      <c r="D4" s="845">
        <v>2006</v>
      </c>
      <c r="E4" s="846">
        <v>2007</v>
      </c>
      <c r="F4" s="846">
        <v>2008</v>
      </c>
      <c r="G4" s="846">
        <v>2009</v>
      </c>
      <c r="H4" s="846">
        <v>2010</v>
      </c>
      <c r="I4" s="846">
        <v>2011</v>
      </c>
      <c r="J4" s="846">
        <v>2012</v>
      </c>
      <c r="K4" s="846">
        <v>2013</v>
      </c>
      <c r="L4" s="846">
        <v>2014</v>
      </c>
      <c r="M4" s="846">
        <v>2015</v>
      </c>
      <c r="N4" s="847">
        <v>2016</v>
      </c>
      <c r="O4" s="848">
        <v>2017</v>
      </c>
    </row>
    <row r="5" spans="1:15" ht="27" customHeight="1">
      <c r="B5" s="1089" t="s">
        <v>95</v>
      </c>
      <c r="C5" s="849" t="s">
        <v>96</v>
      </c>
      <c r="D5" s="850">
        <v>0.499</v>
      </c>
      <c r="E5" s="851">
        <v>0.50739999999999996</v>
      </c>
      <c r="F5" s="851">
        <v>0.55710000000000004</v>
      </c>
      <c r="G5" s="851">
        <v>0.58473333333333333</v>
      </c>
      <c r="H5" s="851">
        <v>0.62139999999999995</v>
      </c>
      <c r="I5" s="851">
        <v>0.65390000000000004</v>
      </c>
      <c r="J5" s="851">
        <v>0.68589999999999995</v>
      </c>
      <c r="K5" s="851">
        <v>0.71779999999999999</v>
      </c>
      <c r="L5" s="851">
        <v>0.74280000000000002</v>
      </c>
      <c r="M5" s="851">
        <v>0.74280000000000002</v>
      </c>
      <c r="N5" s="852">
        <f t="shared" ref="N5:O7" si="0">M5</f>
        <v>0.74280000000000002</v>
      </c>
      <c r="O5" s="853">
        <f t="shared" si="0"/>
        <v>0.74280000000000002</v>
      </c>
    </row>
    <row r="6" spans="1:15" ht="27" customHeight="1">
      <c r="B6" s="1090"/>
      <c r="C6" s="854" t="s">
        <v>97</v>
      </c>
      <c r="D6" s="855">
        <v>1</v>
      </c>
      <c r="E6" s="856">
        <v>1.0149999999999999</v>
      </c>
      <c r="F6" s="856">
        <v>1.0349999999999999</v>
      </c>
      <c r="G6" s="856">
        <v>1.0839000000000001</v>
      </c>
      <c r="H6" s="856">
        <v>1.0683</v>
      </c>
      <c r="I6" s="856">
        <v>1.1414</v>
      </c>
      <c r="J6" s="856">
        <v>1.2155</v>
      </c>
      <c r="K6" s="856">
        <v>1.2606999999999999</v>
      </c>
      <c r="L6" s="856">
        <v>1.2606999999999999</v>
      </c>
      <c r="M6" s="856">
        <v>1.2606999999999999</v>
      </c>
      <c r="N6" s="857">
        <f t="shared" si="0"/>
        <v>1.2606999999999999</v>
      </c>
      <c r="O6" s="858">
        <f t="shared" si="0"/>
        <v>1.2606999999999999</v>
      </c>
    </row>
    <row r="7" spans="1:15" ht="27" customHeight="1" thickBot="1">
      <c r="B7" s="1091"/>
      <c r="C7" s="859" t="s">
        <v>98</v>
      </c>
      <c r="D7" s="860">
        <v>0.33</v>
      </c>
      <c r="E7" s="861">
        <v>0.39500000000000002</v>
      </c>
      <c r="F7" s="861">
        <v>0.5</v>
      </c>
      <c r="G7" s="861">
        <v>0.60140000000000005</v>
      </c>
      <c r="H7" s="861">
        <v>0.62139999999999995</v>
      </c>
      <c r="I7" s="861">
        <v>0.65390000000000004</v>
      </c>
      <c r="J7" s="861">
        <v>0.68589999999999995</v>
      </c>
      <c r="K7" s="861">
        <v>0.74280000000000002</v>
      </c>
      <c r="L7" s="861">
        <v>0.74280000000000002</v>
      </c>
      <c r="M7" s="861">
        <v>0.74280000000000002</v>
      </c>
      <c r="N7" s="862">
        <f t="shared" si="0"/>
        <v>0.74280000000000002</v>
      </c>
      <c r="O7" s="863">
        <f t="shared" si="0"/>
        <v>0.74280000000000002</v>
      </c>
    </row>
    <row r="11" spans="1:15">
      <c r="A11" s="35"/>
    </row>
  </sheetData>
  <mergeCells count="2">
    <mergeCell ref="B4:C4"/>
    <mergeCell ref="B5:B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46</vt:i4>
      </vt:variant>
      <vt:variant>
        <vt:lpstr>Plages nommées</vt:lpstr>
      </vt:variant>
      <vt:variant>
        <vt:i4>2</vt:i4>
      </vt:variant>
    </vt:vector>
  </HeadingPairs>
  <TitlesOfParts>
    <vt:vector size="48" baseType="lpstr">
      <vt:lpstr>Fig 2.1</vt:lpstr>
      <vt:lpstr>Fig 2.2</vt:lpstr>
      <vt:lpstr>Fig 2.3</vt:lpstr>
      <vt:lpstr>Fig 2.4</vt:lpstr>
      <vt:lpstr>Fig 2.5</vt:lpstr>
      <vt:lpstr>Fig 2.6</vt:lpstr>
      <vt:lpstr>Fig 2.7</vt:lpstr>
      <vt:lpstr>Fig 2.8</vt:lpstr>
      <vt:lpstr>Fig 2.9</vt:lpstr>
      <vt:lpstr>Fig 2.10</vt:lpstr>
      <vt:lpstr>Fig 2.11</vt:lpstr>
      <vt:lpstr>Fig 2.12</vt:lpstr>
      <vt:lpstr>Fig 2.13</vt:lpstr>
      <vt:lpstr>Fig 2.14</vt:lpstr>
      <vt:lpstr>Fig 2.15</vt:lpstr>
      <vt:lpstr>Fig 2.16</vt:lpstr>
      <vt:lpstr>Fig 2.17</vt:lpstr>
      <vt:lpstr>Fig 2.18</vt:lpstr>
      <vt:lpstr>Fig 2.19</vt:lpstr>
      <vt:lpstr>Fig 2.20</vt:lpstr>
      <vt:lpstr>Fig 2.21</vt:lpstr>
      <vt:lpstr>Fig 2.22</vt:lpstr>
      <vt:lpstr>Fig 2.23</vt:lpstr>
      <vt:lpstr>Fig 2.24</vt:lpstr>
      <vt:lpstr>Tab 2.25</vt:lpstr>
      <vt:lpstr>Fig 2.26</vt:lpstr>
      <vt:lpstr>Fig 2.27</vt:lpstr>
      <vt:lpstr>Fig 2.28</vt:lpstr>
      <vt:lpstr>Tab 2.29</vt:lpstr>
      <vt:lpstr>Fig 2.30</vt:lpstr>
      <vt:lpstr>Fig 2.31</vt:lpstr>
      <vt:lpstr>Fig 2.32</vt:lpstr>
      <vt:lpstr>Fig 2.33</vt:lpstr>
      <vt:lpstr>Fig 2.34</vt:lpstr>
      <vt:lpstr>Fig 2.35</vt:lpstr>
      <vt:lpstr>Fig 2.36</vt:lpstr>
      <vt:lpstr>Fig 2.37</vt:lpstr>
      <vt:lpstr>Fig 2.38</vt:lpstr>
      <vt:lpstr>Fig 2.39</vt:lpstr>
      <vt:lpstr>Fig 2.40</vt:lpstr>
      <vt:lpstr>Fig 2.41</vt:lpstr>
      <vt:lpstr>Fig 2.42</vt:lpstr>
      <vt:lpstr>Fig 2.43</vt:lpstr>
      <vt:lpstr>Fig 2.44</vt:lpstr>
      <vt:lpstr>Fig 2.45</vt:lpstr>
      <vt:lpstr>Fig 2.46</vt:lpstr>
      <vt:lpstr>'Tab 2.25'!_ftnref2</vt:lpstr>
      <vt:lpstr>'Tab 2.25'!_ftnref3</vt:lpstr>
    </vt:vector>
  </TitlesOfParts>
  <Company>SPM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SPM</dc:creator>
  <cp:lastModifiedBy>FNR</cp:lastModifiedBy>
  <cp:lastPrinted>2017-06-08T06:27:12Z</cp:lastPrinted>
  <dcterms:created xsi:type="dcterms:W3CDTF">2016-05-31T14:47:35Z</dcterms:created>
  <dcterms:modified xsi:type="dcterms:W3CDTF">2017-06-20T11:27:52Z</dcterms:modified>
</cp:coreProperties>
</file>